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230" activeTab="0"/>
  </bookViews>
  <sheets>
    <sheet name="Fiscal Note-JDC MIDD"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<sst xmlns="http://schemas.openxmlformats.org/spreadsheetml/2006/main" count="58" uniqueCount="38">
  <si>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</si>
  <si>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</si>
  <si>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</si>
  <si>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</si>
  <si>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</si>
  <si>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</si>
  <si>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</si>
  <si>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</si>
  <si>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</si>
  <si>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</si>
  <si>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</si>
  <si>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</si>
  <si>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</si>
  <si>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</si>
  <si>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</si>
  <si>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</si>
  <si>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Footnotes:</t>
  </si>
  <si>
    <r>
      <t>1st Year</t>
    </r>
    <r>
      <rPr>
        <vertAlign val="superscript"/>
        <sz val="10.5"/>
        <rFont val="Univers"/>
        <family val="0"/>
      </rPr>
      <t xml:space="preserve"> </t>
    </r>
  </si>
  <si>
    <t>Salaries</t>
  </si>
  <si>
    <t>Benefits</t>
  </si>
  <si>
    <t>000001135</t>
  </si>
  <si>
    <t>0990</t>
  </si>
  <si>
    <t>Note Prepared By:  John Baker</t>
  </si>
  <si>
    <t>Note Reviewed By: Tyler Running Deer</t>
  </si>
  <si>
    <t>0783</t>
  </si>
  <si>
    <t>Services</t>
  </si>
  <si>
    <r>
      <t xml:space="preserve">Title: </t>
    </r>
    <r>
      <rPr>
        <b/>
        <sz val="10.5"/>
        <rFont val="Univers"/>
        <family val="2"/>
      </rPr>
      <t>Addition of FTE Authority for Juvenile Assessments</t>
    </r>
  </si>
  <si>
    <t>Affected Agency and/or Agencies: Superior Court MIDD</t>
  </si>
  <si>
    <t>no change</t>
  </si>
  <si>
    <r>
      <t>MIDD Fund / Superior Court MIDD</t>
    </r>
    <r>
      <rPr>
        <vertAlign val="superscript"/>
        <sz val="10.5"/>
        <rFont val="Univers"/>
        <family val="2"/>
      </rPr>
      <t>1</t>
    </r>
  </si>
  <si>
    <r>
      <t>1</t>
    </r>
    <r>
      <rPr>
        <sz val="10"/>
        <rFont val="Arial"/>
        <family val="0"/>
      </rPr>
      <t xml:space="preserve">Superior Court originally intended to contract out for this function, but has decided that the service can be more efficiently provided internally </t>
    </r>
  </si>
  <si>
    <t xml:space="preserve"> and is intending to use the money set aside for contracting to fund the additional 0.30 FTE.</t>
  </si>
  <si>
    <r>
      <t>Expenditures by Categories</t>
    </r>
    <r>
      <rPr>
        <b/>
        <vertAlign val="superscript"/>
        <sz val="10.5"/>
        <rFont val="Univers"/>
        <family val="2"/>
      </rPr>
      <t>2</t>
    </r>
  </si>
  <si>
    <r>
      <t>2</t>
    </r>
    <r>
      <rPr>
        <sz val="10"/>
        <rFont val="Arial"/>
        <family val="0"/>
      </rPr>
      <t>Although no new appropriation is needed to fund this partial FTE, the costs are summarize here.  Out year costs are inflated at 5.27% 2011, 4.62% for 2012</t>
    </r>
  </si>
  <si>
    <t>2.22% for 2012 and 2.02% for 2013 plus a 2.4% salary step increase in each out year.</t>
  </si>
  <si>
    <t xml:space="preserve">and 4.42% for 2013.  These growth rates are based on the COLA forecast provided by The Office of Economic and Financial Analysis of 2.87% for 2011, </t>
  </si>
  <si>
    <t>1st Omnibus Supplemental Ordinance 2010</t>
  </si>
  <si>
    <t xml:space="preserve">Ordinance/Motion No.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</si>
</sst>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 numFmtId="208" formatCode="&quot;$&quot;#,##0.000_);[Red]\(&quot;$&quot;#,##0.000\)"/>
  </numFmts>
  <fonts count="52">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vertAlign val="superscript"/>
      <sz val="10.5"/>
      <name val="Univers"/>
      <family val="2"/>
    </font>
    <font>
      <vertAlign val="super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41"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50"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51" fillId="0" borderId="0" applyNumberFormat="0" applyFill="0" applyBorder="0" applyAlignment="0" applyProtection="0"/>
  </cellStyleXfs>
  <cellXfs count="68">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168" fontId="0" fillId="0" borderId="0" xfId="0" applyNumberFormat="1" applyFill="1" applyAlignment="1">
      <alignment/>
    </xf>
    <xf numFmtId="0" fontId="19" fillId="0" borderId="0" xfId="0" applyFont="1" applyFill="1" applyAlignment="1">
      <alignmen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35</xdr:row>
      <xdr:rowOff>0</xdr:rowOff>
    </xdr:from>
    <xdr:to>
      <xdr:col>5</xdr:col>
      <xdr:colOff>476250</xdr:colOff>
      <xdr:row>35</xdr:row>
      <xdr:rowOff>0</xdr:rowOff>
    </xdr:to>
    <xdr:sp>
      <xdr:nvSpPr>
        <xdr:cNvPr id="1" name="Text Box 1"/>
        <xdr:cNvSpPr txBox="1">
          <a:spLocks noChangeArrowheads="1"/>
        </xdr:cNvSpPr>
      </xdr:nvSpPr>
      <xdr:spPr>
        <a:xfrm>
          <a:off x="5972175" y="6257925"/>
          <a:ext cx="381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1Superior Court originally intended to contract out for this function, but has decided that the service can be more efficiently provided internally and is intending to use the money set aside for contracting to fund the additional 0.30 FTE.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showGridLines="0" tabSelected="1" zoomScalePageLayoutView="0" workbookViewId="0" topLeftCell="A1">
      <selection activeCell="B3" sqref="B3"/>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37</v>
      </c>
      <c r="B3" s="67" t="s">
        <v>36</v>
      </c>
      <c r="C3" s="8"/>
      <c r="D3" s="8"/>
      <c r="E3" s="8"/>
      <c r="F3" s="8"/>
      <c r="G3" s="8"/>
      <c r="H3" s="9"/>
    </row>
    <row r="4" spans="1:8" ht="13.5">
      <c r="A4" s="10" t="s">
        <v>26</v>
      </c>
      <c r="B4" s="11"/>
      <c r="C4" s="12"/>
      <c r="D4" s="12"/>
      <c r="E4" s="12"/>
      <c r="F4" s="12"/>
      <c r="G4" s="12"/>
      <c r="H4" s="13"/>
    </row>
    <row r="5" spans="1:8" ht="13.5">
      <c r="A5" s="14" t="s">
        <v>27</v>
      </c>
      <c r="B5" s="15"/>
      <c r="C5" s="15"/>
      <c r="D5" s="15"/>
      <c r="E5" s="15"/>
      <c r="F5" s="15"/>
      <c r="G5" s="15"/>
      <c r="H5" s="16"/>
    </row>
    <row r="6" spans="1:8" ht="13.5">
      <c r="A6" s="14" t="s">
        <v>22</v>
      </c>
      <c r="B6" s="15"/>
      <c r="C6" s="15"/>
      <c r="D6" s="15"/>
      <c r="E6" s="15"/>
      <c r="F6" s="15"/>
      <c r="G6" s="15"/>
      <c r="H6" s="16"/>
    </row>
    <row r="7" spans="1:8" ht="14.25" thickBot="1">
      <c r="A7" s="17" t="s">
        <v>23</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17</v>
      </c>
      <c r="G11" s="24" t="s">
        <v>10</v>
      </c>
      <c r="H11" s="25" t="s">
        <v>11</v>
      </c>
    </row>
    <row r="12" spans="1:8" ht="13.5">
      <c r="A12" s="26"/>
      <c r="B12" s="27"/>
      <c r="C12" s="28" t="s">
        <v>2</v>
      </c>
      <c r="D12" s="28" t="s">
        <v>12</v>
      </c>
      <c r="E12" s="29">
        <v>2010</v>
      </c>
      <c r="F12" s="30">
        <v>2011</v>
      </c>
      <c r="G12" s="29">
        <v>2012</v>
      </c>
      <c r="H12" s="31">
        <v>2013</v>
      </c>
    </row>
    <row r="13" spans="1:8" ht="13.5">
      <c r="A13" s="26" t="s">
        <v>28</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17</v>
      </c>
      <c r="G19" s="24" t="s">
        <v>10</v>
      </c>
      <c r="H19" s="61" t="s">
        <v>11</v>
      </c>
    </row>
    <row r="20" spans="1:8" ht="13.5">
      <c r="A20" s="26"/>
      <c r="B20" s="27" t="s">
        <v>1</v>
      </c>
      <c r="C20" s="28" t="s">
        <v>2</v>
      </c>
      <c r="D20" s="50"/>
      <c r="E20" s="29">
        <v>2010</v>
      </c>
      <c r="F20" s="30">
        <v>2011</v>
      </c>
      <c r="G20" s="29">
        <v>2012</v>
      </c>
      <c r="H20" s="62">
        <v>2013</v>
      </c>
    </row>
    <row r="21" spans="1:8" ht="15.75">
      <c r="A21" s="26" t="s">
        <v>29</v>
      </c>
      <c r="B21" s="27"/>
      <c r="C21" s="32" t="s">
        <v>20</v>
      </c>
      <c r="D21" s="51" t="s">
        <v>24</v>
      </c>
      <c r="E21" s="34">
        <v>0</v>
      </c>
      <c r="F21" s="34">
        <f>E21*1.0278</f>
        <v>0</v>
      </c>
      <c r="G21" s="34">
        <f>F21*1.0222</f>
        <v>0</v>
      </c>
      <c r="H21" s="63">
        <f>G21*1.0202</f>
        <v>0</v>
      </c>
    </row>
    <row r="22" spans="2:8" ht="13.5">
      <c r="B22" s="52"/>
      <c r="C22" s="32"/>
      <c r="D22" s="51"/>
      <c r="E22" s="34"/>
      <c r="F22" s="34"/>
      <c r="G22" s="34"/>
      <c r="H22" s="63"/>
    </row>
    <row r="23" spans="1:8" ht="13.5">
      <c r="A23" s="26"/>
      <c r="B23" s="52"/>
      <c r="C23" s="32"/>
      <c r="D23" s="51"/>
      <c r="E23" s="34"/>
      <c r="F23" s="34"/>
      <c r="G23" s="34"/>
      <c r="H23" s="63"/>
    </row>
    <row r="24" spans="1:9" ht="14.25" thickBot="1">
      <c r="A24" s="40"/>
      <c r="B24" s="41" t="s">
        <v>0</v>
      </c>
      <c r="C24" s="53"/>
      <c r="D24" s="54"/>
      <c r="E24" s="43">
        <f>SUM(E21:E23)</f>
        <v>0</v>
      </c>
      <c r="F24" s="43">
        <f>SUM(F21:F23)</f>
        <v>0</v>
      </c>
      <c r="G24" s="43">
        <f>SUM(G21:G23)</f>
        <v>0</v>
      </c>
      <c r="H24" s="64">
        <f>SUM(H21:H23)</f>
        <v>0</v>
      </c>
      <c r="I24" s="65"/>
    </row>
    <row r="25" spans="1:8" ht="13.5">
      <c r="A25" s="20"/>
      <c r="B25" s="20"/>
      <c r="C25" s="20"/>
      <c r="D25" s="20"/>
      <c r="E25" s="46"/>
      <c r="F25" s="46"/>
      <c r="G25" s="46"/>
      <c r="H25" s="46"/>
    </row>
    <row r="26" spans="1:8" ht="16.5" thickBot="1">
      <c r="A26" s="48" t="s">
        <v>32</v>
      </c>
      <c r="B26" s="15"/>
      <c r="C26" s="15"/>
      <c r="D26" s="15"/>
      <c r="E26" s="20"/>
      <c r="F26" s="20"/>
      <c r="G26" s="20"/>
      <c r="H26" s="20"/>
    </row>
    <row r="27" spans="1:8" ht="15.75">
      <c r="A27" s="22"/>
      <c r="B27" s="23"/>
      <c r="C27" s="24" t="s">
        <v>7</v>
      </c>
      <c r="D27" s="24" t="s">
        <v>15</v>
      </c>
      <c r="E27" s="24" t="s">
        <v>9</v>
      </c>
      <c r="F27" s="24" t="s">
        <v>17</v>
      </c>
      <c r="G27" s="24" t="s">
        <v>10</v>
      </c>
      <c r="H27" s="61" t="s">
        <v>11</v>
      </c>
    </row>
    <row r="28" spans="1:8" ht="13.5">
      <c r="A28" s="26"/>
      <c r="B28" s="27"/>
      <c r="C28" s="28" t="s">
        <v>2</v>
      </c>
      <c r="D28" s="28"/>
      <c r="E28" s="29">
        <v>2010</v>
      </c>
      <c r="F28" s="30">
        <v>2011</v>
      </c>
      <c r="G28" s="29">
        <v>2012</v>
      </c>
      <c r="H28" s="62">
        <v>2013</v>
      </c>
    </row>
    <row r="29" spans="1:8" ht="13.5">
      <c r="A29" s="55" t="s">
        <v>25</v>
      </c>
      <c r="B29" s="56">
        <v>53000</v>
      </c>
      <c r="C29" s="32" t="s">
        <v>20</v>
      </c>
      <c r="D29" s="51" t="s">
        <v>21</v>
      </c>
      <c r="E29" s="57">
        <v>-19000</v>
      </c>
      <c r="F29" s="34">
        <f>E29*1.0527</f>
        <v>-20001.3</v>
      </c>
      <c r="G29" s="34">
        <f>F29*1.0462</f>
        <v>-20925.36006</v>
      </c>
      <c r="H29" s="63">
        <f>G29*1.0442</f>
        <v>-21850.260974652</v>
      </c>
    </row>
    <row r="30" spans="1:8" ht="13.5">
      <c r="A30" s="55" t="s">
        <v>18</v>
      </c>
      <c r="B30" s="56">
        <v>51100</v>
      </c>
      <c r="C30" s="32" t="s">
        <v>20</v>
      </c>
      <c r="D30" s="51" t="s">
        <v>24</v>
      </c>
      <c r="E30" s="57">
        <v>15437</v>
      </c>
      <c r="F30" s="34">
        <f>E30*1.0527</f>
        <v>16250.5299</v>
      </c>
      <c r="G30" s="34">
        <f>F30*1.0462</f>
        <v>17001.30438138</v>
      </c>
      <c r="H30" s="63">
        <f>G30*1.0442</f>
        <v>17752.762035036994</v>
      </c>
    </row>
    <row r="31" spans="1:8" ht="13.5">
      <c r="A31" s="55" t="s">
        <v>19</v>
      </c>
      <c r="B31" s="56">
        <v>51300</v>
      </c>
      <c r="C31" s="32" t="s">
        <v>20</v>
      </c>
      <c r="D31" s="51" t="s">
        <v>24</v>
      </c>
      <c r="E31" s="57">
        <v>3563</v>
      </c>
      <c r="F31" s="34">
        <f>E31*1.0527</f>
        <v>3750.7700999999997</v>
      </c>
      <c r="G31" s="34">
        <f>F31*1.0462</f>
        <v>3924.05567862</v>
      </c>
      <c r="H31" s="63">
        <f>G31*1.0442</f>
        <v>4097.498939615004</v>
      </c>
    </row>
    <row r="32" spans="1:8" ht="13.5">
      <c r="A32" s="26"/>
      <c r="B32" s="27"/>
      <c r="C32" s="32"/>
      <c r="D32" s="51"/>
      <c r="E32" s="57"/>
      <c r="F32" s="34"/>
      <c r="G32" s="34"/>
      <c r="H32" s="63"/>
    </row>
    <row r="33" spans="1:9" ht="14.25" thickBot="1">
      <c r="A33" s="58"/>
      <c r="B33" s="59" t="s">
        <v>0</v>
      </c>
      <c r="C33" s="53"/>
      <c r="D33" s="54"/>
      <c r="E33" s="43">
        <f>SUM(E29:E32)</f>
        <v>0</v>
      </c>
      <c r="F33" s="43">
        <f>SUM(F29:F32)</f>
        <v>0</v>
      </c>
      <c r="G33" s="43">
        <f>SUM(G29:G32)</f>
        <v>0</v>
      </c>
      <c r="H33" s="43">
        <f>SUM(H29:H32)</f>
        <v>0</v>
      </c>
      <c r="I33" s="65"/>
    </row>
    <row r="34" spans="1:8" ht="13.5">
      <c r="A34" s="60" t="s">
        <v>16</v>
      </c>
      <c r="B34" s="20"/>
      <c r="C34" s="20"/>
      <c r="D34" s="20"/>
      <c r="E34" s="46"/>
      <c r="F34" s="46"/>
      <c r="G34" s="46"/>
      <c r="H34" s="46"/>
    </row>
    <row r="36" ht="14.25">
      <c r="A36" s="66" t="s">
        <v>30</v>
      </c>
    </row>
    <row r="37" ht="12.75">
      <c r="A37" s="5" t="s">
        <v>31</v>
      </c>
    </row>
    <row r="38" ht="14.25">
      <c r="A38" s="66" t="s">
        <v>33</v>
      </c>
    </row>
    <row r="39" ht="12.75">
      <c r="A39" s="5" t="s">
        <v>35</v>
      </c>
    </row>
    <row r="40" ht="12.75">
      <c r="A40" s="5" t="s">
        <v>34</v>
      </c>
    </row>
  </sheetData>
  <sheetProtection/>
  <printOptions/>
  <pageMargins left="0.36" right="0.75" top="0.46" bottom="0.29" header="0.5" footer="0.31"/>
  <pageSetup fitToHeight="1" fitToWidth="1"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2010-06-09T00:29:08Z</cp:lastPrinted>
  <dcterms:created xsi:type="dcterms:W3CDTF">1901-01-01T08:00:00Z</dcterms:created>
  <dcterms:modified xsi:type="dcterms:W3CDTF">2010-07-22T16:56:00Z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