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5315" windowHeight="5715" activeTab="0"/>
  </bookViews>
  <sheets>
    <sheet name="Fiscal Note" sheetId="1" r:id="rId1"/>
  </sheets>
  <definedNames>
    <definedName name="_xlnm.Print_Area" localSheetId="0">'Fiscal Note'!$A$1:$H$46</definedName>
  </definedNames>
  <calcPr fullCalcOnLoad="1"/>
</workbook>
</file>

<file path=xl/sharedStrings.xml><?xml version="1.0" encoding="utf-8"?>
<sst xmlns="http://schemas.openxmlformats.org/spreadsheetml/2006/main" count="83" uniqueCount="66">
  <si>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</si>
  <si>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</si>
  <si>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</si>
  <si>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</si>
  <si>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</si>
  <si>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</si>
  <si>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</si>
  <si>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</si>
  <si>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</si>
  <si>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</si>
  <si>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</si>
  <si>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</si>
  <si>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</si>
  <si>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</si>
  <si>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</si>
  <si>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</si>
  <si>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</si>
  <si>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Title:  </t>
  </si>
  <si>
    <t xml:space="preserve">Affected Agency and/or Agencies:  </t>
  </si>
  <si>
    <t xml:space="preserve">Note Prepared By:  </t>
  </si>
  <si>
    <t>Note Reviewed By:</t>
  </si>
  <si>
    <t>Assumptions:</t>
  </si>
  <si>
    <t>General Fund Overhead Allocation Corrections</t>
  </si>
  <si>
    <t>Yiling Wong</t>
  </si>
  <si>
    <t>Helene Ellickson</t>
  </si>
  <si>
    <t>Finance-GF/ Treasury</t>
  </si>
  <si>
    <t>Roads</t>
  </si>
  <si>
    <t>Mental Health</t>
  </si>
  <si>
    <t>Mental Illness &amp; Drug Dependency</t>
  </si>
  <si>
    <t>Surface Water Mgmt Local Drainage Srv</t>
  </si>
  <si>
    <t>Auto. Finger Identification Syst</t>
  </si>
  <si>
    <t>DDES</t>
  </si>
  <si>
    <t>Parks and Recreation</t>
  </si>
  <si>
    <t>KC Flood Control</t>
  </si>
  <si>
    <t>Public Health</t>
  </si>
  <si>
    <t>Public Health/ Medical Examiner</t>
  </si>
  <si>
    <t>Solid Waste</t>
  </si>
  <si>
    <t>DOT Director's Office</t>
  </si>
  <si>
    <t>Transit</t>
  </si>
  <si>
    <t>Facilities Management Division</t>
  </si>
  <si>
    <t>OIRM Tech. Service (Data Processing)</t>
  </si>
  <si>
    <t>Water &amp; Land Resources (SWM Shared Services)</t>
  </si>
  <si>
    <t>Various (see above)</t>
  </si>
  <si>
    <t>Various agencies (see below)</t>
  </si>
  <si>
    <t>0730</t>
  </si>
  <si>
    <t>0924</t>
  </si>
  <si>
    <t>0990</t>
  </si>
  <si>
    <t>0741</t>
  </si>
  <si>
    <t>0845</t>
  </si>
  <si>
    <t>0208</t>
  </si>
  <si>
    <t>0325</t>
  </si>
  <si>
    <t>0640</t>
  </si>
  <si>
    <t>0561</t>
  </si>
  <si>
    <t>0800</t>
  </si>
  <si>
    <t>0810</t>
  </si>
  <si>
    <t>0720</t>
  </si>
  <si>
    <t>5000M</t>
  </si>
  <si>
    <t>5010M</t>
  </si>
  <si>
    <t>0601</t>
  </si>
  <si>
    <t>0432</t>
  </si>
  <si>
    <t>Current Expense Services</t>
  </si>
  <si>
    <t>Non-GF</t>
  </si>
  <si>
    <r>
      <t>2</t>
    </r>
    <r>
      <rPr>
        <sz val="10"/>
        <rFont val="Arial"/>
        <family val="0"/>
      </rPr>
      <t xml:space="preserve"> The 2010 rate model alignment has no out year impact since a new rate model will be developed for each out year. </t>
    </r>
  </si>
  <si>
    <r>
      <t>1</t>
    </r>
    <r>
      <rPr>
        <sz val="10"/>
        <rFont val="Arial"/>
        <family val="0"/>
      </rPr>
      <t>The General Fund Overhead Allocation Rate Model was revised to align with council changes in the adopted budget process, including departments' adopted FTE authority and adopted cost pool expenditures. These revised rates to non-general fund agencies are incorporated into 2010 actual billings for all departments. Only adjustments larger than $10,000 to budgeted account 55201 are included here for correction resulting in a net total supplemental appropriation of $770,134 to certain non general fund budgets. The total increase GF Overhead revenues is $896,679 for a total $31,140,230 in the revised financial plan.</t>
    </r>
  </si>
  <si>
    <t>1st Omnibus Supplemental Ordinance 2010</t>
  </si>
  <si>
    <t xml:space="preserve">Ordinance/Motion No.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</si>
</sst>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s>
  <fonts count="49">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u val="single"/>
      <sz val="10"/>
      <name val="Arial"/>
      <family val="0"/>
    </font>
    <font>
      <sz val="9"/>
      <name val="Arial"/>
      <family val="2"/>
    </font>
    <font>
      <sz val="10"/>
      <color indexed="9"/>
      <name val="Arial"/>
      <family val="0"/>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8">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8" fillId="0" borderId="23" xfId="0" applyFont="1" applyFill="1" applyBorder="1" applyAlignment="1" quotePrefix="1">
      <alignment horizontal="center" wrapText="1"/>
    </xf>
    <xf numFmtId="6" fontId="2" fillId="0" borderId="23" xfId="0" applyNumberFormat="1" applyFont="1" applyFill="1" applyBorder="1" applyAlignment="1">
      <alignment horizont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9" fillId="0" borderId="28" xfId="0" applyFont="1" applyFill="1" applyBorder="1" applyAlignment="1">
      <alignment/>
    </xf>
    <xf numFmtId="0" fontId="2" fillId="0" borderId="28" xfId="0" applyFont="1" applyFill="1" applyBorder="1" applyAlignment="1">
      <alignment/>
    </xf>
    <xf numFmtId="0" fontId="2" fillId="0" borderId="21" xfId="0" applyFont="1" applyFill="1" applyBorder="1" applyAlignment="1">
      <alignment horizontal="left" wrapText="1"/>
    </xf>
    <xf numFmtId="6" fontId="8" fillId="0" borderId="24" xfId="0" applyNumberFormat="1" applyFont="1" applyFill="1" applyBorder="1" applyAlignment="1">
      <alignment horizontal="center"/>
    </xf>
    <xf numFmtId="6" fontId="8" fillId="0" borderId="25" xfId="0" applyNumberFormat="1" applyFont="1" applyFill="1" applyBorder="1" applyAlignment="1">
      <alignment horizontal="center"/>
    </xf>
    <xf numFmtId="0" fontId="0" fillId="0" borderId="29" xfId="0" applyFill="1" applyBorder="1" applyAlignment="1">
      <alignment/>
    </xf>
    <xf numFmtId="0" fontId="2" fillId="0" borderId="30" xfId="0" applyFont="1" applyFill="1" applyBorder="1" applyAlignment="1">
      <alignment horizontal="left"/>
    </xf>
    <xf numFmtId="0" fontId="5" fillId="0" borderId="0" xfId="0" applyFont="1" applyFill="1" applyAlignment="1">
      <alignment/>
    </xf>
    <xf numFmtId="0" fontId="10" fillId="0" borderId="0" xfId="0" applyFont="1" applyAlignment="1">
      <alignment/>
    </xf>
    <xf numFmtId="0" fontId="11" fillId="0" borderId="0" xfId="0" applyFont="1" applyAlignment="1">
      <alignment horizontal="center"/>
    </xf>
    <xf numFmtId="0" fontId="2" fillId="0" borderId="31" xfId="0" applyFont="1" applyFill="1" applyBorder="1" applyAlignment="1">
      <alignment horizontal="center"/>
    </xf>
    <xf numFmtId="165" fontId="12" fillId="0" borderId="23" xfId="0" applyNumberFormat="1" applyFont="1" applyFill="1" applyBorder="1" applyAlignment="1">
      <alignment horizontal="center"/>
    </xf>
    <xf numFmtId="0" fontId="2" fillId="0" borderId="32" xfId="0" applyFont="1" applyFill="1" applyBorder="1" applyAlignment="1">
      <alignment/>
    </xf>
    <xf numFmtId="0" fontId="2" fillId="0" borderId="31" xfId="0" applyFont="1" applyFill="1" applyBorder="1" applyAlignment="1">
      <alignment/>
    </xf>
    <xf numFmtId="0" fontId="7" fillId="0" borderId="23" xfId="0" applyFont="1" applyFill="1" applyBorder="1" applyAlignment="1">
      <alignment horizontal="center"/>
    </xf>
    <xf numFmtId="0" fontId="11" fillId="0" borderId="33" xfId="0" applyFont="1" applyBorder="1" applyAlignment="1">
      <alignment horizontal="center"/>
    </xf>
    <xf numFmtId="0" fontId="13" fillId="0" borderId="0" xfId="0" applyFont="1" applyAlignment="1">
      <alignment/>
    </xf>
    <xf numFmtId="164" fontId="13" fillId="0" borderId="0" xfId="0" applyNumberFormat="1" applyFont="1" applyAlignment="1">
      <alignment/>
    </xf>
    <xf numFmtId="0" fontId="2" fillId="0" borderId="31" xfId="0" applyFont="1" applyFill="1" applyBorder="1" applyAlignment="1" quotePrefix="1">
      <alignment horizontal="center"/>
    </xf>
    <xf numFmtId="0" fontId="8" fillId="0" borderId="23" xfId="0" applyFont="1" applyFill="1" applyBorder="1" applyAlignment="1">
      <alignment horizontal="center" wrapText="1"/>
    </xf>
    <xf numFmtId="0" fontId="14" fillId="0" borderId="0" xfId="0" applyFont="1" applyFill="1" applyAlignment="1">
      <alignment/>
    </xf>
    <xf numFmtId="0" fontId="14" fillId="0" borderId="0" xfId="0" applyFont="1" applyFill="1" applyAlignment="1">
      <alignment wrapText="1"/>
    </xf>
    <xf numFmtId="0" fontId="0" fillId="0" borderId="0" xfId="0" applyFill="1" applyAlignment="1">
      <alignment wrapText="1"/>
    </xf>
    <xf numFmtId="0" fontId="2" fillId="0" borderId="0" xfId="0" applyFont="1" applyFill="1" applyBorder="1" applyAlignment="1">
      <alignment horizontal="left" wrapText="1"/>
    </xf>
    <xf numFmtId="0" fontId="0" fillId="0" borderId="0" xfId="0" applyAlignment="1">
      <alignment wrapText="1"/>
    </xf>
    <xf numFmtId="0" fontId="0" fillId="0" borderId="14" xfId="0" applyBorder="1" applyAlignment="1">
      <alignment wrapText="1"/>
    </xf>
    <xf numFmtId="165" fontId="8" fillId="0" borderId="24" xfId="0" applyNumberFormat="1" applyFont="1" applyFill="1" applyBorder="1" applyAlignment="1">
      <alignment horizontal="center" wrapText="1"/>
    </xf>
    <xf numFmtId="0" fontId="0" fillId="0" borderId="3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tabSelected="1" zoomScalePageLayoutView="0" workbookViewId="0" topLeftCell="A1">
      <selection activeCell="A3" sqref="A3"/>
    </sheetView>
  </sheetViews>
  <sheetFormatPr defaultColWidth="9.140625" defaultRowHeight="12.75"/>
  <cols>
    <col min="1" max="1" width="33.710937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65</v>
      </c>
      <c r="B3" s="7" t="s">
        <v>64</v>
      </c>
      <c r="C3" s="8"/>
      <c r="D3" s="8"/>
      <c r="E3" s="8"/>
      <c r="F3" s="8"/>
      <c r="G3" s="8"/>
      <c r="H3" s="9"/>
    </row>
    <row r="4" spans="1:8" ht="30" customHeight="1">
      <c r="A4" s="10" t="s">
        <v>17</v>
      </c>
      <c r="B4" s="63" t="s">
        <v>22</v>
      </c>
      <c r="C4" s="64"/>
      <c r="D4" s="64"/>
      <c r="E4" s="64"/>
      <c r="F4" s="64"/>
      <c r="G4" s="64"/>
      <c r="H4" s="65"/>
    </row>
    <row r="5" spans="1:8" ht="13.5">
      <c r="A5" s="11" t="s">
        <v>18</v>
      </c>
      <c r="B5" s="12" t="s">
        <v>43</v>
      </c>
      <c r="C5" s="12"/>
      <c r="D5" s="12"/>
      <c r="E5" s="12"/>
      <c r="F5" s="12"/>
      <c r="G5" s="12"/>
      <c r="H5" s="13"/>
    </row>
    <row r="6" spans="1:8" ht="13.5">
      <c r="A6" s="11" t="s">
        <v>19</v>
      </c>
      <c r="B6" s="12" t="s">
        <v>23</v>
      </c>
      <c r="C6" s="12"/>
      <c r="D6" s="12"/>
      <c r="E6" s="12"/>
      <c r="F6" s="12"/>
      <c r="G6" s="12"/>
      <c r="H6" s="13"/>
    </row>
    <row r="7" spans="1:8" ht="14.25" thickBot="1">
      <c r="A7" s="14" t="s">
        <v>20</v>
      </c>
      <c r="B7" s="15" t="s">
        <v>24</v>
      </c>
      <c r="C7" s="15"/>
      <c r="D7" s="15"/>
      <c r="E7" s="15"/>
      <c r="F7" s="15"/>
      <c r="G7" s="15"/>
      <c r="H7" s="16"/>
    </row>
    <row r="8" spans="1:8" ht="14.25" thickTop="1">
      <c r="A8" s="17"/>
      <c r="B8" s="18"/>
      <c r="C8" s="17"/>
      <c r="D8" s="12"/>
      <c r="E8" s="12"/>
      <c r="F8" s="12"/>
      <c r="G8" s="12"/>
      <c r="H8" s="12"/>
    </row>
    <row r="9" spans="1:8" ht="13.5">
      <c r="A9" s="12" t="s">
        <v>1</v>
      </c>
      <c r="B9" s="18"/>
      <c r="C9" s="17"/>
      <c r="D9" s="17"/>
      <c r="E9" s="17"/>
      <c r="F9" s="17"/>
      <c r="G9" s="19"/>
      <c r="H9" s="17"/>
    </row>
    <row r="10" spans="1:8" ht="13.5">
      <c r="A10" s="12"/>
      <c r="B10" s="18"/>
      <c r="C10" s="17"/>
      <c r="D10" s="17"/>
      <c r="E10" s="17"/>
      <c r="F10" s="17"/>
      <c r="G10" s="19"/>
      <c r="H10" s="17"/>
    </row>
    <row r="11" spans="1:8" ht="13.5">
      <c r="A11" s="12"/>
      <c r="B11" s="18"/>
      <c r="C11" s="17"/>
      <c r="D11" s="17"/>
      <c r="E11" s="17"/>
      <c r="F11" s="17"/>
      <c r="G11" s="19"/>
      <c r="H11" s="17"/>
    </row>
    <row r="12" spans="1:8" ht="14.25" thickBot="1">
      <c r="A12" s="20" t="s">
        <v>2</v>
      </c>
      <c r="B12" s="12"/>
      <c r="C12" s="17"/>
      <c r="D12" s="17"/>
      <c r="E12" s="17"/>
      <c r="F12" s="17"/>
      <c r="G12" s="17"/>
      <c r="H12" s="17"/>
    </row>
    <row r="13" spans="1:8" ht="15.75">
      <c r="A13" s="21" t="s">
        <v>3</v>
      </c>
      <c r="B13" s="22"/>
      <c r="C13" s="23" t="s">
        <v>4</v>
      </c>
      <c r="D13" s="23" t="s">
        <v>5</v>
      </c>
      <c r="E13" s="23" t="s">
        <v>13</v>
      </c>
      <c r="F13" s="23" t="s">
        <v>14</v>
      </c>
      <c r="G13" s="23" t="s">
        <v>15</v>
      </c>
      <c r="H13" s="23" t="s">
        <v>16</v>
      </c>
    </row>
    <row r="14" spans="1:8" ht="13.5">
      <c r="A14" s="24"/>
      <c r="B14" s="25"/>
      <c r="C14" s="26" t="s">
        <v>6</v>
      </c>
      <c r="D14" s="26" t="s">
        <v>7</v>
      </c>
      <c r="E14" s="27">
        <v>2010</v>
      </c>
      <c r="F14" s="49">
        <v>2011</v>
      </c>
      <c r="G14" s="28">
        <v>2012</v>
      </c>
      <c r="H14" s="28">
        <v>2013</v>
      </c>
    </row>
    <row r="15" spans="1:8" ht="13.5">
      <c r="A15" s="24" t="s">
        <v>25</v>
      </c>
      <c r="B15" s="25"/>
      <c r="C15" s="29">
        <v>10</v>
      </c>
      <c r="D15" s="59" t="s">
        <v>61</v>
      </c>
      <c r="E15" s="30">
        <f>31140230-(30178942+64609)</f>
        <v>896679</v>
      </c>
      <c r="F15" s="30">
        <v>0</v>
      </c>
      <c r="G15" s="30">
        <v>0</v>
      </c>
      <c r="H15" s="30">
        <v>0</v>
      </c>
    </row>
    <row r="16" spans="1:8" ht="14.25" thickBot="1">
      <c r="A16" s="31"/>
      <c r="B16" s="32" t="s">
        <v>8</v>
      </c>
      <c r="C16" s="33"/>
      <c r="D16" s="33"/>
      <c r="E16" s="34">
        <f>SUM(E15:E15)</f>
        <v>896679</v>
      </c>
      <c r="F16" s="34">
        <f>SUM(F15:F15)</f>
        <v>0</v>
      </c>
      <c r="G16" s="34">
        <f>SUM(G15:G15)</f>
        <v>0</v>
      </c>
      <c r="H16" s="34">
        <f>SUM(H15:H15)</f>
        <v>0</v>
      </c>
    </row>
    <row r="17" spans="1:8" ht="13.5">
      <c r="A17" s="17"/>
      <c r="B17" s="17"/>
      <c r="C17" s="35"/>
      <c r="D17" s="35"/>
      <c r="E17" s="36"/>
      <c r="F17" s="37"/>
      <c r="G17" s="36"/>
      <c r="H17" s="36"/>
    </row>
    <row r="18" spans="1:8" ht="14.25" thickBot="1">
      <c r="A18" s="38" t="s">
        <v>9</v>
      </c>
      <c r="B18" s="12"/>
      <c r="C18" s="39"/>
      <c r="D18" s="35"/>
      <c r="E18" s="17"/>
      <c r="F18" s="17"/>
      <c r="G18" s="17"/>
      <c r="H18" s="17"/>
    </row>
    <row r="19" spans="1:8" ht="15.75">
      <c r="A19" s="21" t="s">
        <v>3</v>
      </c>
      <c r="B19" s="52"/>
      <c r="C19" s="23" t="s">
        <v>4</v>
      </c>
      <c r="D19" s="23" t="s">
        <v>10</v>
      </c>
      <c r="E19" s="23" t="s">
        <v>13</v>
      </c>
      <c r="F19" s="23" t="s">
        <v>14</v>
      </c>
      <c r="G19" s="23" t="s">
        <v>15</v>
      </c>
      <c r="H19" s="23" t="s">
        <v>16</v>
      </c>
    </row>
    <row r="20" spans="1:8" ht="13.5">
      <c r="A20" s="24"/>
      <c r="B20" s="53"/>
      <c r="C20" s="26" t="s">
        <v>6</v>
      </c>
      <c r="D20" s="26" t="s">
        <v>7</v>
      </c>
      <c r="E20" s="54">
        <v>2010</v>
      </c>
      <c r="F20" s="55">
        <v>2011</v>
      </c>
      <c r="G20" s="54">
        <v>2012</v>
      </c>
      <c r="H20" s="54">
        <v>2013</v>
      </c>
    </row>
    <row r="21" spans="1:8" ht="13.5">
      <c r="A21" s="24" t="s">
        <v>26</v>
      </c>
      <c r="B21" s="25"/>
      <c r="C21" s="26">
        <v>1030</v>
      </c>
      <c r="D21" s="58" t="s">
        <v>44</v>
      </c>
      <c r="E21" s="30">
        <v>76668</v>
      </c>
      <c r="F21" s="30">
        <v>0</v>
      </c>
      <c r="G21" s="30">
        <v>0</v>
      </c>
      <c r="H21" s="30">
        <v>0</v>
      </c>
    </row>
    <row r="22" spans="1:8" ht="13.5">
      <c r="A22" s="24" t="s">
        <v>27</v>
      </c>
      <c r="B22" s="25"/>
      <c r="C22" s="26">
        <v>1120</v>
      </c>
      <c r="D22" s="58" t="s">
        <v>45</v>
      </c>
      <c r="E22" s="30">
        <v>10987</v>
      </c>
      <c r="F22" s="30">
        <v>0</v>
      </c>
      <c r="G22" s="30">
        <v>0</v>
      </c>
      <c r="H22" s="30">
        <v>0</v>
      </c>
    </row>
    <row r="23" spans="1:8" ht="13.5">
      <c r="A23" s="24" t="s">
        <v>28</v>
      </c>
      <c r="B23" s="25"/>
      <c r="C23" s="26">
        <v>1135</v>
      </c>
      <c r="D23" s="58" t="s">
        <v>46</v>
      </c>
      <c r="E23" s="30">
        <v>16154</v>
      </c>
      <c r="F23" s="30">
        <v>0</v>
      </c>
      <c r="G23" s="30">
        <v>0</v>
      </c>
      <c r="H23" s="30">
        <v>0</v>
      </c>
    </row>
    <row r="24" spans="1:8" ht="13.5">
      <c r="A24" s="24" t="s">
        <v>41</v>
      </c>
      <c r="B24" s="25"/>
      <c r="C24" s="51">
        <v>1210</v>
      </c>
      <c r="D24" s="58" t="s">
        <v>47</v>
      </c>
      <c r="E24" s="30">
        <v>16747</v>
      </c>
      <c r="F24" s="30">
        <v>0</v>
      </c>
      <c r="G24" s="30">
        <v>0</v>
      </c>
      <c r="H24" s="30">
        <v>0</v>
      </c>
    </row>
    <row r="25" spans="1:8" ht="13.5">
      <c r="A25" s="24" t="s">
        <v>29</v>
      </c>
      <c r="B25" s="25"/>
      <c r="C25" s="51">
        <v>1211</v>
      </c>
      <c r="D25" s="58" t="s">
        <v>48</v>
      </c>
      <c r="E25" s="30">
        <v>10879</v>
      </c>
      <c r="F25" s="30">
        <v>0</v>
      </c>
      <c r="G25" s="30">
        <v>0</v>
      </c>
      <c r="H25" s="30">
        <v>0</v>
      </c>
    </row>
    <row r="26" spans="1:8" ht="13.5">
      <c r="A26" s="24" t="s">
        <v>30</v>
      </c>
      <c r="B26" s="25"/>
      <c r="C26" s="51">
        <v>1220</v>
      </c>
      <c r="D26" s="58" t="s">
        <v>49</v>
      </c>
      <c r="E26" s="30">
        <v>19043</v>
      </c>
      <c r="F26" s="30">
        <v>0</v>
      </c>
      <c r="G26" s="30">
        <v>0</v>
      </c>
      <c r="H26" s="30">
        <v>0</v>
      </c>
    </row>
    <row r="27" spans="1:8" ht="13.5">
      <c r="A27" s="24" t="s">
        <v>31</v>
      </c>
      <c r="B27" s="25"/>
      <c r="C27" s="51">
        <v>1340</v>
      </c>
      <c r="D27" s="58" t="s">
        <v>50</v>
      </c>
      <c r="E27" s="30">
        <v>-25140</v>
      </c>
      <c r="F27" s="30">
        <v>0</v>
      </c>
      <c r="G27" s="30">
        <v>0</v>
      </c>
      <c r="H27" s="30">
        <v>0</v>
      </c>
    </row>
    <row r="28" spans="1:8" ht="13.5">
      <c r="A28" s="24" t="s">
        <v>32</v>
      </c>
      <c r="B28" s="25"/>
      <c r="C28" s="51">
        <v>1451</v>
      </c>
      <c r="D28" s="58" t="s">
        <v>51</v>
      </c>
      <c r="E28" s="30">
        <v>11525</v>
      </c>
      <c r="F28" s="30">
        <v>0</v>
      </c>
      <c r="G28" s="30">
        <v>0</v>
      </c>
      <c r="H28" s="30">
        <v>0</v>
      </c>
    </row>
    <row r="29" spans="1:8" ht="13.5">
      <c r="A29" s="24" t="s">
        <v>33</v>
      </c>
      <c r="B29" s="25"/>
      <c r="C29" s="51">
        <v>1561</v>
      </c>
      <c r="D29" s="58" t="s">
        <v>52</v>
      </c>
      <c r="E29" s="30">
        <v>19269</v>
      </c>
      <c r="F29" s="30">
        <v>0</v>
      </c>
      <c r="G29" s="30">
        <v>0</v>
      </c>
      <c r="H29" s="30">
        <v>0</v>
      </c>
    </row>
    <row r="30" spans="1:8" ht="13.5">
      <c r="A30" s="24" t="s">
        <v>34</v>
      </c>
      <c r="B30" s="25"/>
      <c r="C30" s="51">
        <v>1800</v>
      </c>
      <c r="D30" s="58" t="s">
        <v>53</v>
      </c>
      <c r="E30" s="30">
        <v>173542</v>
      </c>
      <c r="F30" s="30">
        <v>0</v>
      </c>
      <c r="G30" s="30">
        <v>0</v>
      </c>
      <c r="H30" s="30">
        <v>0</v>
      </c>
    </row>
    <row r="31" spans="1:8" ht="13.5">
      <c r="A31" s="24" t="s">
        <v>35</v>
      </c>
      <c r="B31" s="25"/>
      <c r="C31" s="26">
        <v>1800</v>
      </c>
      <c r="D31" s="58" t="s">
        <v>54</v>
      </c>
      <c r="E31" s="30">
        <v>62081</v>
      </c>
      <c r="F31" s="30">
        <v>0</v>
      </c>
      <c r="G31" s="30">
        <v>0</v>
      </c>
      <c r="H31" s="30">
        <v>0</v>
      </c>
    </row>
    <row r="32" spans="1:8" ht="13.5">
      <c r="A32" s="24" t="s">
        <v>36</v>
      </c>
      <c r="B32" s="25"/>
      <c r="C32" s="26">
        <v>4040</v>
      </c>
      <c r="D32" s="58" t="s">
        <v>55</v>
      </c>
      <c r="E32" s="30">
        <v>53102</v>
      </c>
      <c r="F32" s="30">
        <v>0</v>
      </c>
      <c r="G32" s="30">
        <v>0</v>
      </c>
      <c r="H32" s="30">
        <v>0</v>
      </c>
    </row>
    <row r="33" spans="1:8" ht="13.5">
      <c r="A33" s="24" t="s">
        <v>37</v>
      </c>
      <c r="B33" s="25"/>
      <c r="C33" s="26">
        <v>4640</v>
      </c>
      <c r="D33" s="50" t="s">
        <v>57</v>
      </c>
      <c r="E33" s="30">
        <v>36475</v>
      </c>
      <c r="F33" s="30">
        <v>0</v>
      </c>
      <c r="G33" s="30">
        <v>0</v>
      </c>
      <c r="H33" s="30">
        <v>0</v>
      </c>
    </row>
    <row r="34" spans="1:8" ht="13.5">
      <c r="A34" s="24" t="s">
        <v>38</v>
      </c>
      <c r="B34" s="25"/>
      <c r="C34" s="26">
        <v>4640</v>
      </c>
      <c r="D34" s="58" t="s">
        <v>56</v>
      </c>
      <c r="E34" s="30">
        <v>365372</v>
      </c>
      <c r="F34" s="30">
        <v>0</v>
      </c>
      <c r="G34" s="30">
        <v>0</v>
      </c>
      <c r="H34" s="30">
        <v>0</v>
      </c>
    </row>
    <row r="35" spans="1:8" ht="13.5">
      <c r="A35" s="24" t="s">
        <v>39</v>
      </c>
      <c r="B35" s="25"/>
      <c r="C35" s="26">
        <v>5511</v>
      </c>
      <c r="D35" s="58" t="s">
        <v>58</v>
      </c>
      <c r="E35" s="30">
        <v>-61757</v>
      </c>
      <c r="F35" s="30">
        <v>0</v>
      </c>
      <c r="G35" s="30">
        <v>0</v>
      </c>
      <c r="H35" s="30">
        <v>0</v>
      </c>
    </row>
    <row r="36" spans="1:8" ht="13.5">
      <c r="A36" s="24" t="s">
        <v>40</v>
      </c>
      <c r="B36" s="25"/>
      <c r="C36" s="29">
        <v>5531</v>
      </c>
      <c r="D36" s="58" t="s">
        <v>59</v>
      </c>
      <c r="E36" s="30">
        <v>-14813</v>
      </c>
      <c r="F36" s="30">
        <v>0</v>
      </c>
      <c r="G36" s="30">
        <v>0</v>
      </c>
      <c r="H36" s="30">
        <v>0</v>
      </c>
    </row>
    <row r="37" spans="1:8" ht="14.25" thickBot="1">
      <c r="A37" s="31"/>
      <c r="B37" s="32" t="s">
        <v>11</v>
      </c>
      <c r="C37" s="40"/>
      <c r="D37" s="41"/>
      <c r="E37" s="34">
        <f>SUM(E21:E36)</f>
        <v>770134</v>
      </c>
      <c r="F37" s="34">
        <f>SUM(F36:F36)</f>
        <v>0</v>
      </c>
      <c r="G37" s="34">
        <f>SUM(G36:G36)</f>
        <v>0</v>
      </c>
      <c r="H37" s="34">
        <f>SUM(H36:H36)</f>
        <v>0</v>
      </c>
    </row>
    <row r="38" spans="1:8" ht="13.5">
      <c r="A38" s="17"/>
      <c r="B38" s="17"/>
      <c r="C38" s="17"/>
      <c r="D38" s="17"/>
      <c r="E38" s="36"/>
      <c r="F38" s="36"/>
      <c r="G38" s="36"/>
      <c r="H38" s="36"/>
    </row>
    <row r="39" spans="1:8" ht="14.25" thickBot="1">
      <c r="A39" s="38" t="s">
        <v>12</v>
      </c>
      <c r="B39" s="12"/>
      <c r="C39" s="12"/>
      <c r="D39" s="12"/>
      <c r="E39" s="17"/>
      <c r="F39" s="17"/>
      <c r="G39" s="17"/>
      <c r="H39" s="17"/>
    </row>
    <row r="40" spans="1:8" ht="15.75">
      <c r="A40" s="21"/>
      <c r="B40" s="22"/>
      <c r="C40" s="23" t="s">
        <v>4</v>
      </c>
      <c r="D40" s="23" t="s">
        <v>10</v>
      </c>
      <c r="E40" s="23" t="s">
        <v>13</v>
      </c>
      <c r="F40" s="23" t="s">
        <v>14</v>
      </c>
      <c r="G40" s="23" t="s">
        <v>15</v>
      </c>
      <c r="H40" s="23" t="s">
        <v>16</v>
      </c>
    </row>
    <row r="41" spans="1:8" ht="13.5">
      <c r="A41" s="24"/>
      <c r="B41" s="25"/>
      <c r="C41" s="26" t="s">
        <v>6</v>
      </c>
      <c r="D41" s="26" t="s">
        <v>7</v>
      </c>
      <c r="E41" s="27">
        <v>2010</v>
      </c>
      <c r="F41" s="49">
        <v>2011</v>
      </c>
      <c r="G41" s="28">
        <v>2012</v>
      </c>
      <c r="H41" s="28">
        <v>2013</v>
      </c>
    </row>
    <row r="42" spans="1:8" ht="13.5">
      <c r="A42" s="42" t="s">
        <v>60</v>
      </c>
      <c r="B42" s="25"/>
      <c r="C42" s="66" t="s">
        <v>42</v>
      </c>
      <c r="D42" s="67"/>
      <c r="E42" s="30">
        <f>E37</f>
        <v>770134</v>
      </c>
      <c r="F42" s="30">
        <v>0</v>
      </c>
      <c r="G42" s="43">
        <v>0</v>
      </c>
      <c r="H42" s="44">
        <v>0</v>
      </c>
    </row>
    <row r="43" spans="1:8" ht="14.25" thickBot="1">
      <c r="A43" s="45"/>
      <c r="B43" s="46" t="s">
        <v>11</v>
      </c>
      <c r="C43" s="40"/>
      <c r="D43" s="41"/>
      <c r="E43" s="34">
        <f>SUM(E42:E42)</f>
        <v>770134</v>
      </c>
      <c r="F43" s="34">
        <f>SUM(F42:F42)</f>
        <v>0</v>
      </c>
      <c r="G43" s="34">
        <f>SUM(G42:G42)</f>
        <v>0</v>
      </c>
      <c r="H43" s="34">
        <f>SUM(H42:H42)</f>
        <v>0</v>
      </c>
    </row>
    <row r="44" spans="1:8" ht="13.5">
      <c r="A44" s="47" t="s">
        <v>21</v>
      </c>
      <c r="B44" s="17"/>
      <c r="C44" s="17"/>
      <c r="D44" s="17"/>
      <c r="E44" s="36"/>
      <c r="F44" s="36"/>
      <c r="G44" s="36"/>
      <c r="H44" s="36"/>
    </row>
    <row r="45" spans="1:8" ht="65.25" customHeight="1">
      <c r="A45" s="61" t="s">
        <v>63</v>
      </c>
      <c r="B45" s="62"/>
      <c r="C45" s="62"/>
      <c r="D45" s="62"/>
      <c r="E45" s="62"/>
      <c r="F45" s="62"/>
      <c r="G45" s="62"/>
      <c r="H45" s="62"/>
    </row>
    <row r="46" spans="1:8" ht="14.25">
      <c r="A46" s="60" t="s">
        <v>62</v>
      </c>
      <c r="B46" s="18"/>
      <c r="C46" s="18"/>
      <c r="D46" s="18"/>
      <c r="E46" s="18"/>
      <c r="F46" s="18"/>
      <c r="G46" s="18"/>
      <c r="H46" s="18"/>
    </row>
    <row r="47" ht="15.75">
      <c r="A47" s="48"/>
    </row>
    <row r="48" ht="15.75">
      <c r="A48" s="48"/>
    </row>
    <row r="49" ht="15.75">
      <c r="A49" s="48"/>
    </row>
    <row r="50" ht="12.75">
      <c r="F50" s="56">
        <f>996149</f>
        <v>996149</v>
      </c>
    </row>
    <row r="51" ht="12.75">
      <c r="F51" s="57">
        <f>F50-E16</f>
        <v>99470</v>
      </c>
    </row>
  </sheetData>
  <sheetProtection/>
  <protectedRanges>
    <protectedRange password="9EB3" sqref="A24:A30" name="Range1"/>
  </protectedRanges>
  <mergeCells count="3">
    <mergeCell ref="A45:H45"/>
    <mergeCell ref="B4:H4"/>
    <mergeCell ref="C42:D42"/>
  </mergeCells>
  <printOptions horizontalCentered="1"/>
  <pageMargins left="0.33" right="0.34" top="0.79" bottom="1" header="0.5" footer="0.5"/>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 Ellickson</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Adopted GF OH Rates</dc:title>
  <dc:subject>2010 Corrections Ord</dc:subject>
  <dc:creator>Y Wong</dc:creator>
  <cp:keywords/>
  <dc:description/>
  <cp:lastModifiedBy>Masuo, Janet</cp:lastModifiedBy>
  <cp:lastPrinted>2010-03-19T18:46:07Z</cp:lastPrinted>
  <dcterms:created xsi:type="dcterms:W3CDTF">2005-07-14T18:19:00Z</dcterms:created>
  <dcterms:modified xsi:type="dcterms:W3CDTF">2010-07-22T16:53:17Z</dcterms:modified>
  <cp:category/>
  <cp:version/>
  <cp:contentType/>
  <cp:contentStatus/>
</cp:coreProperties>
</file>