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24226"/>
  <bookViews>
    <workbookView xWindow="65428" yWindow="65428" windowWidth="23256" windowHeight="12576" activeTab="0"/>
  </bookViews>
  <sheets>
    <sheet name="Fiscal Note" sheetId="1" r:id="rId1"/>
  </sheets>
  <definedNames>
    <definedName name="_xlnm.Print_Area" localSheetId="0">'Fiscal Note'!$A$1:$G$54</definedName>
  </definedNames>
  <calcPr calcId="191029"/>
  <extLst/>
</workbook>
</file>

<file path=xl/comments1.xml><?xml version="1.0" encoding="utf-8"?>
<comments xmlns="http://schemas.openxmlformats.org/spreadsheetml/2006/main">
  <authors>
    <author>Reich, David</author>
  </authors>
  <commentList>
    <comment ref="E17" authorId="0">
      <text>
        <r>
          <rPr>
            <b/>
            <sz val="9"/>
            <rFont val="Tahoma"/>
            <family val="2"/>
          </rPr>
          <t>Reich, David:</t>
        </r>
        <r>
          <rPr>
            <sz val="9"/>
            <rFont val="Tahoma"/>
            <family val="2"/>
          </rPr>
          <t xml:space="preserve">
Removed NC per 2020 method</t>
        </r>
      </text>
    </comment>
    <comment ref="B35" authorId="0">
      <text>
        <r>
          <rPr>
            <b/>
            <sz val="9"/>
            <rFont val="Tahoma"/>
            <family val="2"/>
          </rPr>
          <t>Reich, David:</t>
        </r>
        <r>
          <rPr>
            <sz val="9"/>
            <rFont val="Tahoma"/>
            <family val="2"/>
          </rPr>
          <t xml:space="preserve">
subtracts out the ICRI 
levy. </t>
        </r>
      </text>
    </comment>
    <comment ref="E35" authorId="0">
      <text>
        <r>
          <rPr>
            <b/>
            <sz val="9"/>
            <rFont val="Tahoma"/>
            <family val="2"/>
          </rPr>
          <t>Reich, David:</t>
        </r>
        <r>
          <rPr>
            <sz val="9"/>
            <rFont val="Tahoma"/>
            <family val="2"/>
          </rPr>
          <t xml:space="preserve">
Includes the new AFIS levy
</t>
        </r>
      </text>
    </comment>
  </commentList>
</comments>
</file>

<file path=xl/sharedStrings.xml><?xml version="1.0" encoding="utf-8"?>
<sst xmlns="http://schemas.openxmlformats.org/spreadsheetml/2006/main" count="70" uniqueCount="53">
  <si>
    <t>Revenue to:</t>
  </si>
  <si>
    <t>Fund/Agency</t>
  </si>
  <si>
    <t xml:space="preserve">TOTAL </t>
  </si>
  <si>
    <t>Expenditures from:</t>
  </si>
  <si>
    <t>Department</t>
  </si>
  <si>
    <t>TOTAL</t>
  </si>
  <si>
    <t>Expenditures by Categories</t>
  </si>
  <si>
    <t>Assumptions:</t>
  </si>
  <si>
    <t>Fund Code</t>
  </si>
  <si>
    <t>Revenue Source</t>
  </si>
  <si>
    <t xml:space="preserve">  Impact of the above legislation on the fiscal affairs of King County is estimated to be: </t>
  </si>
  <si>
    <t>Affected Agency and/or Agencies:  General Fund Departments, DNRP, DPH, DCHS, KCIT, DLS, METRO</t>
  </si>
  <si>
    <t>Transit</t>
  </si>
  <si>
    <t>Roads</t>
  </si>
  <si>
    <t>Conservation Futures</t>
  </si>
  <si>
    <t>EMS</t>
  </si>
  <si>
    <t>Multiple</t>
  </si>
  <si>
    <t>Property Tax</t>
  </si>
  <si>
    <t>2021-2022</t>
  </si>
  <si>
    <t>2023-2024</t>
  </si>
  <si>
    <t>Title</t>
  </si>
  <si>
    <t>RCW 84.55 levy value</t>
  </si>
  <si>
    <t xml:space="preserve">Limit Factor multiplied by RCW 84.55 value </t>
  </si>
  <si>
    <t>Difference</t>
  </si>
  <si>
    <t>% diff</t>
  </si>
  <si>
    <t>Regular Levy</t>
  </si>
  <si>
    <t>CF</t>
  </si>
  <si>
    <t>Parks</t>
  </si>
  <si>
    <t>AFIS</t>
  </si>
  <si>
    <t>PSERN</t>
  </si>
  <si>
    <t>Total Regular Levy</t>
  </si>
  <si>
    <r>
      <t>Regular Levy Agencies</t>
    </r>
    <r>
      <rPr>
        <vertAlign val="superscript"/>
        <sz val="10.5"/>
        <rFont val="Univers"/>
        <family val="2"/>
      </rPr>
      <t>2</t>
    </r>
  </si>
  <si>
    <r>
      <rPr>
        <vertAlign val="superscript"/>
        <sz val="10.5"/>
        <color indexed="8"/>
        <rFont val="Univers"/>
        <family val="2"/>
      </rPr>
      <t>2</t>
    </r>
    <r>
      <rPr>
        <sz val="10.5"/>
        <color indexed="8"/>
        <rFont val="Univers"/>
        <family val="2"/>
      </rPr>
      <t xml:space="preserve"> Components of Regular Levy</t>
    </r>
  </si>
  <si>
    <t>Marine</t>
  </si>
  <si>
    <t>Emergency Medical Services</t>
  </si>
  <si>
    <t>2021-2022 FISCAL NOTE</t>
  </si>
  <si>
    <t>Ordinance/Motion:  2021-2022 Executive Proposed Biennial Budget</t>
  </si>
  <si>
    <t>Note Prepared By:  James Walsh 8/27/20</t>
  </si>
  <si>
    <t xml:space="preserve">Note Reviewed By:  Aaron Rubardt, </t>
  </si>
  <si>
    <t>2025-2026</t>
  </si>
  <si>
    <t>Title: 2021 Property Tax Ordinance</t>
  </si>
  <si>
    <t>2020 Forecasted Levy</t>
  </si>
  <si>
    <t>2020 levy</t>
  </si>
  <si>
    <t>2021 Forecasted Levy</t>
  </si>
  <si>
    <t>Current Expense</t>
  </si>
  <si>
    <t>The property tax legislation and levy certification ordinance will be transmitted concurrently.
2021 totals are based on the property tax forecast adopted by the Forecast Council in August. These figures are included in the Property Tax Ordinance as the Estimated Total Levy.</t>
  </si>
  <si>
    <t>Marine levy</t>
  </si>
  <si>
    <t>Children &amp; Family Justice Center</t>
  </si>
  <si>
    <t>Developmental Disabilities &amp; Mental Health</t>
  </si>
  <si>
    <t>Inter-County River Improvement</t>
  </si>
  <si>
    <t>Veterans</t>
  </si>
  <si>
    <t>Veterans, Seniors and Human Services</t>
  </si>
  <si>
    <t>Best Start for Kids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</si>
</sst>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
    <numFmt numFmtId="165" formatCode="_(* #,##0_);_(* \(#,##0\);_(* &quot;-&quot;??_);_(@_)"/>
    <numFmt numFmtId="166" formatCode="&quot;$&quot;#,##0"/>
    <numFmt numFmtId="167" formatCode="_(&quot;$&quot;* #,##0_);_(&quot;$&quot;* \(#,##0\);_(&quot;$&quot;* &quot;-&quot;??_);_(@_)"/>
  </numFmts>
  <fonts count="17">
    <font>
      <sz val="10"/>
      <name val="Arial"/>
      <family val="2"/>
    </font>
    <font>
      <sz val="10.5"/>
      <name val="Univers"/>
      <family val="2"/>
    </font>
    <font>
      <sz val="8"/>
      <name val="Univers"/>
      <family val="2"/>
    </font>
    <font>
      <b/>
      <sz val="10.5"/>
      <name val="Univers"/>
      <family val="2"/>
    </font>
    <font>
      <b/>
      <sz val="12"/>
      <name val="Univers"/>
      <family val="2"/>
    </font>
    <font>
      <i/>
      <u val="single"/>
      <sz val="10"/>
      <name val="Univers"/>
      <family val="2"/>
    </font>
    <font>
      <sz val="10.5"/>
      <name val="Arial"/>
      <family val="2"/>
    </font>
    <font>
      <b/>
      <sz val="9"/>
      <name val="Tahoma"/>
      <family val="2"/>
    </font>
    <font>
      <sz val="9"/>
      <name val="Tahoma"/>
      <family val="2"/>
    </font>
    <font>
      <sz val="10.5"/>
      <color indexed="8"/>
      <name val="Univers"/>
      <family val="2"/>
    </font>
    <font>
      <vertAlign val="superscript"/>
      <sz val="10.5"/>
      <color indexed="8"/>
      <name val="Univers"/>
      <family val="2"/>
    </font>
    <font>
      <vertAlign val="superscript"/>
      <sz val="10.5"/>
      <name val="Univers"/>
      <family val="2"/>
    </font>
    <font>
      <b/>
      <sz val="10.5"/>
      <color theme="1"/>
      <name val="Univers"/>
      <family val="2"/>
    </font>
    <font>
      <sz val="10.5"/>
      <color theme="1"/>
      <name val="Univers"/>
      <family val="2"/>
    </font>
    <font>
      <sz val="11"/>
      <name val="Calibri"/>
      <family val="2"/>
      <scheme val="minor"/>
    </font>
    <font>
      <sz val="11"/>
      <name val="Calibri"/>
      <family val="2"/>
    </font>
    <font>
      <b/>
      <sz val="8"/>
      <name val="Arial"/>
      <family val="2"/>
    </font>
  </fonts>
  <fills count="2">
    <fill>
      <patternFill/>
    </fill>
    <fill>
      <patternFill patternType="gray125"/>
    </fill>
  </fills>
  <borders count="30">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medium"/>
      <top style="thin"/>
      <bottom style="medium"/>
    </border>
    <border>
      <left/>
      <right/>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7">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0" fontId="1" fillId="0" borderId="10" xfId="0" applyFont="1" applyBorder="1" applyAlignment="1">
      <alignment horizontal="center"/>
    </xf>
    <xf numFmtId="0" fontId="1" fillId="0" borderId="10"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0" fillId="0" borderId="0" xfId="0"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xf numFmtId="3" fontId="1" fillId="0" borderId="17" xfId="0" applyNumberFormat="1" applyFont="1" applyBorder="1"/>
    <xf numFmtId="3" fontId="1" fillId="0" borderId="17" xfId="0" applyNumberFormat="1" applyFont="1" applyBorder="1" applyAlignment="1">
      <alignment horizontal="right"/>
    </xf>
    <xf numFmtId="0" fontId="1" fillId="0" borderId="18" xfId="0" applyFont="1" applyBorder="1"/>
    <xf numFmtId="0" fontId="1" fillId="0" borderId="19" xfId="0" applyFont="1" applyBorder="1"/>
    <xf numFmtId="0" fontId="1" fillId="0" borderId="20" xfId="0" applyFont="1" applyBorder="1"/>
    <xf numFmtId="0" fontId="1" fillId="0" borderId="13" xfId="0" applyFont="1" applyBorder="1" applyAlignment="1">
      <alignment horizontal="center"/>
    </xf>
    <xf numFmtId="0" fontId="1" fillId="0" borderId="21" xfId="0" applyFont="1" applyBorder="1" applyAlignment="1">
      <alignment horizontal="center"/>
    </xf>
    <xf numFmtId="0" fontId="1" fillId="0" borderId="22" xfId="0" applyFont="1" applyBorder="1"/>
    <xf numFmtId="0" fontId="3" fillId="0" borderId="0" xfId="0" applyFont="1" applyBorder="1"/>
    <xf numFmtId="0" fontId="3" fillId="0" borderId="0" xfId="0" applyFont="1"/>
    <xf numFmtId="0" fontId="4" fillId="0" borderId="0" xfId="0" applyFont="1" applyAlignment="1">
      <alignment horizontal="centerContinuous"/>
    </xf>
    <xf numFmtId="0" fontId="1" fillId="0" borderId="23" xfId="0" applyFont="1" applyBorder="1"/>
    <xf numFmtId="0" fontId="1" fillId="0" borderId="24" xfId="0" applyFont="1" applyBorder="1"/>
    <xf numFmtId="0" fontId="1" fillId="0" borderId="25" xfId="0" applyFont="1" applyBorder="1"/>
    <xf numFmtId="3" fontId="1" fillId="0" borderId="26" xfId="0" applyNumberFormat="1" applyFont="1" applyBorder="1"/>
    <xf numFmtId="3" fontId="1" fillId="0" borderId="27" xfId="0" applyNumberFormat="1" applyFont="1" applyBorder="1"/>
    <xf numFmtId="165" fontId="1" fillId="0" borderId="10" xfId="18" applyNumberFormat="1" applyFont="1" applyBorder="1"/>
    <xf numFmtId="3" fontId="1" fillId="0" borderId="0" xfId="0" applyNumberFormat="1" applyFont="1" applyBorder="1"/>
    <xf numFmtId="0" fontId="5" fillId="0" borderId="10" xfId="0" applyFont="1" applyBorder="1" applyAlignment="1">
      <alignment horizontal="center"/>
    </xf>
    <xf numFmtId="0" fontId="5" fillId="0" borderId="17" xfId="0" applyFont="1" applyBorder="1" applyAlignment="1">
      <alignment horizontal="center"/>
    </xf>
    <xf numFmtId="3" fontId="3" fillId="0" borderId="20" xfId="0" applyNumberFormat="1" applyFont="1" applyBorder="1"/>
    <xf numFmtId="0" fontId="1" fillId="0" borderId="14" xfId="0" applyFont="1" applyBorder="1" applyAlignment="1">
      <alignment horizontal="center" wrapText="1"/>
    </xf>
    <xf numFmtId="3" fontId="3" fillId="0" borderId="28" xfId="0" applyNumberFormat="1" applyFont="1" applyBorder="1"/>
    <xf numFmtId="164" fontId="1" fillId="0" borderId="10" xfId="0" applyNumberFormat="1" applyFont="1" applyBorder="1" applyAlignment="1">
      <alignment horizontal="center"/>
    </xf>
    <xf numFmtId="0" fontId="1" fillId="0" borderId="20" xfId="0" applyFont="1" applyBorder="1" applyAlignment="1">
      <alignment horizontal="center"/>
    </xf>
    <xf numFmtId="0" fontId="12" fillId="0" borderId="10" xfId="0" applyFont="1" applyFill="1" applyBorder="1" applyAlignment="1">
      <alignment wrapText="1"/>
    </xf>
    <xf numFmtId="0" fontId="1" fillId="0" borderId="10" xfId="0" applyFont="1" applyFill="1" applyBorder="1"/>
    <xf numFmtId="166" fontId="0" fillId="0" borderId="10" xfId="0" applyNumberFormat="1" applyBorder="1" applyAlignment="1">
      <alignment horizontal="center"/>
    </xf>
    <xf numFmtId="10" fontId="0" fillId="0" borderId="10" xfId="0" applyNumberFormat="1" applyBorder="1" applyAlignment="1">
      <alignment horizontal="center"/>
    </xf>
    <xf numFmtId="0" fontId="6" fillId="0" borderId="0" xfId="0" applyFont="1" applyFill="1"/>
    <xf numFmtId="0" fontId="1" fillId="0" borderId="0" xfId="0" applyFont="1" applyFill="1" applyBorder="1" applyAlignment="1">
      <alignment horizontal="left"/>
    </xf>
    <xf numFmtId="0" fontId="6" fillId="0" borderId="0" xfId="0" applyFont="1" applyFill="1" applyBorder="1"/>
    <xf numFmtId="167" fontId="6" fillId="0" borderId="0" xfId="0" applyNumberFormat="1" applyFont="1" applyFill="1"/>
    <xf numFmtId="167" fontId="0" fillId="0" borderId="0" xfId="0" applyNumberFormat="1"/>
    <xf numFmtId="0" fontId="13" fillId="0" borderId="10" xfId="0" applyFont="1" applyFill="1" applyBorder="1" applyAlignment="1">
      <alignment horizontal="center" wrapText="1"/>
    </xf>
    <xf numFmtId="0" fontId="13" fillId="0" borderId="10" xfId="0" applyFont="1" applyFill="1" applyBorder="1" applyAlignment="1">
      <alignment/>
    </xf>
    <xf numFmtId="166" fontId="14" fillId="0" borderId="10" xfId="0" applyNumberFormat="1" applyFont="1" applyBorder="1" applyAlignment="1">
      <alignment horizontal="center"/>
    </xf>
    <xf numFmtId="166" fontId="0" fillId="0" borderId="0" xfId="0" applyNumberFormat="1" applyAlignment="1">
      <alignment horizontal="center"/>
    </xf>
    <xf numFmtId="0" fontId="0" fillId="0" borderId="0" xfId="0" applyAlignment="1">
      <alignment horizontal="center"/>
    </xf>
    <xf numFmtId="0" fontId="0" fillId="0" borderId="0" xfId="0" applyFill="1"/>
    <xf numFmtId="166" fontId="1" fillId="0" borderId="10" xfId="0" applyNumberFormat="1" applyFont="1" applyBorder="1" applyAlignment="1">
      <alignment horizontal="center"/>
    </xf>
    <xf numFmtId="0" fontId="0" fillId="0" borderId="0" xfId="0" applyFill="1" applyAlignment="1">
      <alignment horizontal="center"/>
    </xf>
    <xf numFmtId="0" fontId="12" fillId="0" borderId="10" xfId="0" applyFont="1" applyFill="1" applyBorder="1" applyAlignment="1">
      <alignment horizontal="center" wrapText="1"/>
    </xf>
    <xf numFmtId="166" fontId="0" fillId="0" borderId="0" xfId="0" applyNumberFormat="1" applyBorder="1" applyAlignment="1">
      <alignment horizontal="center"/>
    </xf>
    <xf numFmtId="0" fontId="0" fillId="0" borderId="0" xfId="0" applyBorder="1" applyAlignment="1">
      <alignment horizontal="center"/>
    </xf>
    <xf numFmtId="0" fontId="15" fillId="0" borderId="0" xfId="0" applyFont="1" applyBorder="1" applyAlignment="1">
      <alignment vertical="center"/>
    </xf>
    <xf numFmtId="0" fontId="1" fillId="0" borderId="0" xfId="0" applyFont="1" applyAlignment="1">
      <alignment horizontal="left" vertical="top" wrapText="1"/>
    </xf>
    <xf numFmtId="0" fontId="0" fillId="0" borderId="0" xfId="0" applyAlignment="1">
      <alignment horizontal="left" vertical="top" wrapText="1"/>
    </xf>
    <xf numFmtId="166" fontId="0" fillId="0" borderId="0" xfId="0" applyNumberFormat="1" applyFill="1" applyAlignment="1">
      <alignment horizontal="center"/>
    </xf>
    <xf numFmtId="166" fontId="0" fillId="0" borderId="0" xfId="0" applyNumberFormat="1" applyFill="1" applyBorder="1"/>
    <xf numFmtId="0" fontId="0" fillId="0" borderId="0" xfId="0" applyFont="1" applyFill="1"/>
    <xf numFmtId="166" fontId="0" fillId="0" borderId="29" xfId="0" applyNumberForma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5"/>
  <sheetViews>
    <sheetView tabSelected="1" workbookViewId="0" topLeftCell="A34">
      <selection activeCell="I47" sqref="I47"/>
    </sheetView>
  </sheetViews>
  <sheetFormatPr defaultColWidth="9.140625" defaultRowHeight="12.75"/>
  <cols>
    <col min="1" max="1" width="16.00390625" style="0" customWidth="1"/>
    <col min="2" max="2" width="12.28125" style="0" customWidth="1"/>
    <col min="3" max="3" width="12.140625" style="0" bestFit="1" customWidth="1"/>
    <col min="4" max="4" width="17.00390625" style="0" customWidth="1"/>
    <col min="5" max="7" width="14.8515625" style="0" customWidth="1"/>
  </cols>
  <sheetData>
    <row r="1" spans="1:9" ht="15.6">
      <c r="A1" s="1"/>
      <c r="B1" s="2"/>
      <c r="C1" s="2"/>
      <c r="D1" s="45" t="s">
        <v>35</v>
      </c>
      <c r="E1" s="3"/>
      <c r="F1" s="2"/>
      <c r="G1" s="2"/>
      <c r="H1" s="1"/>
      <c r="I1" s="1"/>
    </row>
    <row r="2" spans="1:8" ht="15" thickBot="1">
      <c r="A2" s="29"/>
      <c r="B2" s="3"/>
      <c r="C2" s="3"/>
      <c r="D2" s="3"/>
      <c r="E2" s="3"/>
      <c r="F2" s="3"/>
      <c r="G2" s="3"/>
      <c r="H2" s="4"/>
    </row>
    <row r="3" spans="1:8" ht="18" customHeight="1" thickTop="1">
      <c r="A3" s="5" t="s">
        <v>36</v>
      </c>
      <c r="B3" s="6"/>
      <c r="C3" s="7"/>
      <c r="D3" s="7"/>
      <c r="E3" s="7"/>
      <c r="F3" s="7"/>
      <c r="G3" s="8"/>
      <c r="H3" s="4"/>
    </row>
    <row r="4" spans="1:8" ht="18" customHeight="1">
      <c r="A4" s="9" t="s">
        <v>40</v>
      </c>
      <c r="B4" s="10"/>
      <c r="C4" s="11"/>
      <c r="D4" s="11"/>
      <c r="E4" s="11"/>
      <c r="F4" s="11"/>
      <c r="G4" s="12"/>
      <c r="H4" s="4"/>
    </row>
    <row r="5" spans="1:7" ht="18" customHeight="1">
      <c r="A5" s="13" t="s">
        <v>11</v>
      </c>
      <c r="B5" s="14"/>
      <c r="C5" s="14"/>
      <c r="D5" s="14"/>
      <c r="E5" s="14"/>
      <c r="F5" s="14"/>
      <c r="G5" s="15"/>
    </row>
    <row r="6" spans="1:7" ht="18" customHeight="1">
      <c r="A6" s="13" t="s">
        <v>37</v>
      </c>
      <c r="B6" s="14"/>
      <c r="C6" s="14"/>
      <c r="D6" s="14"/>
      <c r="E6" s="14"/>
      <c r="F6" s="14"/>
      <c r="G6" s="15"/>
    </row>
    <row r="7" spans="1:7" ht="18" customHeight="1" thickBot="1">
      <c r="A7" s="16" t="s">
        <v>38</v>
      </c>
      <c r="B7" s="17"/>
      <c r="C7" s="17"/>
      <c r="D7" s="17"/>
      <c r="E7" s="17"/>
      <c r="F7" s="17"/>
      <c r="G7" s="18"/>
    </row>
    <row r="8" spans="1:7" ht="18" customHeight="1" thickTop="1">
      <c r="A8" s="19"/>
      <c r="C8" s="19"/>
      <c r="D8" s="14"/>
      <c r="E8" s="14"/>
      <c r="F8" s="14"/>
      <c r="G8" s="14"/>
    </row>
    <row r="9" spans="1:7" ht="18" customHeight="1">
      <c r="A9" s="14" t="s">
        <v>10</v>
      </c>
      <c r="C9" s="19"/>
      <c r="D9" s="19"/>
      <c r="E9" s="19"/>
      <c r="F9" s="19"/>
      <c r="G9" s="19"/>
    </row>
    <row r="10" spans="1:7" ht="18" customHeight="1" thickBot="1">
      <c r="A10" s="44" t="s">
        <v>0</v>
      </c>
      <c r="B10" s="14"/>
      <c r="C10" s="19"/>
      <c r="D10" s="19"/>
      <c r="E10" s="19"/>
      <c r="F10" s="19"/>
      <c r="G10" s="19"/>
    </row>
    <row r="11" spans="1:7" ht="14.4">
      <c r="A11" s="30" t="s">
        <v>1</v>
      </c>
      <c r="B11" s="31"/>
      <c r="C11" s="56" t="s">
        <v>8</v>
      </c>
      <c r="D11" s="56" t="s">
        <v>9</v>
      </c>
      <c r="E11" s="32" t="s">
        <v>18</v>
      </c>
      <c r="F11" s="32" t="s">
        <v>19</v>
      </c>
      <c r="G11" s="33" t="s">
        <v>39</v>
      </c>
    </row>
    <row r="12" spans="1:7" ht="18" customHeight="1">
      <c r="A12" s="34" t="s">
        <v>31</v>
      </c>
      <c r="B12" s="20"/>
      <c r="C12" s="21" t="s">
        <v>16</v>
      </c>
      <c r="D12" s="21" t="s">
        <v>17</v>
      </c>
      <c r="E12" s="75">
        <f>D53</f>
        <v>742025349.0994056</v>
      </c>
      <c r="F12" s="53"/>
      <c r="G12" s="54"/>
    </row>
    <row r="13" spans="1:7" ht="18" customHeight="1">
      <c r="A13" s="34" t="s">
        <v>12</v>
      </c>
      <c r="B13" s="20"/>
      <c r="C13" s="21">
        <v>4640</v>
      </c>
      <c r="D13" s="21" t="s">
        <v>17</v>
      </c>
      <c r="E13" s="75">
        <v>30879327.579463426</v>
      </c>
      <c r="F13" s="53"/>
      <c r="G13" s="54"/>
    </row>
    <row r="14" spans="1:7" ht="18" customHeight="1">
      <c r="A14" s="34" t="s">
        <v>13</v>
      </c>
      <c r="B14" s="20"/>
      <c r="C14" s="21">
        <v>1030</v>
      </c>
      <c r="D14" s="21" t="s">
        <v>17</v>
      </c>
      <c r="E14" s="75">
        <v>94532602.8549102</v>
      </c>
      <c r="F14" s="53"/>
      <c r="G14" s="54"/>
    </row>
    <row r="15" spans="1:7" ht="18" customHeight="1">
      <c r="A15" s="34" t="s">
        <v>14</v>
      </c>
      <c r="B15" s="20"/>
      <c r="C15" s="58">
        <v>3151</v>
      </c>
      <c r="D15" s="21" t="s">
        <v>17</v>
      </c>
      <c r="E15" s="75">
        <v>21786311.457687788</v>
      </c>
      <c r="F15" s="23"/>
      <c r="G15" s="35"/>
    </row>
    <row r="16" spans="1:7" ht="18" customHeight="1">
      <c r="A16" s="34" t="s">
        <v>34</v>
      </c>
      <c r="B16" s="20"/>
      <c r="C16" s="58">
        <v>1190</v>
      </c>
      <c r="D16" s="21" t="s">
        <v>17</v>
      </c>
      <c r="E16" s="75">
        <v>173223242</v>
      </c>
      <c r="F16" s="23"/>
      <c r="G16" s="35"/>
    </row>
    <row r="17" spans="1:7" ht="18" customHeight="1">
      <c r="A17" s="34" t="s">
        <v>33</v>
      </c>
      <c r="B17" s="20"/>
      <c r="C17" s="58">
        <v>4591</v>
      </c>
      <c r="D17" s="21" t="s">
        <v>17</v>
      </c>
      <c r="E17" s="75">
        <f>6434638-81637</f>
        <v>6353001</v>
      </c>
      <c r="F17" s="24"/>
      <c r="G17" s="36"/>
    </row>
    <row r="18" spans="1:7" ht="18" customHeight="1" thickBot="1">
      <c r="A18" s="37"/>
      <c r="B18" s="38" t="s">
        <v>2</v>
      </c>
      <c r="C18" s="59"/>
      <c r="D18" s="39"/>
      <c r="E18" s="55">
        <f>SUM(E12:E17)</f>
        <v>1068799833.9914671</v>
      </c>
      <c r="F18" s="55">
        <f>SUM(F12:F17)</f>
        <v>0</v>
      </c>
      <c r="G18" s="57">
        <f>SUM(G12:G17)</f>
        <v>0</v>
      </c>
    </row>
    <row r="19" spans="1:7" ht="18" customHeight="1">
      <c r="A19" s="19"/>
      <c r="B19" s="19"/>
      <c r="C19" s="19"/>
      <c r="D19" s="19"/>
      <c r="E19" s="25"/>
      <c r="F19" s="25"/>
      <c r="G19" s="25"/>
    </row>
    <row r="20" spans="1:7" ht="18" customHeight="1" thickBot="1">
      <c r="A20" s="43" t="s">
        <v>3</v>
      </c>
      <c r="B20" s="14"/>
      <c r="C20" s="14"/>
      <c r="D20" s="19"/>
      <c r="E20" s="19"/>
      <c r="F20" s="19"/>
      <c r="G20" s="19"/>
    </row>
    <row r="21" spans="1:7" ht="14.4">
      <c r="A21" s="30" t="s">
        <v>1</v>
      </c>
      <c r="B21" s="31"/>
      <c r="C21" s="56" t="s">
        <v>8</v>
      </c>
      <c r="D21" s="32" t="s">
        <v>4</v>
      </c>
      <c r="E21" s="32" t="s">
        <v>18</v>
      </c>
      <c r="F21" s="32" t="s">
        <v>19</v>
      </c>
      <c r="G21" s="33" t="s">
        <v>39</v>
      </c>
    </row>
    <row r="22" spans="1:7" ht="18" customHeight="1">
      <c r="A22" s="34"/>
      <c r="B22" s="26"/>
      <c r="C22" s="21"/>
      <c r="D22" s="21"/>
      <c r="E22" s="53"/>
      <c r="F22" s="53"/>
      <c r="G22" s="54"/>
    </row>
    <row r="23" spans="1:7" ht="18" customHeight="1">
      <c r="A23" s="34"/>
      <c r="B23" s="26"/>
      <c r="C23" s="22"/>
      <c r="D23" s="22"/>
      <c r="E23" s="23"/>
      <c r="F23" s="23"/>
      <c r="G23" s="35"/>
    </row>
    <row r="24" spans="1:8" ht="18" customHeight="1" thickBot="1">
      <c r="A24" s="37"/>
      <c r="B24" s="38" t="s">
        <v>5</v>
      </c>
      <c r="C24" s="39"/>
      <c r="D24" s="39"/>
      <c r="E24" s="55">
        <f>SUM(E22:E23)</f>
        <v>0</v>
      </c>
      <c r="F24" s="55">
        <f>SUM(F22:F23)</f>
        <v>0</v>
      </c>
      <c r="G24" s="57">
        <f>SUM(G22:G23)</f>
        <v>0</v>
      </c>
      <c r="H24" s="52"/>
    </row>
    <row r="25" spans="1:7" ht="18" customHeight="1">
      <c r="A25" s="19"/>
      <c r="B25" s="19"/>
      <c r="C25" s="19"/>
      <c r="D25" s="19"/>
      <c r="E25" s="25"/>
      <c r="F25" s="25"/>
      <c r="G25" s="25"/>
    </row>
    <row r="26" spans="1:7" ht="18" customHeight="1" thickBot="1">
      <c r="A26" s="43" t="s">
        <v>6</v>
      </c>
      <c r="B26" s="14"/>
      <c r="C26" s="14"/>
      <c r="D26" s="14"/>
      <c r="E26" s="19"/>
      <c r="F26" s="19"/>
      <c r="G26" s="19"/>
    </row>
    <row r="27" spans="1:9" ht="18" customHeight="1">
      <c r="A27" s="30" t="s">
        <v>1</v>
      </c>
      <c r="B27" s="31"/>
      <c r="C27" s="40"/>
      <c r="D27" s="41"/>
      <c r="E27" s="32" t="s">
        <v>18</v>
      </c>
      <c r="F27" s="32" t="s">
        <v>19</v>
      </c>
      <c r="G27" s="33" t="s">
        <v>39</v>
      </c>
      <c r="H27" s="27"/>
      <c r="I27" s="27"/>
    </row>
    <row r="28" spans="1:7" ht="18" customHeight="1">
      <c r="A28" s="34"/>
      <c r="B28" s="20"/>
      <c r="C28" s="20"/>
      <c r="D28" s="26"/>
      <c r="E28" s="51"/>
      <c r="F28" s="23"/>
      <c r="G28" s="35"/>
    </row>
    <row r="29" spans="1:7" ht="18" customHeight="1">
      <c r="A29" s="46"/>
      <c r="B29" s="47"/>
      <c r="C29" s="47"/>
      <c r="D29" s="48"/>
      <c r="E29" s="49"/>
      <c r="F29" s="49"/>
      <c r="G29" s="50"/>
    </row>
    <row r="30" spans="1:9" ht="18" customHeight="1" thickBot="1">
      <c r="A30" s="37" t="s">
        <v>5</v>
      </c>
      <c r="B30" s="38"/>
      <c r="C30" s="38"/>
      <c r="D30" s="42"/>
      <c r="E30" s="55">
        <f>SUM(E28:E29)</f>
        <v>0</v>
      </c>
      <c r="F30" s="55">
        <f>SUM(F28:F29)</f>
        <v>0</v>
      </c>
      <c r="G30" s="57">
        <f>SUM(G28:G29)</f>
        <v>0</v>
      </c>
      <c r="H30" s="28"/>
      <c r="I30" s="28"/>
    </row>
    <row r="31" spans="1:9" ht="18" customHeight="1">
      <c r="A31" s="19" t="s">
        <v>7</v>
      </c>
      <c r="B31" s="19"/>
      <c r="C31" s="19"/>
      <c r="D31" s="19"/>
      <c r="E31" s="25"/>
      <c r="F31" s="25"/>
      <c r="G31" s="25"/>
      <c r="H31" s="28"/>
      <c r="I31" s="28"/>
    </row>
    <row r="32" spans="1:9" ht="41.25" customHeight="1">
      <c r="A32" s="81" t="s">
        <v>45</v>
      </c>
      <c r="B32" s="82"/>
      <c r="C32" s="82"/>
      <c r="D32" s="82"/>
      <c r="E32" s="82"/>
      <c r="F32" s="82"/>
      <c r="G32" s="82"/>
      <c r="H32" s="28"/>
      <c r="I32" s="28"/>
    </row>
    <row r="33" spans="1:9" ht="14.4">
      <c r="A33" s="19"/>
      <c r="C33" s="19"/>
      <c r="D33" s="19"/>
      <c r="E33" s="25"/>
      <c r="F33" s="25"/>
      <c r="G33" s="25"/>
      <c r="H33" s="28"/>
      <c r="I33" s="28"/>
    </row>
    <row r="34" spans="1:7" ht="72">
      <c r="A34" s="60" t="s">
        <v>20</v>
      </c>
      <c r="B34" s="77" t="s">
        <v>21</v>
      </c>
      <c r="C34" s="77" t="s">
        <v>22</v>
      </c>
      <c r="D34" s="77" t="s">
        <v>42</v>
      </c>
      <c r="E34" s="77" t="s">
        <v>43</v>
      </c>
      <c r="F34" s="77" t="s">
        <v>23</v>
      </c>
      <c r="G34" s="77" t="s">
        <v>24</v>
      </c>
    </row>
    <row r="35" spans="1:7" ht="14.4">
      <c r="A35" s="61" t="s">
        <v>25</v>
      </c>
      <c r="B35" s="71">
        <v>719305572</v>
      </c>
      <c r="C35" s="71">
        <v>731229995.69361</v>
      </c>
      <c r="D35" s="62">
        <v>720776127</v>
      </c>
      <c r="E35" s="62">
        <f>D53</f>
        <v>742025349.0994056</v>
      </c>
      <c r="F35" s="62">
        <v>10453868.693609953</v>
      </c>
      <c r="G35" s="63">
        <v>0.014503627828408852</v>
      </c>
    </row>
    <row r="36" spans="1:7" ht="14.4">
      <c r="A36" s="61" t="s">
        <v>12</v>
      </c>
      <c r="B36" s="71">
        <v>30126134</v>
      </c>
      <c r="C36" s="71">
        <v>30427395.34</v>
      </c>
      <c r="D36" s="62">
        <v>30184815</v>
      </c>
      <c r="E36" s="62">
        <v>30879327.579463426</v>
      </c>
      <c r="F36" s="62">
        <v>242580.33999999985</v>
      </c>
      <c r="G36" s="63">
        <v>0.008036502459928936</v>
      </c>
    </row>
    <row r="37" spans="1:7" ht="14.4">
      <c r="A37" s="61" t="s">
        <v>13</v>
      </c>
      <c r="B37" s="71">
        <v>92864520</v>
      </c>
      <c r="C37" s="71">
        <v>93793165.2</v>
      </c>
      <c r="D37" s="62">
        <v>92987997</v>
      </c>
      <c r="E37" s="62">
        <v>94532602.8549102</v>
      </c>
      <c r="F37" s="62">
        <v>805168.200000003</v>
      </c>
      <c r="G37" s="63">
        <v>0.008658840129656765</v>
      </c>
    </row>
    <row r="38" spans="1:15" ht="14.4">
      <c r="A38" s="61" t="s">
        <v>26</v>
      </c>
      <c r="B38" s="71">
        <v>21250347</v>
      </c>
      <c r="C38" s="71">
        <v>21462850.47</v>
      </c>
      <c r="D38" s="62">
        <v>21297118</v>
      </c>
      <c r="E38" s="62">
        <v>21786311.457687788</v>
      </c>
      <c r="F38" s="62">
        <v>165732.4699999988</v>
      </c>
      <c r="G38" s="63">
        <v>0.007781920070123986</v>
      </c>
      <c r="O38" s="74"/>
    </row>
    <row r="39" spans="1:7" ht="14.4">
      <c r="A39" s="61" t="s">
        <v>15</v>
      </c>
      <c r="B39" s="71">
        <v>169422245</v>
      </c>
      <c r="C39" s="71">
        <v>171116467.45</v>
      </c>
      <c r="D39" s="62">
        <v>169415530</v>
      </c>
      <c r="E39" s="62">
        <v>173223242</v>
      </c>
      <c r="F39" s="62">
        <v>1700937.449999988</v>
      </c>
      <c r="G39" s="63">
        <v>0.010040032634552382</v>
      </c>
    </row>
    <row r="40" spans="1:7" ht="14.4">
      <c r="A40" s="61" t="s">
        <v>46</v>
      </c>
      <c r="B40" s="71">
        <v>260274662</v>
      </c>
      <c r="C40" s="71">
        <v>262877408.62</v>
      </c>
      <c r="D40" s="62">
        <v>6290100</v>
      </c>
      <c r="E40" s="62">
        <v>6353001</v>
      </c>
      <c r="F40" s="62">
        <v>62901</v>
      </c>
      <c r="G40" s="63">
        <v>0.01</v>
      </c>
    </row>
    <row r="41" spans="1:7" ht="13.8">
      <c r="A41" s="64"/>
      <c r="B41" s="64"/>
      <c r="C41" s="64"/>
      <c r="D41" s="64"/>
      <c r="E41" s="64"/>
      <c r="F41" s="64"/>
      <c r="G41" s="64"/>
    </row>
    <row r="42" spans="1:8" ht="28.8">
      <c r="A42" s="70" t="s">
        <v>32</v>
      </c>
      <c r="B42" s="60"/>
      <c r="C42" s="60"/>
      <c r="D42" s="69" t="s">
        <v>41</v>
      </c>
      <c r="E42" s="64"/>
      <c r="F42" s="74"/>
      <c r="G42" s="76"/>
      <c r="H42" s="76"/>
    </row>
    <row r="43" spans="1:10" ht="13.8">
      <c r="A43" s="74" t="s">
        <v>44</v>
      </c>
      <c r="B43" s="83"/>
      <c r="C43" s="64"/>
      <c r="D43" s="83">
        <v>388601460</v>
      </c>
      <c r="E43" s="83"/>
      <c r="F43" s="84"/>
      <c r="G43" s="78"/>
      <c r="H43" s="79"/>
      <c r="I43" s="27"/>
      <c r="J43" s="27"/>
    </row>
    <row r="44" spans="1:10" ht="14.4">
      <c r="A44" s="85" t="s">
        <v>48</v>
      </c>
      <c r="B44" s="83"/>
      <c r="C44" s="64"/>
      <c r="D44" s="83">
        <v>7340789.96634903</v>
      </c>
      <c r="E44" s="83"/>
      <c r="F44" s="84"/>
      <c r="G44" s="80"/>
      <c r="H44" s="79"/>
      <c r="I44" s="27"/>
      <c r="J44" s="27"/>
    </row>
    <row r="45" spans="1:10" ht="14.4">
      <c r="A45" s="85" t="s">
        <v>50</v>
      </c>
      <c r="B45" s="83"/>
      <c r="C45" s="64"/>
      <c r="D45" s="83">
        <v>3270890.048583735</v>
      </c>
      <c r="E45" s="83"/>
      <c r="F45" s="84"/>
      <c r="G45" s="80"/>
      <c r="H45" s="79"/>
      <c r="I45" s="27"/>
      <c r="J45" s="27"/>
    </row>
    <row r="46" spans="1:10" ht="14.4">
      <c r="A46" s="85" t="s">
        <v>49</v>
      </c>
      <c r="B46" s="83"/>
      <c r="C46" s="64"/>
      <c r="D46" s="83">
        <v>0</v>
      </c>
      <c r="E46" s="83"/>
      <c r="F46" s="84"/>
      <c r="G46" s="80"/>
      <c r="H46" s="79"/>
      <c r="I46" s="27"/>
      <c r="J46" s="27"/>
    </row>
    <row r="47" spans="1:10" ht="14.4">
      <c r="A47" s="74" t="s">
        <v>28</v>
      </c>
      <c r="B47" s="83"/>
      <c r="C47" s="64"/>
      <c r="D47" s="83">
        <v>22267988.528775968</v>
      </c>
      <c r="E47" s="83"/>
      <c r="F47" s="84"/>
      <c r="G47" s="80"/>
      <c r="H47" s="79"/>
      <c r="I47" s="27"/>
      <c r="J47" s="27"/>
    </row>
    <row r="48" spans="1:10" ht="14.4">
      <c r="A48" s="74" t="s">
        <v>27</v>
      </c>
      <c r="B48" s="83"/>
      <c r="C48" s="64"/>
      <c r="D48" s="83">
        <v>121255883.36107746</v>
      </c>
      <c r="E48" s="83"/>
      <c r="F48" s="84"/>
      <c r="G48" s="80"/>
      <c r="H48" s="79"/>
      <c r="I48" s="27"/>
      <c r="J48" s="27"/>
    </row>
    <row r="49" spans="1:8" ht="13.8">
      <c r="A49" s="85" t="s">
        <v>47</v>
      </c>
      <c r="B49" s="83"/>
      <c r="C49" s="64"/>
      <c r="D49" s="83">
        <v>27208590.148960136</v>
      </c>
      <c r="E49" s="83"/>
      <c r="F49" s="84"/>
      <c r="G49" s="72"/>
      <c r="H49" s="73"/>
    </row>
    <row r="50" spans="1:8" ht="13.8">
      <c r="A50" s="85" t="s">
        <v>51</v>
      </c>
      <c r="B50" s="83"/>
      <c r="C50" s="64"/>
      <c r="D50" s="83">
        <v>62235646</v>
      </c>
      <c r="E50" s="83"/>
      <c r="F50" s="84"/>
      <c r="G50" s="72"/>
      <c r="H50" s="73"/>
    </row>
    <row r="51" spans="1:8" ht="13.8">
      <c r="A51" s="74" t="s">
        <v>29</v>
      </c>
      <c r="B51" s="83"/>
      <c r="C51" s="64"/>
      <c r="D51" s="83">
        <v>34304336.53690975</v>
      </c>
      <c r="E51" s="83"/>
      <c r="F51" s="84"/>
      <c r="G51" s="72"/>
      <c r="H51" s="73"/>
    </row>
    <row r="52" spans="1:8" ht="13.8">
      <c r="A52" s="85" t="s">
        <v>52</v>
      </c>
      <c r="B52" s="83"/>
      <c r="C52" s="64"/>
      <c r="D52" s="86">
        <v>75539764.50874957</v>
      </c>
      <c r="E52" s="83"/>
      <c r="F52" s="84"/>
      <c r="G52" s="72"/>
      <c r="H52" s="73"/>
    </row>
    <row r="53" spans="1:8" ht="14.4">
      <c r="A53" s="65" t="s">
        <v>30</v>
      </c>
      <c r="B53" s="83"/>
      <c r="C53" s="66"/>
      <c r="D53" s="83">
        <f>+SUM(D43:D52)</f>
        <v>742025349.0994056</v>
      </c>
      <c r="E53" s="64"/>
      <c r="F53" s="74"/>
      <c r="G53" s="72"/>
      <c r="H53" s="73"/>
    </row>
    <row r="54" spans="1:6" ht="14.4">
      <c r="A54" s="65"/>
      <c r="B54" s="66"/>
      <c r="C54" s="64"/>
      <c r="D54" s="83"/>
      <c r="E54" s="67"/>
      <c r="F54" s="74"/>
    </row>
    <row r="55" spans="4:5" ht="12.75">
      <c r="D55" s="28"/>
      <c r="E55" s="68"/>
    </row>
  </sheetData>
  <mergeCells count="1">
    <mergeCell ref="A32:G32"/>
  </mergeCells>
  <printOptions horizontalCentered="1" verticalCentered="1"/>
  <pageMargins left="0.25" right="0.25" top="0.75" bottom="0.75" header="0.3" footer="0.3"/>
  <pageSetup fitToHeight="1" fitToWidth="1" horizontalDpi="600" verticalDpi="600" orientation="portrait" scale="74" r:id="rId3"/>
  <headerFooter alignWithMargins="0">
    <oddFooter>&amp;CPage &amp;P</oddFooter>
  </headerFooter>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0" ma:contentTypeDescription="Create a new document." ma:contentTypeScope="" ma:versionID="a1bc9d4347149c40c989e29930405c8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6661155-6E1D-4EC1-860C-0137A99EFEB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E90C578E-D6F9-4A98-BA6D-1BED53324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4CCBACD8-DD2B-4727-8253-1D433F9CEC1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 James</cp:lastModifiedBy>
  <cp:lastPrinted>2018-09-14T21:49:29Z</cp:lastPrinted>
  <dcterms:created xsi:type="dcterms:W3CDTF">1999-06-02T23:29:55Z</dcterms:created>
  <dcterms:modified xsi:type="dcterms:W3CDTF">2020-09-09T17:46:56Z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