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390" yWindow="390" windowWidth="15375" windowHeight="7875" activeTab="0"/>
  </bookViews>
  <sheets>
    <sheet name="CV19 Small Bus Grants" sheetId="9" r:id="rId1"/>
  </sheets>
  <definedNames>
    <definedName name="_xlnm.Print_Area" localSheetId="0">'CV19 Small Bus Grants'!$A$1:$G$43</definedName>
  </definedNames>
  <calcPr calcId="191029"/>
  <extLst/>
</workbook>
</file>

<file path=xl/sharedStrings.xml><?xml version="1.0" encoding="utf-8"?>
<sst xmlns="http://schemas.openxmlformats.org/spreadsheetml/2006/main" count="122" uniqueCount="105">
  <si>
    <t xml:space="preserve">Ordinance/Motion: </t>
  </si>
  <si>
    <t>Please fill in Cost Center for PBCS</t>
  </si>
  <si>
    <t>2019-2020</t>
  </si>
  <si>
    <t>2021-2022</t>
  </si>
  <si>
    <t>2023-2024</t>
  </si>
  <si>
    <t>Cost Center</t>
  </si>
  <si>
    <t>Account</t>
  </si>
  <si>
    <t>$</t>
  </si>
  <si>
    <t>&lt;EN_XXXXXX&gt;</t>
  </si>
  <si>
    <t>Total Revenue</t>
  </si>
  <si>
    <t>Total Expenditure</t>
  </si>
  <si>
    <t>Net Impact</t>
  </si>
  <si>
    <t>Total TLT</t>
  </si>
  <si>
    <t>Revenues</t>
  </si>
  <si>
    <t>Level 0 Acct for Loading</t>
  </si>
  <si>
    <t>PBCS Acct Description</t>
  </si>
  <si>
    <t>TAXES (R3100)</t>
  </si>
  <si>
    <t>LICENSES AND PERMITS (R3200)</t>
  </si>
  <si>
    <t>FEDERAL GRANTS DIRECT (R3310)</t>
  </si>
  <si>
    <t>A_33197</t>
  </si>
  <si>
    <t>REGIONAL CATESTROPHIC PREP (33197)</t>
  </si>
  <si>
    <t>FEDERAL SHARED REVENUES (R3320)</t>
  </si>
  <si>
    <t>FEDERAL GRANTS INDIRECT (R3330)</t>
  </si>
  <si>
    <t>A_40847</t>
  </si>
  <si>
    <t>CC FED PH EMERGENCY PREP (40847)</t>
  </si>
  <si>
    <t>STATE GRANTS (R3340)</t>
  </si>
  <si>
    <t>A_33418</t>
  </si>
  <si>
    <t>WA STATE EMERGENCY MGMT (33418)</t>
  </si>
  <si>
    <t>STATE SHARED REVENUES (R3350)</t>
  </si>
  <si>
    <t>STATE ENTITLEMENTS (R3360)</t>
  </si>
  <si>
    <t>A_43101</t>
  </si>
  <si>
    <t>STATE PUBLIC HLTH FUNDING (43101)</t>
  </si>
  <si>
    <t>GRANTS FROM LOCAL UNITS (R3370)</t>
  </si>
  <si>
    <t>A_33816</t>
  </si>
  <si>
    <t>OTHER GENERAL GOVT SVCS (33816)</t>
  </si>
  <si>
    <t>INTERGOVERNMENTAL PAYMENTS (R3380)</t>
  </si>
  <si>
    <t>A_33858</t>
  </si>
  <si>
    <t>SHARED COSTS PLANNING (33858)</t>
  </si>
  <si>
    <t>CHARGE FOR SERVICES (R3400)</t>
  </si>
  <si>
    <t>A_34111</t>
  </si>
  <si>
    <t>OTHER GEN GOV MISC GRANT (44078)</t>
  </si>
  <si>
    <t>FINES AND FORFEITS (R3500)</t>
  </si>
  <si>
    <t>A_35994</t>
  </si>
  <si>
    <t>MISC FINES PENALTIES (35994)</t>
  </si>
  <si>
    <t>MISCELLANEOUS REVENUE (R3600)</t>
  </si>
  <si>
    <t>A_36999</t>
  </si>
  <si>
    <t>OTHER MISC OPERATING REVENUE (36999)</t>
  </si>
  <si>
    <t>NON REVENUE RECEIPTS (R3800)</t>
  </si>
  <si>
    <t>A_38902</t>
  </si>
  <si>
    <t>REV CONTINGENCY (BUDGET) (38902)</t>
  </si>
  <si>
    <t>CONTRIB CURRENT EXPENSE (39780)</t>
  </si>
  <si>
    <t>A_39780</t>
  </si>
  <si>
    <t>CONTRIB MISC GRANTS FUND (39799)</t>
  </si>
  <si>
    <t>OTHER FINANCING SOURCES (R3900)</t>
  </si>
  <si>
    <t>A_39799</t>
  </si>
  <si>
    <t>Expenditures</t>
  </si>
  <si>
    <t>WAGES AND BENEFITS (51000)</t>
  </si>
  <si>
    <t>A_51199</t>
  </si>
  <si>
    <t>MISC LABOR (51199)</t>
  </si>
  <si>
    <t>SUPPLIES (52000)</t>
  </si>
  <si>
    <t>A_52999</t>
  </si>
  <si>
    <t>SUPPLIES OTHER BUDGET (52999)</t>
  </si>
  <si>
    <t>SERVICES-OTHER CHARGES (53000)</t>
  </si>
  <si>
    <t>A_53999</t>
  </si>
  <si>
    <t>SERVICES OTHER BUDGET (53999)</t>
  </si>
  <si>
    <t>CONTRIBUTIONS OTHER (54000)</t>
  </si>
  <si>
    <t>A_54999</t>
  </si>
  <si>
    <t>CONTRIBUTIONS OTHER BUDGET (54999)</t>
  </si>
  <si>
    <t>INTRAGOVERNMENTAL SERVICES (55000)</t>
  </si>
  <si>
    <t>A_55999</t>
  </si>
  <si>
    <t>INTRAGOVMNTL SVC CONTRA (55999)</t>
  </si>
  <si>
    <t>CAPITAL OUTLAY (56000)</t>
  </si>
  <si>
    <t>A_56999</t>
  </si>
  <si>
    <t>CAPITAL OUTLAY OTHER BUDGET (56999)</t>
  </si>
  <si>
    <t>DEBT SERVICE (57000)</t>
  </si>
  <si>
    <t>A_57109</t>
  </si>
  <si>
    <t>OTHER DEBT SERVICE COSTS (57109)</t>
  </si>
  <si>
    <t>INTRAGOVERNMENTAL CONTRIBUTIONS (58000)</t>
  </si>
  <si>
    <t>A_58999</t>
  </si>
  <si>
    <t>T T OTHER FUNDS (58999)</t>
  </si>
  <si>
    <t>EXTRAORDINARY EXPENSES (59000)</t>
  </si>
  <si>
    <t>A_59032</t>
  </si>
  <si>
    <t>SPECIAL ITEM (59032)</t>
  </si>
  <si>
    <t>SPECIAL BUDGETARY ACCOUNT (59401)</t>
  </si>
  <si>
    <t>A_59400</t>
  </si>
  <si>
    <t>SPECIAL BUDGETARY ACCOUNT (59400)</t>
  </si>
  <si>
    <t>CONTINGENCIES (59800)</t>
  </si>
  <si>
    <t>A_59899</t>
  </si>
  <si>
    <t>CONTINGENCY RESERVE (59899)</t>
  </si>
  <si>
    <t>CONTRA EXPENDITURES (59900)</t>
  </si>
  <si>
    <t>A_59990</t>
  </si>
  <si>
    <t>EXPENDITURE CONTRA (59990)</t>
  </si>
  <si>
    <t>APPLIED OVERHEAD (82000)</t>
  </si>
  <si>
    <t>A_82300</t>
  </si>
  <si>
    <t>INDIRECT COSTS (82300)</t>
  </si>
  <si>
    <t>&lt;EN_770000&gt;</t>
  </si>
  <si>
    <r>
      <t xml:space="preserve">Title: Small Business Support - </t>
    </r>
    <r>
      <rPr>
        <b/>
        <sz val="12"/>
        <color theme="4" tint="-0.24997000396251678"/>
        <rFont val="Calibri"/>
        <family val="2"/>
        <scheme val="minor"/>
      </rPr>
      <t>Operating Grant Program</t>
    </r>
  </si>
  <si>
    <t xml:space="preserve">All levels of government, non-profits, and philanthropic entities have responded with financial aid programs to support businesses impacted by the COVID-19 pandemic. These resources are depleted as quickly as within one day of program offering due to the high demand and devastating economic impact of the pandemic. Generally, there have been more relief efforts available in larger cities. Also more established small businesses are able to react more swiftly to finite relief opportunities. As a result, small businesses in unincorporated King County including those owned by immigrants, refugees, and communities of color--have not been able to benefit from relief funds made available by other jurisdictions in the region. 
DLS will partner with existing nonprofits serving the UKC (e.g., community based organizations, community development financial institutions, and chambers of commerce) to create a small business grant program that will disburse time-sensitive relief funds to small businesses in the UKC as soon as possible.  This request seeks reimbursement through county sources or from federal or state relief funds acquired by the county for COVID response.
Selection criteria for small business grants:
* Small businesses = &lt; 15 employees and annual revenues under $1.5Million
* Must not have received funds from grants, loans, or business lease/mortgage relief already
* Must be physically located or doing business in Unincorporated King County
* Grants for business payroll and  rent or lease expenses (confirmation from landlord, bank, or company requesting payment and not providing relief) </t>
  </si>
  <si>
    <t>Agency: Local Services Administration (A77700)</t>
  </si>
  <si>
    <t>Federal or State Reimbursement</t>
  </si>
  <si>
    <r>
      <rPr>
        <b/>
        <sz val="11"/>
        <color theme="1"/>
        <rFont val="Calibri"/>
        <family val="2"/>
        <scheme val="minor"/>
      </rPr>
      <t>Summary</t>
    </r>
    <r>
      <rPr>
        <sz val="11"/>
        <color theme="1"/>
        <rFont val="Calibri"/>
        <family val="2"/>
        <scheme val="minor"/>
      </rPr>
      <t>:  Support small businesses in Unincorporated King County (UKC). Many small businesses and smaller cities are not able to access emergency financial resources fast enough to remain viable during the initial two months of the Governor's Stay Home Orders.  DLS will create a small business relief program to help keep businesses in the UKC fiscally solvent and ready to resume operations when the pandemic subsides. 
DLS will partner with Community Based Organizations (CBOs), Community Development Financial Institutions (CDFIs), and/or local unincorporated business chambers to distribute grants of up to $5,000 to help offset commercial  leases/rent and payroll expense for businesses that are not anticipating relief funding from other sources. The proposed appropriation assumes Federal or State reimbursement to match the expense.</t>
    </r>
  </si>
  <si>
    <t>Note Prepared By:  Bill Greene</t>
  </si>
  <si>
    <t>Date Prepared: 4/13/2020</t>
  </si>
  <si>
    <t>Note Reviewed By:   Chris McGowan</t>
  </si>
  <si>
    <t>Date Reviewed: 4/17/2020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</si>
</sst>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quot;-&quot;#,##0.00"/>
    <numFmt numFmtId="166" formatCode="#,##0;&quot;-&quot;#,##0"/>
  </numFmts>
  <fonts count="18">
    <font>
      <sz val="10"/>
      <name val="Arial"/>
      <family val="2"/>
    </font>
    <font>
      <sz val="11"/>
      <color theme="1"/>
      <name val="Calibri"/>
      <family val="2"/>
      <scheme val="minor"/>
    </font>
    <font>
      <sz val="10"/>
      <name val="Calibri"/>
      <family val="2"/>
      <scheme val="minor"/>
    </font>
    <font>
      <b/>
      <sz val="16"/>
      <color rgb="FF000000"/>
      <name val="Calibri"/>
      <family val="2"/>
      <scheme val="minor"/>
    </font>
    <font>
      <sz val="8"/>
      <color rgb="FF000000"/>
      <name val="Calibri"/>
      <family val="2"/>
      <scheme val="minor"/>
    </font>
    <font>
      <b/>
      <sz val="12"/>
      <color rgb="FF000000"/>
      <name val="Calibri"/>
      <family val="2"/>
      <scheme val="minor"/>
    </font>
    <font>
      <sz val="10"/>
      <color rgb="FF000000"/>
      <name val="Calibri"/>
      <family val="2"/>
      <scheme val="minor"/>
    </font>
    <font>
      <b/>
      <sz val="10"/>
      <name val="Calibri"/>
      <family val="2"/>
      <scheme val="minor"/>
    </font>
    <font>
      <b/>
      <sz val="8"/>
      <color rgb="FF000000"/>
      <name val="Calibri"/>
      <family val="2"/>
      <scheme val="minor"/>
    </font>
    <font>
      <sz val="9"/>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2"/>
      <color theme="4" tint="-0.24997000396251678"/>
      <name val="Calibri"/>
      <family val="2"/>
      <scheme val="minor"/>
    </font>
    <font>
      <b/>
      <sz val="11"/>
      <color theme="1"/>
      <name val="Calibri"/>
      <family val="2"/>
      <scheme val="minor"/>
    </font>
    <font>
      <b/>
      <sz val="16"/>
      <color rgb="FF000000"/>
      <name val="Arial"/>
      <family val="2"/>
    </font>
    <font>
      <b/>
      <sz val="14"/>
      <color rgb="FF000000"/>
      <name val="Arial"/>
      <family val="2"/>
    </font>
    <font>
      <sz val="10"/>
      <color rgb="FF000000"/>
      <name val="Calibri"/>
      <family val="2"/>
    </font>
  </fonts>
  <fills count="4">
    <fill>
      <patternFill/>
    </fill>
    <fill>
      <patternFill patternType="gray125"/>
    </fill>
    <fill>
      <patternFill patternType="solid">
        <fgColor rgb="FFEEEEEE"/>
        <bgColor indexed="64"/>
      </patternFill>
    </fill>
    <fill>
      <patternFill patternType="solid">
        <fgColor rgb="FFFFFFFF"/>
        <bgColor indexed="64"/>
      </patternFill>
    </fill>
  </fills>
  <borders count="1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bottom style="medium">
        <color rgb="FF000000"/>
      </bottom>
    </border>
    <border>
      <left/>
      <right/>
      <top/>
      <bottom style="medium">
        <color rgb="FF000000"/>
      </bottom>
    </border>
    <border>
      <left/>
      <right style="thin"/>
      <top/>
      <bottom style="medium">
        <color rgb="FF000000"/>
      </bottom>
    </border>
    <border>
      <left style="thin"/>
      <right/>
      <top style="medium">
        <color rgb="FF000000"/>
      </top>
      <bottom style="thin"/>
    </border>
    <border>
      <left/>
      <right/>
      <top style="medium">
        <color rgb="FF000000"/>
      </top>
      <bottom style="thin"/>
    </border>
    <border>
      <left/>
      <right style="thin"/>
      <top style="medium">
        <color rgb="FF000000"/>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cellStyleXfs>
  <cellXfs count="83">
    <xf numFmtId="0" fontId="0" fillId="0" borderId="0" xfId="0"/>
    <xf numFmtId="0" fontId="2" fillId="0" borderId="0" xfId="0" applyFont="1" applyFill="1"/>
    <xf numFmtId="0" fontId="2" fillId="2" borderId="0" xfId="0" applyFont="1" applyFill="1"/>
    <xf numFmtId="166" fontId="5" fillId="3" borderId="1" xfId="0" applyNumberFormat="1" applyFont="1" applyFill="1" applyBorder="1" applyAlignment="1" quotePrefix="1">
      <alignment horizontal="left" vertical="top"/>
    </xf>
    <xf numFmtId="166" fontId="5" fillId="3" borderId="2" xfId="0" applyNumberFormat="1" applyFont="1" applyFill="1" applyBorder="1" applyAlignment="1" quotePrefix="1">
      <alignment horizontal="left" vertical="top"/>
    </xf>
    <xf numFmtId="166" fontId="5" fillId="3" borderId="3" xfId="0" applyNumberFormat="1" applyFont="1" applyFill="1" applyBorder="1" applyAlignment="1" quotePrefix="1">
      <alignment horizontal="left" vertical="top"/>
    </xf>
    <xf numFmtId="166" fontId="5" fillId="3" borderId="0" xfId="0" applyNumberFormat="1" applyFont="1" applyFill="1" applyBorder="1" applyAlignment="1" quotePrefix="1">
      <alignment horizontal="left" vertical="top"/>
    </xf>
    <xf numFmtId="166" fontId="5" fillId="3" borderId="4" xfId="0" applyNumberFormat="1" applyFont="1" applyFill="1" applyBorder="1" applyAlignment="1" quotePrefix="1">
      <alignment horizontal="left" vertical="top"/>
    </xf>
    <xf numFmtId="166" fontId="5" fillId="3" borderId="5" xfId="0" applyNumberFormat="1" applyFont="1" applyFill="1" applyBorder="1" applyAlignment="1" quotePrefix="1">
      <alignment horizontal="left" vertical="top"/>
    </xf>
    <xf numFmtId="166" fontId="5" fillId="3" borderId="4" xfId="0" applyNumberFormat="1" applyFont="1" applyFill="1" applyBorder="1" applyAlignment="1">
      <alignment horizontal="left"/>
    </xf>
    <xf numFmtId="166" fontId="5" fillId="3" borderId="0" xfId="0" applyNumberFormat="1" applyFont="1" applyFill="1" applyBorder="1" applyAlignment="1">
      <alignment horizontal="left"/>
    </xf>
    <xf numFmtId="166" fontId="5" fillId="3" borderId="5" xfId="0" applyNumberFormat="1" applyFont="1" applyFill="1" applyBorder="1" applyAlignment="1">
      <alignment horizontal="left"/>
    </xf>
    <xf numFmtId="166" fontId="6" fillId="3" borderId="0" xfId="0" applyNumberFormat="1" applyFont="1" applyFill="1" applyBorder="1" applyAlignment="1" quotePrefix="1">
      <alignment horizontal="left" vertical="center" wrapText="1"/>
    </xf>
    <xf numFmtId="0" fontId="2" fillId="2" borderId="0" xfId="0" applyFont="1" applyFill="1" applyBorder="1" applyAlignment="1">
      <alignment vertical="top"/>
    </xf>
    <xf numFmtId="166" fontId="6" fillId="3" borderId="5" xfId="0" applyNumberFormat="1" applyFont="1" applyFill="1" applyBorder="1" applyAlignment="1" quotePrefix="1">
      <alignment horizontal="left" vertical="center" wrapText="1"/>
    </xf>
    <xf numFmtId="0" fontId="7" fillId="2" borderId="6" xfId="0" applyFont="1" applyFill="1" applyBorder="1"/>
    <xf numFmtId="0" fontId="2" fillId="2" borderId="6" xfId="0" applyFont="1" applyFill="1" applyBorder="1"/>
    <xf numFmtId="166" fontId="2" fillId="2" borderId="6" xfId="0" applyNumberFormat="1" applyFont="1" applyFill="1" applyBorder="1"/>
    <xf numFmtId="166" fontId="4" fillId="3" borderId="0" xfId="0" applyNumberFormat="1" applyFont="1" applyFill="1" applyBorder="1" applyAlignment="1">
      <alignment horizontal="right"/>
    </xf>
    <xf numFmtId="166" fontId="8" fillId="3" borderId="0" xfId="0" applyNumberFormat="1" applyFont="1" applyFill="1" applyBorder="1" applyAlignment="1">
      <alignment horizontal="right"/>
    </xf>
    <xf numFmtId="165" fontId="8" fillId="3" borderId="0" xfId="0" applyNumberFormat="1" applyFont="1" applyFill="1" applyBorder="1" applyAlignment="1">
      <alignment horizontal="right"/>
    </xf>
    <xf numFmtId="0" fontId="2" fillId="2" borderId="0" xfId="0" applyFont="1" applyFill="1" applyBorder="1" applyAlignment="1">
      <alignment vertical="top" wrapText="1"/>
    </xf>
    <xf numFmtId="0" fontId="2" fillId="3" borderId="0" xfId="0" applyFont="1" applyFill="1" applyBorder="1" applyAlignment="1">
      <alignment horizontal="left" wrapText="1"/>
    </xf>
    <xf numFmtId="0" fontId="2" fillId="0" borderId="0" xfId="0" applyFont="1" applyFill="1" applyBorder="1"/>
    <xf numFmtId="166" fontId="11" fillId="3" borderId="4" xfId="0" applyNumberFormat="1" applyFont="1" applyFill="1" applyBorder="1" applyAlignment="1">
      <alignment horizontal="left"/>
    </xf>
    <xf numFmtId="166" fontId="11" fillId="3" borderId="0" xfId="0" applyNumberFormat="1" applyFont="1" applyFill="1" applyBorder="1" applyAlignment="1">
      <alignment horizontal="left"/>
    </xf>
    <xf numFmtId="166" fontId="11" fillId="3" borderId="5" xfId="0" applyNumberFormat="1" applyFont="1" applyFill="1" applyBorder="1" applyAlignment="1">
      <alignment horizontal="left"/>
    </xf>
    <xf numFmtId="166" fontId="11" fillId="3" borderId="6" xfId="0" applyNumberFormat="1" applyFont="1" applyFill="1" applyBorder="1" applyAlignment="1">
      <alignment horizontal="center"/>
    </xf>
    <xf numFmtId="166" fontId="11" fillId="3" borderId="6" xfId="0" applyNumberFormat="1" applyFont="1" applyFill="1" applyBorder="1" applyAlignment="1" quotePrefix="1">
      <alignment horizontal="center"/>
    </xf>
    <xf numFmtId="166" fontId="10" fillId="3" borderId="6" xfId="0" applyNumberFormat="1" applyFont="1" applyFill="1" applyBorder="1" applyAlignment="1">
      <alignment horizontal="left" indent="1"/>
    </xf>
    <xf numFmtId="164" fontId="10" fillId="3" borderId="6" xfId="18" applyNumberFormat="1" applyFont="1" applyFill="1" applyBorder="1" applyAlignment="1">
      <alignment horizontal="center"/>
    </xf>
    <xf numFmtId="164" fontId="10" fillId="3" borderId="6" xfId="18" applyNumberFormat="1" applyFont="1" applyFill="1" applyBorder="1" applyAlignment="1" quotePrefix="1">
      <alignment horizontal="center"/>
    </xf>
    <xf numFmtId="164" fontId="10" fillId="3" borderId="6" xfId="18" applyNumberFormat="1" applyFont="1" applyFill="1" applyBorder="1" applyAlignment="1">
      <alignment horizontal="left"/>
    </xf>
    <xf numFmtId="164" fontId="10" fillId="3" borderId="6" xfId="18" applyNumberFormat="1" applyFont="1" applyFill="1" applyBorder="1" applyAlignment="1">
      <alignment horizontal="right"/>
    </xf>
    <xf numFmtId="166" fontId="11" fillId="3" borderId="6" xfId="0" applyNumberFormat="1" applyFont="1" applyFill="1" applyBorder="1" applyAlignment="1" quotePrefix="1">
      <alignment horizontal="left"/>
    </xf>
    <xf numFmtId="164" fontId="11" fillId="3" borderId="6" xfId="18" applyNumberFormat="1" applyFont="1" applyFill="1" applyBorder="1" applyAlignment="1">
      <alignment horizontal="left"/>
    </xf>
    <xf numFmtId="164" fontId="10" fillId="3" borderId="6" xfId="18" applyNumberFormat="1" applyFont="1" applyFill="1" applyBorder="1" applyAlignment="1" quotePrefix="1">
      <alignment horizontal="left"/>
    </xf>
    <xf numFmtId="166" fontId="10" fillId="3" borderId="6" xfId="0" applyNumberFormat="1" applyFont="1" applyFill="1" applyBorder="1" applyAlignment="1" quotePrefix="1">
      <alignment horizontal="left" indent="1"/>
    </xf>
    <xf numFmtId="164" fontId="11" fillId="3" borderId="6" xfId="18" applyNumberFormat="1" applyFont="1" applyFill="1" applyBorder="1" applyAlignment="1" quotePrefix="1">
      <alignment horizontal="left"/>
    </xf>
    <xf numFmtId="166" fontId="11" fillId="3" borderId="6" xfId="0" applyNumberFormat="1" applyFont="1" applyFill="1" applyBorder="1" applyAlignment="1">
      <alignment horizontal="left"/>
    </xf>
    <xf numFmtId="166" fontId="10" fillId="3" borderId="6" xfId="0" applyNumberFormat="1" applyFont="1" applyFill="1" applyBorder="1" applyAlignment="1">
      <alignment horizontal="left"/>
    </xf>
    <xf numFmtId="166" fontId="10" fillId="3" borderId="6" xfId="0" applyNumberFormat="1" applyFont="1" applyFill="1" applyBorder="1" applyAlignment="1">
      <alignment horizontal="right"/>
    </xf>
    <xf numFmtId="165" fontId="11" fillId="3" borderId="7" xfId="0" applyNumberFormat="1" applyFont="1" applyFill="1" applyBorder="1" applyAlignment="1">
      <alignment horizontal="left"/>
    </xf>
    <xf numFmtId="165" fontId="11" fillId="3" borderId="8" xfId="0" applyNumberFormat="1" applyFont="1" applyFill="1" applyBorder="1" applyAlignment="1">
      <alignment horizontal="left"/>
    </xf>
    <xf numFmtId="165" fontId="11" fillId="3" borderId="9" xfId="0" applyNumberFormat="1" applyFont="1" applyFill="1" applyBorder="1" applyAlignment="1">
      <alignment horizontal="right"/>
    </xf>
    <xf numFmtId="0" fontId="12" fillId="0" borderId="0" xfId="0" applyFont="1" applyFill="1" applyBorder="1"/>
    <xf numFmtId="0" fontId="1" fillId="0" borderId="0" xfId="0" applyFont="1" applyFill="1" applyBorder="1"/>
    <xf numFmtId="165" fontId="9" fillId="3" borderId="0" xfId="0" applyNumberFormat="1" applyFont="1" applyFill="1" applyBorder="1" applyAlignment="1" quotePrefix="1">
      <alignment horizontal="left" vertical="top" wrapText="1"/>
    </xf>
    <xf numFmtId="14" fontId="12" fillId="0" borderId="0" xfId="0" applyNumberFormat="1" applyFont="1" applyFill="1" applyBorder="1" applyAlignment="1">
      <alignment horizontal="left"/>
    </xf>
    <xf numFmtId="0" fontId="12" fillId="0" borderId="0" xfId="0" applyFont="1" applyFill="1" applyBorder="1" applyAlignment="1">
      <alignment horizontal="left"/>
    </xf>
    <xf numFmtId="164" fontId="11" fillId="3" borderId="0" xfId="18" applyNumberFormat="1" applyFont="1" applyFill="1" applyBorder="1" applyAlignment="1" quotePrefix="1">
      <alignment horizontal="left"/>
    </xf>
    <xf numFmtId="164" fontId="10" fillId="3" borderId="0" xfId="18" applyNumberFormat="1" applyFont="1" applyFill="1" applyBorder="1" applyAlignment="1">
      <alignment horizontal="right"/>
    </xf>
    <xf numFmtId="164" fontId="11" fillId="3" borderId="0" xfId="18" applyNumberFormat="1" applyFont="1" applyFill="1" applyBorder="1" applyAlignment="1">
      <alignment horizontal="left"/>
    </xf>
    <xf numFmtId="166" fontId="10" fillId="3" borderId="0" xfId="0" applyNumberFormat="1" applyFont="1" applyFill="1" applyBorder="1" applyAlignment="1">
      <alignment horizontal="right"/>
    </xf>
    <xf numFmtId="165" fontId="11" fillId="3" borderId="0" xfId="0" applyNumberFormat="1" applyFont="1" applyFill="1" applyBorder="1" applyAlignment="1">
      <alignment horizontal="right"/>
    </xf>
    <xf numFmtId="165" fontId="10" fillId="3" borderId="0" xfId="0" applyNumberFormat="1" applyFont="1" applyFill="1" applyBorder="1" applyAlignment="1" quotePrefix="1">
      <alignment horizontal="left" vertical="top" wrapText="1"/>
    </xf>
    <xf numFmtId="166" fontId="11" fillId="3" borderId="0" xfId="0" applyNumberFormat="1" applyFont="1" applyFill="1" applyBorder="1" applyAlignment="1" quotePrefix="1">
      <alignment horizontal="center"/>
    </xf>
    <xf numFmtId="164" fontId="10" fillId="3" borderId="0" xfId="18" applyNumberFormat="1" applyFont="1" applyFill="1" applyBorder="1" applyAlignment="1" quotePrefix="1">
      <alignment horizontal="center"/>
    </xf>
    <xf numFmtId="0" fontId="2" fillId="3" borderId="0" xfId="0" applyFont="1" applyFill="1" applyBorder="1" applyAlignment="1">
      <alignment wrapText="1"/>
    </xf>
    <xf numFmtId="0" fontId="2" fillId="2" borderId="0" xfId="0" applyFont="1" applyFill="1" applyBorder="1"/>
    <xf numFmtId="43" fontId="10" fillId="3" borderId="6" xfId="18" applyFont="1" applyFill="1" applyBorder="1" applyAlignment="1">
      <alignment horizontal="right"/>
    </xf>
    <xf numFmtId="0" fontId="12" fillId="3" borderId="0" xfId="0" applyFont="1" applyFill="1" applyBorder="1" applyAlignment="1">
      <alignment horizontal="left" wrapText="1"/>
    </xf>
    <xf numFmtId="0" fontId="12" fillId="3" borderId="0" xfId="0" applyFont="1" applyFill="1" applyAlignment="1">
      <alignment wrapText="1"/>
    </xf>
    <xf numFmtId="0" fontId="3" fillId="3" borderId="0" xfId="0" applyFont="1" applyFill="1" applyAlignment="1">
      <alignment horizontal="left" vertical="top" wrapText="1"/>
    </xf>
    <xf numFmtId="0" fontId="2" fillId="3" borderId="0" xfId="0" applyFont="1" applyFill="1" applyAlignment="1">
      <alignment wrapText="1"/>
    </xf>
    <xf numFmtId="0" fontId="4" fillId="3" borderId="0" xfId="0" applyFont="1" applyFill="1" applyBorder="1" applyAlignment="1">
      <alignment horizontal="center" wrapText="1"/>
    </xf>
    <xf numFmtId="166" fontId="10" fillId="3" borderId="6" xfId="21" applyNumberFormat="1" applyFont="1" applyFill="1" applyBorder="1" applyAlignment="1">
      <alignment horizontal="left" indent="1"/>
      <protection/>
    </xf>
    <xf numFmtId="0" fontId="12" fillId="0" borderId="0" xfId="21" applyFont="1" applyFill="1" applyBorder="1">
      <alignment/>
      <protection/>
    </xf>
    <xf numFmtId="0" fontId="2" fillId="0" borderId="0" xfId="0" applyFont="1" applyFill="1" applyAlignment="1">
      <alignment vertical="top"/>
    </xf>
    <xf numFmtId="166" fontId="10" fillId="3" borderId="0" xfId="0" applyNumberFormat="1" applyFont="1" applyFill="1" applyBorder="1" applyAlignment="1" quotePrefix="1">
      <alignment horizontal="left" vertical="top" wrapText="1"/>
    </xf>
    <xf numFmtId="166" fontId="6" fillId="3" borderId="0" xfId="0" applyNumberFormat="1" applyFont="1" applyFill="1" applyBorder="1" applyAlignment="1" quotePrefix="1">
      <alignment horizontal="left" vertical="top" wrapText="1"/>
    </xf>
    <xf numFmtId="0" fontId="2" fillId="2" borderId="0" xfId="0" applyFont="1" applyFill="1" applyAlignment="1">
      <alignment vertical="top"/>
    </xf>
    <xf numFmtId="0" fontId="12" fillId="3" borderId="0" xfId="0" applyFont="1" applyFill="1" applyBorder="1" applyAlignment="1">
      <alignment horizontal="left" wrapText="1"/>
    </xf>
    <xf numFmtId="0" fontId="12" fillId="3" borderId="0" xfId="0" applyFont="1" applyFill="1" applyAlignment="1">
      <alignment wrapText="1"/>
    </xf>
    <xf numFmtId="0" fontId="3" fillId="3" borderId="0" xfId="0" applyFont="1" applyFill="1" applyAlignment="1">
      <alignment horizontal="left" vertical="top" wrapText="1"/>
    </xf>
    <xf numFmtId="0" fontId="2" fillId="3" borderId="0" xfId="0" applyFont="1" applyFill="1" applyAlignment="1">
      <alignment wrapText="1"/>
    </xf>
    <xf numFmtId="0" fontId="4" fillId="3" borderId="0" xfId="0" applyFont="1" applyFill="1" applyBorder="1" applyAlignment="1">
      <alignment horizontal="center" wrapText="1"/>
    </xf>
    <xf numFmtId="166" fontId="1" fillId="3" borderId="4" xfId="0" applyNumberFormat="1" applyFont="1" applyFill="1" applyBorder="1" applyAlignment="1" quotePrefix="1">
      <alignment horizontal="left" vertical="top" wrapText="1"/>
    </xf>
    <xf numFmtId="166" fontId="1" fillId="3" borderId="0" xfId="0" applyNumberFormat="1" applyFont="1" applyFill="1" applyBorder="1" applyAlignment="1" quotePrefix="1">
      <alignment horizontal="left" vertical="top" wrapText="1"/>
    </xf>
    <xf numFmtId="166" fontId="1" fillId="3" borderId="5" xfId="0" applyNumberFormat="1" applyFont="1" applyFill="1" applyBorder="1" applyAlignment="1" quotePrefix="1">
      <alignment horizontal="left" vertical="top" wrapText="1"/>
    </xf>
    <xf numFmtId="165" fontId="10" fillId="3" borderId="10" xfId="0" applyNumberFormat="1" applyFont="1" applyFill="1" applyBorder="1" applyAlignment="1" quotePrefix="1">
      <alignment horizontal="left" vertical="top" wrapText="1"/>
    </xf>
    <xf numFmtId="165" fontId="10" fillId="3" borderId="11" xfId="0" applyNumberFormat="1" applyFont="1" applyFill="1" applyBorder="1" applyAlignment="1" quotePrefix="1">
      <alignment horizontal="left" vertical="top" wrapText="1"/>
    </xf>
    <xf numFmtId="165" fontId="10" fillId="3" borderId="12" xfId="0" applyNumberFormat="1" applyFont="1" applyFill="1" applyBorder="1" applyAlignment="1" quotePrefix="1">
      <alignment horizontal="left" vertical="top"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avisk\AppData\Local\static\themes\theme_alta\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57150</xdr:rowOff>
    </xdr:from>
    <xdr:ext cx="1981200" cy="561975"/>
    <xdr:sp macro="" textlink="">
      <xdr:nvSpPr>
        <xdr:cNvPr id="2" name="Text Box 3"/>
        <xdr:cNvSpPr txBox="1">
          <a:spLocks noChangeArrowheads="1"/>
        </xdr:cNvSpPr>
      </xdr:nvSpPr>
      <xdr:spPr bwMode="auto">
        <a:xfrm>
          <a:off x="381000" y="57150"/>
          <a:ext cx="1981200" cy="561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600" b="1" i="0" u="none" strike="noStrike" baseline="0">
              <a:solidFill>
                <a:srgbClr val="000000"/>
              </a:solidFill>
              <a:latin typeface="+mn-lt"/>
              <a:cs typeface="Arial"/>
            </a:rPr>
            <a:t>FISCAL NOTE </a:t>
          </a:r>
          <a:endParaRPr lang="en-US" sz="1000" b="0" i="0" u="none" strike="noStrike" baseline="0">
            <a:solidFill>
              <a:srgbClr val="000000"/>
            </a:solidFill>
            <a:latin typeface="+mn-lt"/>
            <a:cs typeface="Calibri"/>
          </a:endParaRPr>
        </a:p>
        <a:p>
          <a:pPr algn="l" rtl="0">
            <a:defRPr sz="1000"/>
          </a:pPr>
          <a:r>
            <a:rPr lang="en-US" sz="1400" b="1" i="0" u="none" strike="noStrike" baseline="0">
              <a:solidFill>
                <a:srgbClr val="000000"/>
              </a:solidFill>
              <a:latin typeface="+mn-lt"/>
              <a:cs typeface="Arial"/>
            </a:rPr>
            <a:t>COVID-19 Supplemental</a:t>
          </a:r>
        </a:p>
      </xdr:txBody>
    </xdr:sp>
    <xdr:clientData/>
  </xdr:oneCellAnchor>
  <xdr:twoCellAnchor editAs="oneCell">
    <xdr:from>
      <xdr:col>1</xdr:col>
      <xdr:colOff>0</xdr:colOff>
      <xdr:row>37</xdr:row>
      <xdr:rowOff>0</xdr:rowOff>
    </xdr:from>
    <xdr:to>
      <xdr:col>1</xdr:col>
      <xdr:colOff>9525</xdr:colOff>
      <xdr:row>37</xdr:row>
      <xdr:rowOff>9525</xdr:rowOff>
    </xdr:to>
    <xdr:pic>
      <xdr:nvPicPr>
        <xdr:cNvPr id="3" name="Picture 4"/>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323850" y="11572875"/>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457200</xdr:colOff>
      <xdr:row>45</xdr:row>
      <xdr:rowOff>0</xdr:rowOff>
    </xdr:from>
    <xdr:to>
      <xdr:col>1</xdr:col>
      <xdr:colOff>2409825</xdr:colOff>
      <xdr:row>57</xdr:row>
      <xdr:rowOff>133350</xdr:rowOff>
    </xdr:to>
    <xdr:sp macro="" textlink="">
      <xdr:nvSpPr>
        <xdr:cNvPr id="4" name="ToolsXML" hidden="1"/>
        <xdr:cNvSpPr txBox="1">
          <a:spLocks noChangeArrowheads="1"/>
        </xdr:cNvSpPr>
      </xdr:nvSpPr>
      <xdr:spPr bwMode="auto">
        <a:xfrm>
          <a:off x="781050" y="13039725"/>
          <a:ext cx="1952625" cy="20764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&lt;?xml version="1.0" encoding="UTF-8"?&gt;&lt;ToolsActions relationId="478547583"&gt;&lt;page&gt;page_UTF8=Grid1:0&amp;amp;printpage=-1&lt;/page&gt;&lt;refresh&gt;&lt;url method="post"&gt;/hr/common/HRLogon.jsp?elementName_UTF8=%2f3%20Supplemental%20Reports%20%2d%20ASO%2fSuppASO%2001A%20Exec%20Proposed%20OPER%20Fiscal%20Note&amp;amp;elementType=2&amp;amp;viewAs=html&amp;amp;sso_token=$SSO_TOKEN$&amp;amp;$CONTEXT$&amp;amp;action=refresh&amp;amp;fld0=EN%5fA20000&amp;amp;promptingLevel=1&amp;amp;&amp;amp;allPages=false&amp;amp;splitPages=false&amp;amp;refUsingWSPOV=false&amp;amp;LOCALE_LANGUAGE=en_US&lt;/url&gt;&lt;/refresh&gt;&lt;edit&gt;&lt;url method="post"&gt;/workspace/index.jsp?module=tools.relatedcontent&amp;amp;repository_path=%2f3%20Supplemental%20Reports%20%2d%20ASO%2fSuppASO%2001A%20Exec%20Proposed%20OPER%20Fiscal%20Note&amp;amp;elementType=2&amp;amp;repository_name=%2f3%20Supplemental%20Reports%20%2d%20ASO%2fSuppASO%2001A%20Exec%20Proposed%20OPER%20Fiscal%20Note&amp;amp;$CONTEXT$&amp;amp;layout=embedded&amp;amp;bpm.logoff=false&amp;amp;bpm_showtab=false&amp;amp;repository_format_id=html&amp;amp;mimetype=application/hyperion-reports-report&amp;amp;action=edit&amp;amp;fld0=EN%5fA20000&amp;amp;promptingLevel=1&amp;amp;&amp;amp;allPages=false&amp;amp;splitPages=false&amp;amp;refUsingWSPOV=false&lt;/url&gt;&lt;/edit&gt;&lt;close&gt;&lt;url method="post"&gt;/hr/common/HRClientRefTracker.jsp?removeInstanceId=478547583&lt;/url&gt;&lt;/close&gt;&lt;/ToolsActions&gt;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79"/>
  <sheetViews>
    <sheetView showGridLines="0" tabSelected="1" workbookViewId="0" topLeftCell="A1">
      <selection activeCell="H39" sqref="H39"/>
    </sheetView>
  </sheetViews>
  <sheetFormatPr defaultColWidth="8.8515625" defaultRowHeight="12.75"/>
  <cols>
    <col min="1" max="1" width="4.8515625" style="2" customWidth="1"/>
    <col min="2" max="2" width="36.140625" style="2" customWidth="1"/>
    <col min="3" max="5" width="24.140625" style="2" customWidth="1"/>
    <col min="6" max="6" width="5.8515625" style="2" customWidth="1"/>
    <col min="7" max="7" width="5.140625" style="2" customWidth="1"/>
    <col min="8" max="8" width="27.140625" style="2" customWidth="1"/>
    <col min="9" max="10" width="12.140625" style="2" customWidth="1"/>
    <col min="11" max="16384" width="8.8515625" style="2" customWidth="1"/>
  </cols>
  <sheetData>
    <row r="1" spans="1:7" ht="21">
      <c r="A1" s="1"/>
      <c r="B1" s="74"/>
      <c r="C1" s="74"/>
      <c r="D1" s="74"/>
      <c r="E1" s="74"/>
      <c r="F1" s="63"/>
      <c r="G1" s="63"/>
    </row>
    <row r="2" spans="1:7" ht="21">
      <c r="A2" s="1"/>
      <c r="B2" s="74"/>
      <c r="C2" s="74"/>
      <c r="D2" s="74"/>
      <c r="E2" s="74"/>
      <c r="F2" s="63"/>
      <c r="G2" s="63"/>
    </row>
    <row r="3" spans="1:7" ht="12.75">
      <c r="A3" s="1"/>
      <c r="B3" s="75"/>
      <c r="C3" s="75"/>
      <c r="D3" s="75"/>
      <c r="E3" s="75"/>
      <c r="F3" s="64"/>
      <c r="G3" s="64"/>
    </row>
    <row r="4" spans="1:7" ht="12.75">
      <c r="A4" s="1"/>
      <c r="B4" s="75"/>
      <c r="C4" s="75"/>
      <c r="D4" s="75"/>
      <c r="E4" s="75"/>
      <c r="F4" s="64"/>
      <c r="G4" s="64"/>
    </row>
    <row r="5" spans="1:7" ht="12.75">
      <c r="A5" s="1"/>
      <c r="B5" s="76"/>
      <c r="C5" s="76"/>
      <c r="D5" s="76"/>
      <c r="E5" s="76"/>
      <c r="F5" s="65"/>
      <c r="G5" s="65"/>
    </row>
    <row r="6" spans="1:7" ht="18" customHeight="1">
      <c r="A6" s="1"/>
      <c r="B6" s="3" t="s">
        <v>0</v>
      </c>
      <c r="C6" s="4"/>
      <c r="D6" s="4"/>
      <c r="E6" s="5"/>
      <c r="F6" s="6"/>
      <c r="G6" s="6"/>
    </row>
    <row r="7" spans="1:7" ht="15.75">
      <c r="A7" s="1"/>
      <c r="B7" s="7" t="s">
        <v>96</v>
      </c>
      <c r="C7" s="6"/>
      <c r="D7" s="6"/>
      <c r="E7" s="8"/>
      <c r="F7" s="6"/>
      <c r="G7" s="6"/>
    </row>
    <row r="8" spans="1:7" ht="15.75">
      <c r="A8" s="1"/>
      <c r="B8" s="7" t="s">
        <v>98</v>
      </c>
      <c r="C8" s="6"/>
      <c r="D8" s="6"/>
      <c r="E8" s="8"/>
      <c r="F8" s="6"/>
      <c r="G8" s="6"/>
    </row>
    <row r="9" spans="1:7" ht="6" customHeight="1">
      <c r="A9" s="1"/>
      <c r="B9" s="9"/>
      <c r="C9" s="10"/>
      <c r="D9" s="10"/>
      <c r="E9" s="11"/>
      <c r="F9" s="10"/>
      <c r="G9" s="10"/>
    </row>
    <row r="10" spans="1:8" s="71" customFormat="1" ht="147" customHeight="1">
      <c r="A10" s="68"/>
      <c r="B10" s="77" t="s">
        <v>100</v>
      </c>
      <c r="C10" s="78"/>
      <c r="D10" s="78"/>
      <c r="E10" s="79"/>
      <c r="F10" s="69"/>
      <c r="G10" s="70"/>
      <c r="H10" s="13" t="str">
        <f>"Summary Character Count:  "&amp;LEN(B10)</f>
        <v>Summary Character Count:  842</v>
      </c>
    </row>
    <row r="11" spans="1:8" ht="14.45" customHeight="1">
      <c r="A11" s="1"/>
      <c r="B11" s="24"/>
      <c r="C11" s="25"/>
      <c r="D11" s="25"/>
      <c r="E11" s="26"/>
      <c r="F11" s="25"/>
      <c r="G11" s="10"/>
      <c r="H11" s="2" t="s">
        <v>1</v>
      </c>
    </row>
    <row r="12" spans="1:10" ht="15">
      <c r="A12" s="1"/>
      <c r="B12" s="27"/>
      <c r="C12" s="27" t="s">
        <v>2</v>
      </c>
      <c r="D12" s="28" t="s">
        <v>3</v>
      </c>
      <c r="E12" s="28" t="s">
        <v>4</v>
      </c>
      <c r="F12" s="56"/>
      <c r="G12" s="14"/>
      <c r="H12" s="15" t="s">
        <v>5</v>
      </c>
      <c r="I12" s="15" t="s">
        <v>6</v>
      </c>
      <c r="J12" s="15" t="s">
        <v>7</v>
      </c>
    </row>
    <row r="13" spans="1:10" ht="15">
      <c r="A13" s="1"/>
      <c r="B13" s="29" t="s">
        <v>99</v>
      </c>
      <c r="C13" s="41">
        <v>1750000</v>
      </c>
      <c r="D13" s="28"/>
      <c r="E13" s="28"/>
      <c r="F13" s="56"/>
      <c r="G13" s="14"/>
      <c r="H13" s="15"/>
      <c r="I13" s="15"/>
      <c r="J13" s="15"/>
    </row>
    <row r="14" spans="1:10" ht="15">
      <c r="A14" s="1"/>
      <c r="B14" s="66"/>
      <c r="C14" s="30"/>
      <c r="D14" s="31"/>
      <c r="E14" s="31"/>
      <c r="F14" s="57"/>
      <c r="G14" s="14"/>
      <c r="H14" s="16" t="s">
        <v>95</v>
      </c>
      <c r="I14" s="17" t="str">
        <f aca="true" t="shared" si="0" ref="I14:I19">_xlfn.IFERROR(VLOOKUP(B14,$B$49:$C$64,2,FALSE),"")</f>
        <v/>
      </c>
      <c r="J14" s="17">
        <f>C14</f>
        <v>0</v>
      </c>
    </row>
    <row r="15" spans="1:10" ht="15">
      <c r="A15" s="1"/>
      <c r="B15" s="29"/>
      <c r="C15" s="30"/>
      <c r="D15" s="31"/>
      <c r="E15" s="31"/>
      <c r="F15" s="57"/>
      <c r="G15" s="14"/>
      <c r="H15" s="16" t="s">
        <v>8</v>
      </c>
      <c r="I15" s="17" t="str">
        <f t="shared" si="0"/>
        <v/>
      </c>
      <c r="J15" s="17">
        <f aca="true" t="shared" si="1" ref="J15:J19">C15</f>
        <v>0</v>
      </c>
    </row>
    <row r="16" spans="1:10" ht="15">
      <c r="A16" s="1"/>
      <c r="B16" s="29"/>
      <c r="C16" s="30"/>
      <c r="D16" s="31"/>
      <c r="E16" s="31"/>
      <c r="F16" s="57"/>
      <c r="G16" s="14"/>
      <c r="H16" s="16" t="s">
        <v>8</v>
      </c>
      <c r="I16" s="17" t="str">
        <f t="shared" si="0"/>
        <v/>
      </c>
      <c r="J16" s="17">
        <f t="shared" si="1"/>
        <v>0</v>
      </c>
    </row>
    <row r="17" spans="1:10" ht="15">
      <c r="A17" s="1"/>
      <c r="B17" s="27"/>
      <c r="C17" s="30"/>
      <c r="D17" s="31"/>
      <c r="E17" s="31"/>
      <c r="F17" s="57"/>
      <c r="G17" s="14"/>
      <c r="H17" s="16" t="s">
        <v>8</v>
      </c>
      <c r="I17" s="17" t="str">
        <f t="shared" si="0"/>
        <v/>
      </c>
      <c r="J17" s="17">
        <f t="shared" si="1"/>
        <v>0</v>
      </c>
    </row>
    <row r="18" spans="1:10" ht="15">
      <c r="A18" s="1"/>
      <c r="B18" s="27"/>
      <c r="C18" s="30"/>
      <c r="D18" s="31"/>
      <c r="E18" s="31"/>
      <c r="F18" s="57"/>
      <c r="G18" s="14"/>
      <c r="H18" s="16" t="s">
        <v>8</v>
      </c>
      <c r="I18" s="17" t="str">
        <f t="shared" si="0"/>
        <v/>
      </c>
      <c r="J18" s="17">
        <f t="shared" si="1"/>
        <v>0</v>
      </c>
    </row>
    <row r="19" spans="1:10" ht="15">
      <c r="A19" s="1"/>
      <c r="B19" s="27"/>
      <c r="C19" s="32"/>
      <c r="D19" s="32"/>
      <c r="E19" s="33"/>
      <c r="F19" s="51"/>
      <c r="G19" s="14"/>
      <c r="H19" s="16" t="s">
        <v>8</v>
      </c>
      <c r="I19" s="17" t="str">
        <f t="shared" si="0"/>
        <v/>
      </c>
      <c r="J19" s="17">
        <f t="shared" si="1"/>
        <v>0</v>
      </c>
    </row>
    <row r="20" spans="1:10" ht="15">
      <c r="A20" s="1"/>
      <c r="B20" s="34" t="s">
        <v>9</v>
      </c>
      <c r="C20" s="35">
        <f>SUM(C13:C19)</f>
        <v>1750000</v>
      </c>
      <c r="D20" s="35">
        <f>SUM(D14:D19)</f>
        <v>0</v>
      </c>
      <c r="E20" s="35">
        <f>SUM(E14:E19)</f>
        <v>0</v>
      </c>
      <c r="F20" s="52"/>
      <c r="G20" s="14"/>
      <c r="H20" s="16"/>
      <c r="I20" s="16"/>
      <c r="J20" s="16"/>
    </row>
    <row r="21" spans="1:10" ht="15">
      <c r="A21" s="1"/>
      <c r="B21" s="34"/>
      <c r="C21" s="36"/>
      <c r="D21" s="36"/>
      <c r="E21" s="33"/>
      <c r="F21" s="51"/>
      <c r="G21" s="14"/>
      <c r="H21" s="15" t="s">
        <v>5</v>
      </c>
      <c r="I21" s="15" t="s">
        <v>6</v>
      </c>
      <c r="J21" s="15"/>
    </row>
    <row r="22" spans="1:10" ht="15">
      <c r="A22" s="1"/>
      <c r="B22" s="37" t="s">
        <v>62</v>
      </c>
      <c r="C22" s="36">
        <v>1750000</v>
      </c>
      <c r="D22" s="36"/>
      <c r="E22" s="33"/>
      <c r="F22" s="51"/>
      <c r="G22" s="14"/>
      <c r="H22" s="16" t="s">
        <v>8</v>
      </c>
      <c r="I22" s="17" t="str">
        <f aca="true" t="shared" si="2" ref="I22:I28">_xlfn.IFERROR(VLOOKUP(B22,$B$67:$C$79,2,FALSE),"")</f>
        <v>A_53999</v>
      </c>
      <c r="J22" s="17">
        <f aca="true" t="shared" si="3" ref="J22:J28">C22</f>
        <v>1750000</v>
      </c>
    </row>
    <row r="23" spans="1:10" ht="15">
      <c r="A23" s="1"/>
      <c r="B23" s="37"/>
      <c r="C23" s="36"/>
      <c r="D23" s="36"/>
      <c r="E23" s="33"/>
      <c r="F23" s="51"/>
      <c r="G23" s="14"/>
      <c r="H23" s="16" t="s">
        <v>8</v>
      </c>
      <c r="I23" s="17" t="str">
        <f t="shared" si="2"/>
        <v/>
      </c>
      <c r="J23" s="17">
        <f t="shared" si="3"/>
        <v>0</v>
      </c>
    </row>
    <row r="24" spans="1:10" ht="15">
      <c r="A24" s="1"/>
      <c r="B24" s="37"/>
      <c r="C24" s="36"/>
      <c r="D24" s="36"/>
      <c r="E24" s="33"/>
      <c r="F24" s="51"/>
      <c r="G24" s="14"/>
      <c r="H24" s="16" t="s">
        <v>8</v>
      </c>
      <c r="I24" s="17" t="str">
        <f t="shared" si="2"/>
        <v/>
      </c>
      <c r="J24" s="17">
        <f t="shared" si="3"/>
        <v>0</v>
      </c>
    </row>
    <row r="25" spans="1:10" ht="15">
      <c r="A25" s="1"/>
      <c r="B25" s="37"/>
      <c r="C25" s="36"/>
      <c r="D25" s="36"/>
      <c r="E25" s="33"/>
      <c r="F25" s="51"/>
      <c r="G25" s="14"/>
      <c r="H25" s="16" t="s">
        <v>8</v>
      </c>
      <c r="I25" s="17" t="str">
        <f t="shared" si="2"/>
        <v/>
      </c>
      <c r="J25" s="17">
        <f t="shared" si="3"/>
        <v>0</v>
      </c>
    </row>
    <row r="26" spans="1:10" ht="15">
      <c r="A26" s="1"/>
      <c r="B26" s="37"/>
      <c r="C26" s="36"/>
      <c r="D26" s="36"/>
      <c r="E26" s="33"/>
      <c r="F26" s="51"/>
      <c r="G26" s="14"/>
      <c r="H26" s="16" t="s">
        <v>8</v>
      </c>
      <c r="I26" s="17" t="str">
        <f t="shared" si="2"/>
        <v/>
      </c>
      <c r="J26" s="17">
        <f t="shared" si="3"/>
        <v>0</v>
      </c>
    </row>
    <row r="27" spans="1:10" ht="15">
      <c r="A27" s="1"/>
      <c r="B27" s="37"/>
      <c r="C27" s="36"/>
      <c r="D27" s="36"/>
      <c r="E27" s="33"/>
      <c r="F27" s="51"/>
      <c r="G27" s="14"/>
      <c r="H27" s="16" t="s">
        <v>8</v>
      </c>
      <c r="I27" s="17" t="str">
        <f t="shared" si="2"/>
        <v/>
      </c>
      <c r="J27" s="17">
        <f t="shared" si="3"/>
        <v>0</v>
      </c>
    </row>
    <row r="28" spans="1:10" ht="15">
      <c r="A28" s="1"/>
      <c r="B28" s="29"/>
      <c r="C28" s="32"/>
      <c r="D28" s="32"/>
      <c r="E28" s="33"/>
      <c r="F28" s="51"/>
      <c r="G28" s="14"/>
      <c r="H28" s="16" t="s">
        <v>8</v>
      </c>
      <c r="I28" s="17" t="str">
        <f t="shared" si="2"/>
        <v/>
      </c>
      <c r="J28" s="17">
        <f t="shared" si="3"/>
        <v>0</v>
      </c>
    </row>
    <row r="29" spans="1:7" ht="12.6" customHeight="1">
      <c r="A29" s="1"/>
      <c r="B29" s="34" t="s">
        <v>10</v>
      </c>
      <c r="C29" s="38">
        <f>SUM(C22:C28)</f>
        <v>1750000</v>
      </c>
      <c r="D29" s="38">
        <f>SUM(D22:D28)</f>
        <v>0</v>
      </c>
      <c r="E29" s="38">
        <f>SUM(E22:E28)</f>
        <v>0</v>
      </c>
      <c r="F29" s="50"/>
      <c r="G29" s="12"/>
    </row>
    <row r="30" spans="1:7" ht="11.1" customHeight="1">
      <c r="A30" s="1"/>
      <c r="B30" s="39"/>
      <c r="C30" s="32"/>
      <c r="D30" s="32"/>
      <c r="E30" s="33"/>
      <c r="F30" s="51"/>
      <c r="G30" s="12"/>
    </row>
    <row r="31" spans="1:7" ht="0.6" hidden="1">
      <c r="A31" s="1"/>
      <c r="B31" s="39"/>
      <c r="C31" s="32"/>
      <c r="D31" s="32"/>
      <c r="E31" s="33"/>
      <c r="F31" s="51"/>
      <c r="G31" s="18"/>
    </row>
    <row r="32" spans="1:7" ht="14.1" customHeight="1">
      <c r="A32" s="1"/>
      <c r="B32" s="34" t="s">
        <v>11</v>
      </c>
      <c r="C32" s="35">
        <f>C20-C29</f>
        <v>0</v>
      </c>
      <c r="D32" s="35">
        <f>D20-D29</f>
        <v>0</v>
      </c>
      <c r="E32" s="35">
        <f>E20-E29</f>
        <v>0</v>
      </c>
      <c r="F32" s="52"/>
      <c r="G32" s="18"/>
    </row>
    <row r="33" spans="1:7" ht="14.1" customHeight="1">
      <c r="A33" s="1"/>
      <c r="B33" s="34"/>
      <c r="C33" s="40"/>
      <c r="D33" s="40"/>
      <c r="E33" s="41"/>
      <c r="F33" s="53"/>
      <c r="G33" s="18"/>
    </row>
    <row r="34" spans="1:7" ht="14.1" customHeight="1">
      <c r="A34" s="1"/>
      <c r="B34" s="34" t="s">
        <v>12</v>
      </c>
      <c r="C34" s="60">
        <v>0</v>
      </c>
      <c r="D34" s="60">
        <v>0</v>
      </c>
      <c r="E34" s="60"/>
      <c r="F34" s="53"/>
      <c r="G34" s="18"/>
    </row>
    <row r="35" spans="1:7" ht="14.1" customHeight="1" thickBot="1">
      <c r="A35" s="1"/>
      <c r="B35" s="39"/>
      <c r="C35" s="40"/>
      <c r="D35" s="40"/>
      <c r="E35" s="41"/>
      <c r="F35" s="53"/>
      <c r="G35" s="19"/>
    </row>
    <row r="36" spans="1:7" ht="0.6" hidden="1" thickBot="1">
      <c r="A36" s="1"/>
      <c r="B36" s="42"/>
      <c r="C36" s="43"/>
      <c r="D36" s="43"/>
      <c r="E36" s="44"/>
      <c r="F36" s="54"/>
      <c r="G36" s="20"/>
    </row>
    <row r="37" spans="1:8" ht="283.35" customHeight="1">
      <c r="A37" s="1"/>
      <c r="B37" s="80" t="s">
        <v>97</v>
      </c>
      <c r="C37" s="81"/>
      <c r="D37" s="81"/>
      <c r="E37" s="82"/>
      <c r="F37" s="55"/>
      <c r="G37" s="47"/>
      <c r="H37" s="21" t="str">
        <f>"Detailed Justification Character Count:  "&amp;LEN(B37)</f>
        <v>Detailed Justification Character Count:  1615</v>
      </c>
    </row>
    <row r="38" spans="1:7" ht="15">
      <c r="A38" s="1"/>
      <c r="B38" s="72"/>
      <c r="C38" s="72"/>
      <c r="D38" s="72"/>
      <c r="E38" s="72"/>
      <c r="F38" s="61"/>
      <c r="G38" s="22"/>
    </row>
    <row r="39" spans="1:7" ht="15">
      <c r="A39" s="1"/>
      <c r="B39" s="73"/>
      <c r="C39" s="73"/>
      <c r="D39" s="73"/>
      <c r="E39" s="73"/>
      <c r="F39" s="62"/>
      <c r="G39" s="58"/>
    </row>
    <row r="40" spans="1:7" ht="15">
      <c r="A40" s="1"/>
      <c r="B40" s="67" t="s">
        <v>101</v>
      </c>
      <c r="C40" s="46"/>
      <c r="D40" s="46"/>
      <c r="E40" s="45"/>
      <c r="F40" s="45"/>
      <c r="G40" s="23"/>
    </row>
    <row r="41" spans="1:7" ht="15">
      <c r="A41" s="1"/>
      <c r="B41" s="67" t="s">
        <v>102</v>
      </c>
      <c r="C41" s="48"/>
      <c r="D41" s="45"/>
      <c r="E41" s="45"/>
      <c r="F41" s="45"/>
      <c r="G41" s="23"/>
    </row>
    <row r="42" spans="1:7" ht="15">
      <c r="A42" s="1"/>
      <c r="B42" s="67" t="s">
        <v>103</v>
      </c>
      <c r="C42" s="49"/>
      <c r="D42" s="45"/>
      <c r="E42" s="45"/>
      <c r="F42" s="45"/>
      <c r="G42" s="23"/>
    </row>
    <row r="43" spans="1:7" ht="15">
      <c r="A43" s="1"/>
      <c r="B43" s="67" t="s">
        <v>104</v>
      </c>
      <c r="C43" s="48"/>
      <c r="D43" s="45"/>
      <c r="E43" s="45"/>
      <c r="F43" s="45"/>
      <c r="G43" s="23"/>
    </row>
    <row r="44" ht="12.75">
      <c r="G44" s="59"/>
    </row>
    <row r="45" ht="12.75">
      <c r="G45" s="59"/>
    </row>
    <row r="46" ht="12.75">
      <c r="G46" s="59"/>
    </row>
    <row r="47" ht="12.75">
      <c r="G47" s="59"/>
    </row>
    <row r="48" spans="2:7" ht="12.75">
      <c r="B48" s="2" t="s">
        <v>13</v>
      </c>
      <c r="C48" s="2" t="s">
        <v>14</v>
      </c>
      <c r="D48" s="2" t="s">
        <v>15</v>
      </c>
      <c r="G48" s="59"/>
    </row>
    <row r="49" spans="2:7" ht="12.75">
      <c r="B49" s="2" t="s">
        <v>16</v>
      </c>
      <c r="G49" s="59"/>
    </row>
    <row r="50" spans="2:7" ht="12.75">
      <c r="B50" s="2" t="s">
        <v>17</v>
      </c>
      <c r="G50" s="59"/>
    </row>
    <row r="51" spans="2:7" ht="12.75">
      <c r="B51" s="2" t="s">
        <v>18</v>
      </c>
      <c r="C51" s="2" t="s">
        <v>19</v>
      </c>
      <c r="D51" s="2" t="s">
        <v>20</v>
      </c>
      <c r="G51" s="59"/>
    </row>
    <row r="52" spans="2:7" ht="12.75">
      <c r="B52" s="2" t="s">
        <v>21</v>
      </c>
      <c r="G52" s="59"/>
    </row>
    <row r="53" spans="2:7" ht="12.75">
      <c r="B53" s="2" t="s">
        <v>22</v>
      </c>
      <c r="C53" s="2" t="s">
        <v>23</v>
      </c>
      <c r="D53" s="2" t="s">
        <v>24</v>
      </c>
      <c r="G53" s="59"/>
    </row>
    <row r="54" spans="2:7" ht="12.75">
      <c r="B54" s="2" t="s">
        <v>25</v>
      </c>
      <c r="C54" s="2" t="s">
        <v>26</v>
      </c>
      <c r="D54" s="2" t="s">
        <v>27</v>
      </c>
      <c r="G54" s="59"/>
    </row>
    <row r="55" spans="2:7" ht="12.75">
      <c r="B55" s="2" t="s">
        <v>28</v>
      </c>
      <c r="G55" s="59"/>
    </row>
    <row r="56" spans="2:7" ht="12.75">
      <c r="B56" s="2" t="s">
        <v>29</v>
      </c>
      <c r="C56" s="2" t="s">
        <v>30</v>
      </c>
      <c r="D56" s="2" t="s">
        <v>31</v>
      </c>
      <c r="G56" s="59"/>
    </row>
    <row r="57" spans="2:4" ht="12.75">
      <c r="B57" s="2" t="s">
        <v>32</v>
      </c>
      <c r="C57" s="2" t="s">
        <v>33</v>
      </c>
      <c r="D57" s="2" t="s">
        <v>34</v>
      </c>
    </row>
    <row r="58" spans="2:4" ht="12.75">
      <c r="B58" s="2" t="s">
        <v>35</v>
      </c>
      <c r="C58" s="2" t="s">
        <v>36</v>
      </c>
      <c r="D58" s="2" t="s">
        <v>37</v>
      </c>
    </row>
    <row r="59" spans="2:4" ht="12.75">
      <c r="B59" s="2" t="s">
        <v>38</v>
      </c>
      <c r="C59" s="2" t="s">
        <v>39</v>
      </c>
      <c r="D59" s="2" t="s">
        <v>40</v>
      </c>
    </row>
    <row r="60" spans="2:4" ht="12.75">
      <c r="B60" s="2" t="s">
        <v>41</v>
      </c>
      <c r="C60" s="2" t="s">
        <v>42</v>
      </c>
      <c r="D60" s="2" t="s">
        <v>43</v>
      </c>
    </row>
    <row r="61" spans="2:4" ht="12.75">
      <c r="B61" s="2" t="s">
        <v>44</v>
      </c>
      <c r="C61" s="2" t="s">
        <v>45</v>
      </c>
      <c r="D61" s="2" t="s">
        <v>46</v>
      </c>
    </row>
    <row r="62" spans="2:4" ht="12.75">
      <c r="B62" s="2" t="s">
        <v>47</v>
      </c>
      <c r="C62" s="2" t="s">
        <v>48</v>
      </c>
      <c r="D62" s="2" t="s">
        <v>49</v>
      </c>
    </row>
    <row r="63" spans="2:4" ht="12.75">
      <c r="B63" s="2" t="s">
        <v>50</v>
      </c>
      <c r="C63" s="2" t="s">
        <v>51</v>
      </c>
      <c r="D63" s="2" t="s">
        <v>52</v>
      </c>
    </row>
    <row r="64" spans="2:4" ht="12.75">
      <c r="B64" s="2" t="s">
        <v>53</v>
      </c>
      <c r="C64" s="2" t="s">
        <v>54</v>
      </c>
      <c r="D64" s="2" t="s">
        <v>52</v>
      </c>
    </row>
    <row r="66" spans="2:4" ht="12.75">
      <c r="B66" s="2" t="s">
        <v>55</v>
      </c>
      <c r="C66" s="2" t="s">
        <v>14</v>
      </c>
      <c r="D66" s="2" t="s">
        <v>15</v>
      </c>
    </row>
    <row r="67" spans="2:4" ht="12.75">
      <c r="B67" s="2" t="s">
        <v>56</v>
      </c>
      <c r="C67" s="2" t="s">
        <v>57</v>
      </c>
      <c r="D67" s="2" t="s">
        <v>58</v>
      </c>
    </row>
    <row r="68" spans="2:4" ht="12.75">
      <c r="B68" s="2" t="s">
        <v>59</v>
      </c>
      <c r="C68" s="2" t="s">
        <v>60</v>
      </c>
      <c r="D68" s="2" t="s">
        <v>61</v>
      </c>
    </row>
    <row r="69" spans="2:4" ht="12.75">
      <c r="B69" s="2" t="s">
        <v>62</v>
      </c>
      <c r="C69" s="2" t="s">
        <v>63</v>
      </c>
      <c r="D69" s="2" t="s">
        <v>64</v>
      </c>
    </row>
    <row r="70" spans="2:4" ht="12.75">
      <c r="B70" s="2" t="s">
        <v>65</v>
      </c>
      <c r="C70" s="2" t="s">
        <v>66</v>
      </c>
      <c r="D70" s="2" t="s">
        <v>67</v>
      </c>
    </row>
    <row r="71" spans="2:4" ht="12.75">
      <c r="B71" s="2" t="s">
        <v>68</v>
      </c>
      <c r="C71" s="2" t="s">
        <v>69</v>
      </c>
      <c r="D71" s="2" t="s">
        <v>70</v>
      </c>
    </row>
    <row r="72" spans="2:4" ht="12.75">
      <c r="B72" s="2" t="s">
        <v>71</v>
      </c>
      <c r="C72" s="2" t="s">
        <v>72</v>
      </c>
      <c r="D72" s="2" t="s">
        <v>73</v>
      </c>
    </row>
    <row r="73" spans="2:4" ht="12.75">
      <c r="B73" s="2" t="s">
        <v>74</v>
      </c>
      <c r="C73" s="2" t="s">
        <v>75</v>
      </c>
      <c r="D73" s="2" t="s">
        <v>76</v>
      </c>
    </row>
    <row r="74" spans="2:4" ht="12.75">
      <c r="B74" s="2" t="s">
        <v>77</v>
      </c>
      <c r="C74" s="2" t="s">
        <v>78</v>
      </c>
      <c r="D74" s="2" t="s">
        <v>79</v>
      </c>
    </row>
    <row r="75" spans="2:4" ht="12.75">
      <c r="B75" s="2" t="s">
        <v>80</v>
      </c>
      <c r="C75" s="2" t="s">
        <v>81</v>
      </c>
      <c r="D75" s="2" t="s">
        <v>82</v>
      </c>
    </row>
    <row r="76" spans="2:4" ht="12.75">
      <c r="B76" s="2" t="s">
        <v>83</v>
      </c>
      <c r="C76" s="2" t="s">
        <v>84</v>
      </c>
      <c r="D76" s="2" t="s">
        <v>85</v>
      </c>
    </row>
    <row r="77" spans="2:4" ht="12.75">
      <c r="B77" s="2" t="s">
        <v>86</v>
      </c>
      <c r="C77" s="2" t="s">
        <v>87</v>
      </c>
      <c r="D77" s="2" t="s">
        <v>88</v>
      </c>
    </row>
    <row r="78" spans="2:4" ht="12.75">
      <c r="B78" s="2" t="s">
        <v>89</v>
      </c>
      <c r="C78" s="2" t="s">
        <v>90</v>
      </c>
      <c r="D78" s="2" t="s">
        <v>91</v>
      </c>
    </row>
    <row r="79" spans="2:4" ht="12.75">
      <c r="B79" s="2" t="s">
        <v>92</v>
      </c>
      <c r="C79" s="2" t="s">
        <v>93</v>
      </c>
      <c r="D79" s="2" t="s">
        <v>94</v>
      </c>
    </row>
  </sheetData>
  <mergeCells count="8">
    <mergeCell ref="B38:E38"/>
    <mergeCell ref="B39:E39"/>
    <mergeCell ref="B1:E2"/>
    <mergeCell ref="B3:E3"/>
    <mergeCell ref="B4:E4"/>
    <mergeCell ref="B5:E5"/>
    <mergeCell ref="B10:E10"/>
    <mergeCell ref="B37:E37"/>
  </mergeCells>
  <dataValidations count="2">
    <dataValidation type="list" allowBlank="1" showInputMessage="1" showErrorMessage="1" sqref="B14:B19">
      <formula1>$B$49:$B$64</formula1>
    </dataValidation>
    <dataValidation type="list" allowBlank="1" showInputMessage="1" showErrorMessage="1" sqref="B22:B28">
      <formula1>$B$67:$B$79</formula1>
    </dataValidation>
  </dataValidations>
  <printOptions/>
  <pageMargins left="0.75" right="0.75" top="1" bottom="1" header="0.5" footer="0.5"/>
  <pageSetup fitToHeight="1" fitToWidth="1" horizontalDpi="600" verticalDpi="600" orientation="portrait" scale="7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4C5953A52F714F9FF6B1AB7ED89B14" ma:contentTypeVersion="13" ma:contentTypeDescription="Create a new document." ma:contentTypeScope="" ma:versionID="941fb94e12900707e296fc59fe020097">
  <xsd:schema xmlns:xsd="http://www.w3.org/2001/XMLSchema" xmlns:xs="http://www.w3.org/2001/XMLSchema" xmlns:p="http://schemas.microsoft.com/office/2006/metadata/properties" xmlns:ns3="e74fb326-ce65-471f-9abc-59cf92e8be8d" xmlns:ns4="5d85fe9c-fff8-4203-9d5e-66aa338a808b" targetNamespace="http://schemas.microsoft.com/office/2006/metadata/properties" ma:root="true" ma:fieldsID="76caf3bd045e2915aa29f77ae82423c0" ns3:_="" ns4:_="">
    <xsd:import namespace="e74fb326-ce65-471f-9abc-59cf92e8be8d"/>
    <xsd:import namespace="5d85fe9c-fff8-4203-9d5e-66aa338a808b"/>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3:SharedWithDetails" minOccurs="0"/>
                <xsd:element ref="ns3:SharingHintHash"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fb326-ce65-471f-9abc-59cf92e8b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5fe9c-fff8-4203-9d5e-66aa338a80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74fb326-ce65-471f-9abc-59cf92e8be8d">
      <UserInfo>
        <DisplayName>Hall, Caitlyn</DisplayName>
        <AccountId>4772</AccountId>
        <AccountType/>
      </UserInfo>
      <UserInfo>
        <DisplayName>Doherty, Veronica</DisplayName>
        <AccountId>3134</AccountId>
        <AccountType/>
      </UserInfo>
    </SharedWithUser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39E11B9-99FE-4B7F-9C91-D6B971BF0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fb326-ce65-471f-9abc-59cf92e8be8d"/>
    <ds:schemaRef ds:uri="5d85fe9c-fff8-4203-9d5e-66aa338a8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3.xml><?xml version="1.0" encoding="utf-8"?>
<ds:datastoreItem xmlns:ds="http://schemas.openxmlformats.org/officeDocument/2006/customXml" ds:itemID="{83BABA13-11E0-45F6-971F-EB8C7A186A94}">
  <ds:schemaRefs>
    <ds:schemaRef ds:uri="http://purl.org/dc/terms/"/>
    <ds:schemaRef ds:uri="5d85fe9c-fff8-4203-9d5e-66aa338a808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e74fb326-ce65-471f-9abc-59cf92e8be8d"/>
    <ds:schemaRef ds:uri="http://www.w3.org/XML/1998/namespace"/>
    <ds:schemaRef ds:uri="http://purl.org/dc/dcmitype/"/>
  </ds:schemaRefs>
</ds:datastoreItem>
</file>

<file path=customXml/itemProps4.xml><?xml version="1.0" encoding="utf-8"?>
<ds:datastoreItem xmlns:ds="http://schemas.openxmlformats.org/officeDocument/2006/customXml" ds:itemID="{270524C9-D157-4E89-B1BD-830771A8FB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dcterms:created xsi:type="dcterms:W3CDTF">1999-06-02T23:29:55Z</dcterms:created>
  <dcterms:modified xsi:type="dcterms:W3CDTF">2020-04-23T16:58:15Z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0x010100804C5953A52F714F9FF6B1AB7ED89B14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Order">
    <vt:r8>42400</vt:r8>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ies>
</file>