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2120" windowHeight="9120" activeTab="0"/>
  </bookViews>
  <sheets>
    <sheet name="Lake WA SD" sheetId="1" r:id="rId1"/>
  </sheets>
  <definedNames>
    <definedName name="_xlnm.Print_Area" localSheetId="0">'Lake WA SD'!$A$1:$H$31</definedName>
  </definedNames>
  <calcPr fullCalcOnLoad="1"/>
</workbook>
</file>

<file path=xl/comments1.xml><?xml version="1.0" encoding="utf-8"?>
<comments xmlns="http://schemas.openxmlformats.org/spreadsheetml/2006/main">
  <authors>
    <author>DWP</author>
  </authors>
  <commentList>
    <comment ref="E19" authorId="0">
      <text>
        <r>
          <rPr>
            <b/>
            <sz val="8"/>
            <rFont val="Tahoma"/>
            <family val="0"/>
          </rPr>
          <t>DWP:</t>
        </r>
        <r>
          <rPr>
            <sz val="8"/>
            <rFont val="Tahoma"/>
            <family val="0"/>
          </rPr>
          <t xml:space="preserve">
Assumes leased vehicle turned in October 1, 2009 (3 months of 2009 savings).  Current seattle use tax rate of 9.5%
</t>
        </r>
      </text>
    </comment>
  </commentList>
</comments>
</file>

<file path=xl/sharedStrings.xml><?xml version="1.0" encoding="utf-8"?>
<sst xmlns="http://schemas.openxmlformats.org/spreadsheetml/2006/main" count="49" uniqueCount="33">
  <si>
    <t>FISCAL NOTE</t>
  </si>
  <si>
    <t xml:space="preserve">Ordinance/Motion No.   </t>
  </si>
  <si>
    <t xml:space="preserve">Title:  </t>
  </si>
  <si>
    <t xml:space="preserve">Affected Agency and/or Agencies:  </t>
  </si>
  <si>
    <t>Sheriff (0200)</t>
  </si>
  <si>
    <t xml:space="preserve">Note Prepared By:  </t>
  </si>
  <si>
    <t>Note Reviewed By:</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</si>
  <si>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</si>
  <si>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</si>
  <si>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</si>
  <si>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</si>
  <si>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</si>
  <si>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</si>
  <si>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</si>
  <si>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</si>
  <si>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</si>
  <si>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</si>
  <si>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</si>
  <si>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</si>
  <si>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</si>
  <si>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</si>
  <si>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</si>
  <si>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</si>
  <si>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</si>
  <si>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</si>
  <si>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Sheriff</t>
  </si>
  <si>
    <t>US Marshall vehicle donation for KCSO Northwest Fugitive Apprehension Taskforce</t>
  </si>
  <si>
    <t>DeWayne Pitts</t>
  </si>
  <si>
    <t>CX - General fund</t>
  </si>
  <si>
    <t>Not applicable</t>
  </si>
  <si>
    <t>CX - General fund - Equipment</t>
  </si>
  <si>
    <t>This fiscal note articulates the fiscal beneifts from a US Marshals vehicle donation for a KCSO criminal warrants unit detective task force member.  This detective is currently a member of the US marshalls Pacific Northwest Fugitive apprehension task force that takes on the highest priority cases including murder, robbery, rape and serious crimes against persons.</t>
  </si>
  <si>
    <t>The US Marshals currently has seizure funds available to fund the purchase of 600 taskforce members nationwide, including the KCSO detective.  The Sheriff's office will be required to pay the use tax on the vehicle. KCSO is willing to absorb this cost in its current fiscal year budget.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</si>
</sst>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 numFmtId="173" formatCode="_(* #,##0.000_);_(* \(#,##0.000\);_(* &quot;-&quot;??_);_(@_)"/>
    <numFmt numFmtId="174" formatCode="_(* #,##0.0000_);_(* \(#,##0.0000\);_(* &quot;-&quot;??_);_(@_)"/>
    <numFmt numFmtId="175" formatCode="_(* #,##0.00000_);_(* \(#,##0.00000\);_(* &quot;-&quot;??_);_(@_)"/>
    <numFmt numFmtId="176" formatCode="#,##0.0_);[Red]\(#,##0.0\)"/>
    <numFmt numFmtId="177" formatCode="0.0%"/>
    <numFmt numFmtId="178" formatCode="0.0"/>
    <numFmt numFmtId="179" formatCode="_(* #,##0.0_);_(* \(#,##0.0\);_(* &quot;-&quot;?_);_(@_)"/>
    <numFmt numFmtId="180" formatCode="0.00000"/>
    <numFmt numFmtId="181" formatCode="0.0000"/>
    <numFmt numFmtId="182" formatCode="0.000"/>
    <numFmt numFmtId="183" formatCode="_(* #,##0_);_(* \(#,##0\);_(* &quot; &quot;_);_(@_)"/>
    <numFmt numFmtId="184" formatCode="_(* #,##0.000_);_(* \(#,##0.000\);_(* &quot;-&quot;???_);_(@_)"/>
  </numFmts>
  <fonts count="53">
    <font>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
      <b/>
      <sz val="10"/>
      <name val="Arial"/>
      <family val="2"/>
    </font>
    <font>
      <sz val="9"/>
      <name val="Arial"/>
      <family val="0"/>
    </font>
    <font>
      <sz val="8"/>
      <name val="Tahoma"/>
      <family val="0"/>
    </font>
    <font>
      <b/>
      <sz val="8"/>
      <name val="Tahoma"/>
      <family val="0"/>
    </font>
    <font>
      <i/>
      <sz val="10.5"/>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7">
    <xf numFmtId="0" fontId="0" fillId="0" borderId="0" xfId="0" applyAlignment="1">
      <alignment/>
    </xf>
    <xf numFmtId="0" fontId="0" fillId="0" borderId="0" xfId="0"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13"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14" xfId="0" applyFont="1" applyFill="1" applyBorder="1" applyAlignment="1">
      <alignment horizontal="centerContinuous"/>
    </xf>
    <xf numFmtId="0" fontId="4" fillId="0" borderId="13" xfId="0" applyFont="1" applyFill="1" applyBorder="1" applyAlignment="1">
      <alignment/>
    </xf>
    <xf numFmtId="0" fontId="4"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Alignment="1">
      <alignment/>
    </xf>
    <xf numFmtId="0" fontId="0" fillId="0" borderId="0" xfId="0" applyFill="1" applyAlignment="1">
      <alignment/>
    </xf>
    <xf numFmtId="6" fontId="4" fillId="0" borderId="0" xfId="0" applyNumberFormat="1" applyFont="1" applyFill="1" applyAlignment="1">
      <alignment/>
    </xf>
    <xf numFmtId="0" fontId="7" fillId="0" borderId="0" xfId="0" applyFont="1" applyFill="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horizontal="center"/>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0" fontId="9" fillId="0" borderId="25" xfId="0" applyFont="1" applyFill="1" applyBorder="1" applyAlignment="1">
      <alignment horizontal="center"/>
    </xf>
    <xf numFmtId="6" fontId="4" fillId="0" borderId="23" xfId="0" applyNumberFormat="1" applyFont="1" applyFill="1" applyBorder="1" applyAlignment="1">
      <alignment horizontal="center"/>
    </xf>
    <xf numFmtId="0" fontId="4" fillId="0" borderId="26" xfId="0" applyFont="1" applyFill="1" applyBorder="1" applyAlignment="1">
      <alignment/>
    </xf>
    <xf numFmtId="0" fontId="4" fillId="0" borderId="27" xfId="0" applyFont="1" applyFill="1" applyBorder="1" applyAlignment="1">
      <alignment/>
    </xf>
    <xf numFmtId="0" fontId="4" fillId="0" borderId="28" xfId="0" applyFont="1" applyFill="1" applyBorder="1" applyAlignment="1">
      <alignment horizontal="center"/>
    </xf>
    <xf numFmtId="164" fontId="7" fillId="0" borderId="28" xfId="0" applyNumberFormat="1" applyFont="1" applyFill="1" applyBorder="1" applyAlignment="1">
      <alignment horizontal="center"/>
    </xf>
    <xf numFmtId="0" fontId="4" fillId="0" borderId="0" xfId="0" applyFont="1" applyFill="1" applyAlignment="1">
      <alignment horizontal="center"/>
    </xf>
    <xf numFmtId="3" fontId="4" fillId="0" borderId="0" xfId="0" applyNumberFormat="1" applyFont="1" applyFill="1" applyAlignment="1">
      <alignment/>
    </xf>
    <xf numFmtId="3" fontId="6" fillId="0" borderId="0" xfId="0" applyNumberFormat="1" applyFont="1" applyFill="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4" fillId="0" borderId="29" xfId="0" applyNumberFormat="1" applyFont="1" applyFill="1" applyBorder="1" applyAlignment="1" quotePrefix="1">
      <alignment horizontal="center"/>
    </xf>
    <xf numFmtId="49" fontId="10" fillId="0" borderId="29" xfId="0" applyNumberFormat="1" applyFont="1" applyFill="1" applyBorder="1" applyAlignment="1">
      <alignment horizontal="center"/>
    </xf>
    <xf numFmtId="0" fontId="11" fillId="0" borderId="28" xfId="0" applyFont="1" applyFill="1" applyBorder="1" applyAlignment="1">
      <alignment/>
    </xf>
    <xf numFmtId="0" fontId="4" fillId="0" borderId="28" xfId="0" applyFont="1" applyFill="1" applyBorder="1" applyAlignment="1">
      <alignment/>
    </xf>
    <xf numFmtId="165" fontId="10" fillId="0" borderId="23" xfId="0" applyNumberFormat="1" applyFont="1" applyFill="1" applyBorder="1" applyAlignment="1" quotePrefix="1">
      <alignment horizontal="center"/>
    </xf>
    <xf numFmtId="0" fontId="4" fillId="0" borderId="21" xfId="0" applyFont="1" applyFill="1" applyBorder="1" applyAlignment="1">
      <alignment horizontal="left" wrapText="1"/>
    </xf>
    <xf numFmtId="0" fontId="0" fillId="0" borderId="30" xfId="0" applyFill="1" applyBorder="1" applyAlignment="1">
      <alignment/>
    </xf>
    <xf numFmtId="0" fontId="4" fillId="0" borderId="31" xfId="0" applyFont="1" applyFill="1" applyBorder="1" applyAlignment="1">
      <alignment horizontal="left"/>
    </xf>
    <xf numFmtId="0" fontId="7" fillId="0" borderId="0" xfId="0" applyFont="1" applyFill="1" applyAlignment="1">
      <alignment/>
    </xf>
    <xf numFmtId="0" fontId="12" fillId="0" borderId="0" xfId="0" applyFont="1" applyAlignment="1">
      <alignment/>
    </xf>
    <xf numFmtId="172" fontId="13" fillId="0" borderId="0" xfId="0" applyNumberFormat="1" applyFont="1" applyAlignment="1">
      <alignment horizontal="center"/>
    </xf>
    <xf numFmtId="0" fontId="14" fillId="0" borderId="0" xfId="0" applyFont="1" applyFill="1" applyAlignment="1">
      <alignment/>
    </xf>
    <xf numFmtId="0" fontId="4" fillId="0" borderId="32" xfId="0" applyFont="1" applyFill="1" applyBorder="1" applyAlignment="1">
      <alignment/>
    </xf>
    <xf numFmtId="0" fontId="4" fillId="0" borderId="33" xfId="0" applyFont="1" applyFill="1" applyBorder="1" applyAlignment="1">
      <alignment/>
    </xf>
    <xf numFmtId="0" fontId="10" fillId="0" borderId="34" xfId="0" applyFont="1" applyFill="1" applyBorder="1" applyAlignment="1" quotePrefix="1">
      <alignment horizontal="center" wrapText="1"/>
    </xf>
    <xf numFmtId="6" fontId="4" fillId="0" borderId="34" xfId="0" applyNumberFormat="1" applyFont="1" applyFill="1" applyBorder="1" applyAlignment="1">
      <alignment horizontal="center"/>
    </xf>
    <xf numFmtId="49" fontId="10" fillId="0" borderId="35" xfId="0" applyNumberFormat="1" applyFont="1" applyFill="1" applyBorder="1" applyAlignment="1">
      <alignment horizontal="center"/>
    </xf>
    <xf numFmtId="165" fontId="10" fillId="0" borderId="34" xfId="0" applyNumberFormat="1" applyFont="1" applyFill="1" applyBorder="1" applyAlignment="1" quotePrefix="1">
      <alignment horizontal="center"/>
    </xf>
    <xf numFmtId="0" fontId="4" fillId="0" borderId="29" xfId="0" applyFont="1" applyFill="1" applyBorder="1" applyAlignment="1">
      <alignment/>
    </xf>
    <xf numFmtId="0" fontId="10" fillId="0" borderId="34" xfId="0" applyFont="1" applyFill="1" applyBorder="1" applyAlignment="1">
      <alignment horizontal="left" wrapText="1"/>
    </xf>
    <xf numFmtId="0" fontId="17" fillId="0" borderId="32" xfId="0" applyFont="1" applyFill="1" applyBorder="1" applyAlignment="1">
      <alignment/>
    </xf>
    <xf numFmtId="6" fontId="17" fillId="0" borderId="34" xfId="0" applyNumberFormat="1" applyFont="1" applyFill="1" applyBorder="1" applyAlignment="1">
      <alignment horizontal="center"/>
    </xf>
    <xf numFmtId="0" fontId="14" fillId="0" borderId="0" xfId="0" applyFont="1" applyFill="1" applyAlignment="1">
      <alignment wrapText="1"/>
    </xf>
    <xf numFmtId="0" fontId="1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zoomScalePageLayoutView="0" workbookViewId="0" topLeftCell="A1">
      <selection activeCell="E19" sqref="E19"/>
    </sheetView>
  </sheetViews>
  <sheetFormatPr defaultColWidth="9.140625" defaultRowHeight="12.75"/>
  <cols>
    <col min="1" max="1" width="18.7109375" style="0" customWidth="1"/>
    <col min="2" max="2" width="11.57421875" style="0" customWidth="1"/>
    <col min="3" max="3" width="8.28125" style="0" customWidth="1"/>
    <col min="4" max="4" width="17.57421875" style="0" customWidth="1"/>
    <col min="5" max="8" width="15.28125" style="0" customWidth="1"/>
  </cols>
  <sheetData>
    <row r="1" spans="1:8" ht="15.75">
      <c r="A1" s="1"/>
      <c r="B1" s="2"/>
      <c r="C1" s="2"/>
      <c r="D1" s="3" t="s">
        <v>0</v>
      </c>
      <c r="E1" s="4"/>
      <c r="F1" s="2"/>
      <c r="G1" s="2"/>
      <c r="H1" s="2"/>
    </row>
    <row r="2" spans="1:8" ht="13.5" thickBot="1">
      <c r="A2" s="5"/>
      <c r="B2" s="4"/>
      <c r="C2" s="4"/>
      <c r="D2" s="4"/>
      <c r="E2" s="4"/>
      <c r="F2" s="4"/>
      <c r="G2" s="4"/>
      <c r="H2" s="4"/>
    </row>
    <row r="3" spans="1:8" ht="13.5" thickTop="1">
      <c r="A3" s="6" t="s">
        <v>1</v>
      </c>
      <c r="B3" s="7"/>
      <c r="C3" s="8"/>
      <c r="D3" s="8"/>
      <c r="E3" s="8"/>
      <c r="F3" s="8"/>
      <c r="G3" s="8"/>
      <c r="H3" s="9"/>
    </row>
    <row r="4" spans="1:8" ht="12.75">
      <c r="A4" s="10" t="s">
        <v>2</v>
      </c>
      <c r="B4" s="11"/>
      <c r="C4" s="11" t="s">
        <v>26</v>
      </c>
      <c r="D4" s="12"/>
      <c r="E4" s="12"/>
      <c r="F4" s="12"/>
      <c r="G4" s="12"/>
      <c r="H4" s="13"/>
    </row>
    <row r="5" spans="1:8" ht="12.75">
      <c r="A5" s="14" t="s">
        <v>3</v>
      </c>
      <c r="B5" s="15"/>
      <c r="C5" s="15" t="s">
        <v>4</v>
      </c>
      <c r="D5" s="15"/>
      <c r="E5" s="15"/>
      <c r="F5" s="15"/>
      <c r="G5" s="15"/>
      <c r="H5" s="16"/>
    </row>
    <row r="6" spans="1:8" ht="12.75">
      <c r="A6" s="14" t="s">
        <v>5</v>
      </c>
      <c r="B6" s="15"/>
      <c r="C6" s="15" t="s">
        <v>27</v>
      </c>
      <c r="D6" s="15"/>
      <c r="E6" s="15"/>
      <c r="F6" s="15"/>
      <c r="G6" s="15"/>
      <c r="H6" s="16"/>
    </row>
    <row r="7" spans="1:8" ht="13.5" thickBot="1">
      <c r="A7" s="17" t="s">
        <v>6</v>
      </c>
      <c r="B7" s="18"/>
      <c r="C7" s="18"/>
      <c r="D7" s="18"/>
      <c r="E7" s="18"/>
      <c r="F7" s="18"/>
      <c r="G7" s="18"/>
      <c r="H7" s="19"/>
    </row>
    <row r="8" spans="1:8" ht="13.5" thickTop="1">
      <c r="A8" s="20"/>
      <c r="B8" s="21"/>
      <c r="C8" s="20"/>
      <c r="D8" s="15"/>
      <c r="E8" s="15"/>
      <c r="F8" s="15"/>
      <c r="G8" s="15"/>
      <c r="H8" s="15"/>
    </row>
    <row r="9" spans="1:8" ht="12.75">
      <c r="A9" s="15" t="s">
        <v>7</v>
      </c>
      <c r="B9" s="21"/>
      <c r="C9" s="20"/>
      <c r="D9" s="20"/>
      <c r="E9" s="20"/>
      <c r="F9" s="20"/>
      <c r="G9" s="22"/>
      <c r="H9" s="20"/>
    </row>
    <row r="10" spans="1:8" ht="13.5" thickBot="1">
      <c r="A10" s="23" t="s">
        <v>8</v>
      </c>
      <c r="B10" s="15"/>
      <c r="C10" s="20"/>
      <c r="D10" s="20"/>
      <c r="E10" s="20"/>
      <c r="F10" s="20"/>
      <c r="G10" s="20"/>
      <c r="H10" s="20"/>
    </row>
    <row r="11" spans="1:8" ht="12.75">
      <c r="A11" s="24" t="s">
        <v>9</v>
      </c>
      <c r="B11" s="25"/>
      <c r="C11" s="26" t="s">
        <v>10</v>
      </c>
      <c r="D11" s="26" t="s">
        <v>11</v>
      </c>
      <c r="E11" s="26" t="s">
        <v>21</v>
      </c>
      <c r="F11" s="26" t="s">
        <v>22</v>
      </c>
      <c r="G11" s="26" t="s">
        <v>23</v>
      </c>
      <c r="H11" s="26" t="s">
        <v>24</v>
      </c>
    </row>
    <row r="12" spans="1:8" ht="12.75">
      <c r="A12" s="27"/>
      <c r="B12" s="28"/>
      <c r="C12" s="29" t="s">
        <v>12</v>
      </c>
      <c r="D12" s="29" t="s">
        <v>13</v>
      </c>
      <c r="E12" s="30">
        <v>2009</v>
      </c>
      <c r="F12" s="31">
        <v>2010</v>
      </c>
      <c r="G12" s="32">
        <v>2011</v>
      </c>
      <c r="H12" s="32">
        <v>2012</v>
      </c>
    </row>
    <row r="13" spans="1:8" ht="24" customHeight="1">
      <c r="A13" s="63" t="s">
        <v>29</v>
      </c>
      <c r="B13" s="56"/>
      <c r="C13" s="57">
        <v>10</v>
      </c>
      <c r="D13" s="62"/>
      <c r="E13" s="64">
        <v>0</v>
      </c>
      <c r="F13" s="64">
        <f>E13*1.04</f>
        <v>0</v>
      </c>
      <c r="G13" s="64">
        <f>F13*1.04</f>
        <v>0</v>
      </c>
      <c r="H13" s="64">
        <f>G13*1.04</f>
        <v>0</v>
      </c>
    </row>
    <row r="14" spans="1:8" ht="15.75" customHeight="1" thickBot="1">
      <c r="A14" s="34"/>
      <c r="B14" s="35" t="s">
        <v>14</v>
      </c>
      <c r="C14" s="36"/>
      <c r="D14" s="36"/>
      <c r="E14" s="37">
        <f>SUM(E13:E13)</f>
        <v>0</v>
      </c>
      <c r="F14" s="37">
        <f>SUM(F13:F13)</f>
        <v>0</v>
      </c>
      <c r="G14" s="37">
        <f>SUM(G13:G13)</f>
        <v>0</v>
      </c>
      <c r="H14" s="37">
        <f>SUM(H13:H13)</f>
        <v>0</v>
      </c>
    </row>
    <row r="15" spans="1:8" ht="12.75">
      <c r="A15" s="20"/>
      <c r="B15" s="20"/>
      <c r="C15" s="38"/>
      <c r="D15" s="38"/>
      <c r="E15" s="39"/>
      <c r="F15" s="40"/>
      <c r="G15" s="39"/>
      <c r="H15" s="39"/>
    </row>
    <row r="16" spans="1:8" ht="13.5" thickBot="1">
      <c r="A16" s="41" t="s">
        <v>15</v>
      </c>
      <c r="B16" s="15"/>
      <c r="C16" s="42"/>
      <c r="D16" s="38"/>
      <c r="E16" s="20"/>
      <c r="F16" s="20"/>
      <c r="G16" s="20"/>
      <c r="H16" s="20"/>
    </row>
    <row r="17" spans="1:8" ht="12.75">
      <c r="A17" s="24" t="s">
        <v>9</v>
      </c>
      <c r="B17" s="25"/>
      <c r="C17" s="26" t="s">
        <v>10</v>
      </c>
      <c r="D17" s="26" t="s">
        <v>16</v>
      </c>
      <c r="E17" s="26" t="s">
        <v>21</v>
      </c>
      <c r="F17" s="26" t="s">
        <v>22</v>
      </c>
      <c r="G17" s="26" t="s">
        <v>23</v>
      </c>
      <c r="H17" s="26" t="s">
        <v>24</v>
      </c>
    </row>
    <row r="18" spans="1:8" ht="12.75">
      <c r="A18" s="27"/>
      <c r="B18" s="28" t="s">
        <v>17</v>
      </c>
      <c r="C18" s="29" t="s">
        <v>12</v>
      </c>
      <c r="D18" s="43"/>
      <c r="E18" s="30">
        <v>2009</v>
      </c>
      <c r="F18" s="31">
        <v>2010</v>
      </c>
      <c r="G18" s="32">
        <v>2011</v>
      </c>
      <c r="H18" s="32">
        <v>2012</v>
      </c>
    </row>
    <row r="19" spans="1:8" ht="12.75">
      <c r="A19" s="55" t="s">
        <v>28</v>
      </c>
      <c r="B19" s="56"/>
      <c r="C19" s="57">
        <v>10</v>
      </c>
      <c r="D19" s="59" t="s">
        <v>25</v>
      </c>
      <c r="E19" s="58">
        <f>((28198*1.095)-25000)-(660*3)</f>
        <v>3896.8099999999977</v>
      </c>
      <c r="F19" s="58">
        <f>(-660*12)+-6000</f>
        <v>-13920</v>
      </c>
      <c r="G19" s="58">
        <f>-660*12</f>
        <v>-7920</v>
      </c>
      <c r="H19" s="58">
        <f>-660*12</f>
        <v>-7920</v>
      </c>
    </row>
    <row r="20" spans="1:8" ht="13.5" thickBot="1">
      <c r="A20" s="34"/>
      <c r="B20" s="35" t="s">
        <v>18</v>
      </c>
      <c r="C20" s="45"/>
      <c r="D20" s="46"/>
      <c r="E20" s="37">
        <f>SUM(E19:E19)</f>
        <v>3896.8099999999977</v>
      </c>
      <c r="F20" s="37">
        <f>SUM(F19:F19)</f>
        <v>-13920</v>
      </c>
      <c r="G20" s="37">
        <f>SUM(G19:G19)</f>
        <v>-7920</v>
      </c>
      <c r="H20" s="37">
        <f>SUM(H19:H19)</f>
        <v>-7920</v>
      </c>
    </row>
    <row r="21" spans="1:8" ht="12.75">
      <c r="A21" s="20"/>
      <c r="B21" s="20"/>
      <c r="C21" s="20"/>
      <c r="D21" s="20"/>
      <c r="E21" s="39"/>
      <c r="F21" s="39"/>
      <c r="G21" s="39"/>
      <c r="H21" s="39"/>
    </row>
    <row r="22" spans="1:8" ht="13.5" thickBot="1">
      <c r="A22" s="41" t="s">
        <v>19</v>
      </c>
      <c r="B22" s="15"/>
      <c r="C22" s="15"/>
      <c r="D22" s="15"/>
      <c r="E22" s="20"/>
      <c r="F22" s="20"/>
      <c r="G22" s="20"/>
      <c r="H22" s="20"/>
    </row>
    <row r="23" spans="1:8" ht="15.75">
      <c r="A23" s="24"/>
      <c r="B23" s="25"/>
      <c r="C23" s="26" t="s">
        <v>10</v>
      </c>
      <c r="D23" s="26" t="s">
        <v>16</v>
      </c>
      <c r="E23" s="26" t="s">
        <v>21</v>
      </c>
      <c r="F23" s="26" t="s">
        <v>22</v>
      </c>
      <c r="G23" s="26" t="s">
        <v>23</v>
      </c>
      <c r="H23" s="26" t="s">
        <v>24</v>
      </c>
    </row>
    <row r="24" spans="1:8" ht="13.5">
      <c r="A24" s="27"/>
      <c r="B24" s="28"/>
      <c r="C24" s="29" t="s">
        <v>12</v>
      </c>
      <c r="D24" s="29"/>
      <c r="E24" s="30">
        <v>2009</v>
      </c>
      <c r="F24" s="31">
        <v>2010</v>
      </c>
      <c r="G24" s="32">
        <v>2011</v>
      </c>
      <c r="H24" s="32">
        <v>2012</v>
      </c>
    </row>
    <row r="25" spans="1:8" ht="13.5">
      <c r="A25" s="55" t="s">
        <v>30</v>
      </c>
      <c r="B25" s="28"/>
      <c r="C25" s="47">
        <v>10</v>
      </c>
      <c r="D25" s="44" t="s">
        <v>25</v>
      </c>
      <c r="E25" s="33">
        <f>E19</f>
        <v>3896.8099999999977</v>
      </c>
      <c r="F25" s="58">
        <f>F19</f>
        <v>-13920</v>
      </c>
      <c r="G25" s="33">
        <f>G19</f>
        <v>-7920</v>
      </c>
      <c r="H25" s="33">
        <f>H19</f>
        <v>-7920</v>
      </c>
    </row>
    <row r="26" spans="1:8" ht="13.5">
      <c r="A26" s="48"/>
      <c r="B26" s="28"/>
      <c r="C26" s="47"/>
      <c r="D26" s="44"/>
      <c r="E26" s="33"/>
      <c r="F26" s="58">
        <f>E26*1.04</f>
        <v>0</v>
      </c>
      <c r="G26" s="33">
        <f>F26*1.04</f>
        <v>0</v>
      </c>
      <c r="H26" s="33">
        <f>G26*1.04</f>
        <v>0</v>
      </c>
    </row>
    <row r="27" spans="1:8" ht="13.5">
      <c r="A27" s="27"/>
      <c r="B27" s="61"/>
      <c r="C27" s="60"/>
      <c r="D27" s="59"/>
      <c r="E27" s="58"/>
      <c r="F27" s="58"/>
      <c r="G27" s="58"/>
      <c r="H27" s="58"/>
    </row>
    <row r="28" spans="1:8" ht="14.25" thickBot="1">
      <c r="A28" s="49"/>
      <c r="B28" s="50" t="s">
        <v>18</v>
      </c>
      <c r="C28" s="45"/>
      <c r="D28" s="46"/>
      <c r="E28" s="37">
        <f>SUM(E25:E26)</f>
        <v>3896.8099999999977</v>
      </c>
      <c r="F28" s="37">
        <f>SUM(F25:F26)</f>
        <v>-13920</v>
      </c>
      <c r="G28" s="37">
        <f>SUM(G25:G26)</f>
        <v>-7920</v>
      </c>
      <c r="H28" s="37">
        <f>SUM(H25:H26)</f>
        <v>-7920</v>
      </c>
    </row>
    <row r="29" spans="1:8" ht="13.5">
      <c r="A29" s="51" t="s">
        <v>20</v>
      </c>
      <c r="B29" s="20"/>
      <c r="C29" s="20"/>
      <c r="D29" s="20"/>
      <c r="E29" s="39"/>
      <c r="F29" s="39"/>
      <c r="G29" s="39"/>
      <c r="H29" s="39"/>
    </row>
    <row r="30" spans="1:8" ht="53.25" customHeight="1">
      <c r="A30" s="65" t="s">
        <v>31</v>
      </c>
      <c r="B30" s="65"/>
      <c r="C30" s="65"/>
      <c r="D30" s="65"/>
      <c r="E30" s="65"/>
      <c r="F30" s="65"/>
      <c r="G30" s="65"/>
      <c r="H30" s="65"/>
    </row>
    <row r="31" spans="1:8" ht="48.75" customHeight="1">
      <c r="A31" s="66" t="s">
        <v>32</v>
      </c>
      <c r="B31" s="66"/>
      <c r="C31" s="66"/>
      <c r="D31" s="66"/>
      <c r="E31" s="66"/>
      <c r="F31" s="66"/>
      <c r="G31" s="66"/>
      <c r="H31" s="54"/>
    </row>
    <row r="32" ht="15.75">
      <c r="A32" s="52"/>
    </row>
    <row r="33" ht="12.75">
      <c r="D33" s="53"/>
    </row>
  </sheetData>
  <sheetProtection/>
  <mergeCells count="2">
    <mergeCell ref="A30:H30"/>
    <mergeCell ref="A31:G31"/>
  </mergeCells>
  <printOptions horizontalCentered="1"/>
  <pageMargins left="0.33" right="0.34" top="0.79" bottom="1" header="0.5" footer="0.5"/>
  <pageSetup fitToHeight="1" fitToWidth="1" horizontalDpi="600" verticalDpi="600" orientation="portrait"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Allende, Angel</cp:lastModifiedBy>
  <cp:lastPrinted>2007-03-06T22:55:34Z</cp:lastPrinted>
  <dcterms:created xsi:type="dcterms:W3CDTF">2005-08-01T15:47:03Z</dcterms:created>
  <dcterms:modified xsi:type="dcterms:W3CDTF">2009-09-22T17:40:23Z</dcterms:modified>
  <cp:category/>
  <cp:version/>
  <cp:contentType/>
  <cp:contentStatus/>
</cp:coreProperties>
</file>