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11595" activeTab="0"/>
  </bookViews>
  <sheets>
    <sheet name="2008 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ingtot">'[4]original TA contracts'!#REF!</definedName>
    <definedName name="all_other_reduction">'[1]2001 Final Target Reductions'!#REF!</definedName>
    <definedName name="Appro">#REF!</definedName>
    <definedName name="April">#REF!,#REF!,#REF!,#REF!,#REF!,#REF!</definedName>
    <definedName name="asfda" localSheetId="0" hidden="1">{"NonWhole",#N/A,FALSE,"ReorgRevisted"}</definedName>
    <definedName name="asfda" hidden="1">{"NonWhole",#N/A,FALSE,"ReorgRevisted"}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Carryover">#REF!</definedName>
    <definedName name="CarryOver_2005">#REF!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riminal" localSheetId="0" hidden="1">{"NonWhole",#N/A,FALSE,"ReorgRevisted"}</definedName>
    <definedName name="criminal" hidden="1">{"NonWhole",#N/A,FALSE,"ReorgRevisted"}</definedName>
    <definedName name="CSD_Reduction">'[1]2001 Final Target Reductions'!#REF!</definedName>
    <definedName name="December">#REF!,#REF!,#REF!,#REF!,#REF!,#REF!,#REF!</definedName>
    <definedName name="donya" localSheetId="0" hidden="1">{"Whole",#N/A,FALSE,"ReorgRevisted"}</definedName>
    <definedName name="donya" hidden="1">{"Whole",#N/A,FALSE,"ReorgRevisted"}</definedName>
    <definedName name="efg" localSheetId="0" hidden="1">{"cxtransfer",#N/A,FALSE,"ReorgRevisted"}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r" localSheetId="0" hidden="1">{"NonWhole",#N/A,FALSE,"ReorgRevisted"}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gg" localSheetId="0" hidden="1">{"Dis",#N/A,FALSE,"ReorgRevisted"}</definedName>
    <definedName name="gg" hidden="1">{"Dis",#N/A,FALSE,"ReorgRevisted"}</definedName>
    <definedName name="housingtot">'[4]original TA contracts'!#REF!</definedName>
    <definedName name="human_service_reduction">'[1]2001 Final Target Reductions'!#REF!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>'[1]2001 Final Target Reductions'!#REF!</definedName>
    <definedName name="mandatory_adds">'[1]2001 Final Target Reductions'!#REF!</definedName>
    <definedName name="March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>#REF!,#REF!,#REF!,#REF!,#REF!,#REF!</definedName>
    <definedName name="overhead_reduction">'[1]2001 Final Target Reductions'!#REF!</definedName>
    <definedName name="p" localSheetId="0" hidden="1">{"Dis",#N/A,FALSE,"ReorgRevisted"}</definedName>
    <definedName name="p" hidden="1">{"Dis",#N/A,FALSE,"ReorgRevisted"}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re" localSheetId="0" hidden="1">{"Dis",#N/A,FALSE,"ReorgRevisted"}</definedName>
    <definedName name="re" hidden="1">{"Dis",#N/A,FALSE,"ReorgRevisted"}</definedName>
    <definedName name="rename" localSheetId="0" hidden="1">{"NonWhole",#N/A,FALSE,"ReorgRevisted"}</definedName>
    <definedName name="rename" hidden="1">{"NonWhole",#N/A,FALSE,"ReorgRevisted"}</definedName>
    <definedName name="Revenue_Percent_Exemption">'[1]2001 Final Target Reductions'!#REF!</definedName>
    <definedName name="rod" localSheetId="0" hidden="1">{"NonWhole",#N/A,FALSE,"ReorgRevisted"}</definedName>
    <definedName name="rod" hidden="1">{"NonWhole",#N/A,FALSE,"ReorgRevisted"}</definedName>
    <definedName name="September">#REF!,#REF!,#REF!,#REF!,#REF!,#REF!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teps" localSheetId="0" hidden="1">{"cxtransfer",#N/A,FALSE,"ReorgRevisted"}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'[1]2001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1" localSheetId="0" hidden="1">{"cxtransfer",#N/A,FALSE,"ReorgRevisted"}</definedName>
    <definedName name="w1" hidden="1">{"cxtransfer",#N/A,FALSE,"ReorgRevisted"}</definedName>
    <definedName name="w2" localSheetId="0" hidden="1">{"cxtransfer",#N/A,FALSE,"ReorgRevisted"}</definedName>
    <definedName name="w2" hidden="1">{"cxtransfer",#N/A,FALSE,"ReorgRevisted"}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>#REF!</definedName>
    <definedName name="yes" localSheetId="0" hidden="1">{"Dis",#N/A,FALSE,"ReorgRevisted"}</definedName>
    <definedName name="yes" hidden="1">{"Dis",#N/A,FALSE,"ReorgRevisted"}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<sst xmlns="http://schemas.openxmlformats.org/spreadsheetml/2006/main" count="53" uniqueCount="52">
  <si>
    <t>Non-CX Financial Plan</t>
  </si>
  <si>
    <t>Fund Name: FHCD</t>
  </si>
  <si>
    <t>Fund Number: '000002460</t>
  </si>
  <si>
    <t xml:space="preserve">1st Qtr Supplemental </t>
  </si>
  <si>
    <t>Prepared by:  Florence Nabagenyi</t>
  </si>
  <si>
    <t>Date Prepared:  05/29/2008</t>
  </si>
  <si>
    <t>Category</t>
  </si>
  <si>
    <t xml:space="preserve">2008 Revised  </t>
  </si>
  <si>
    <t>Estimated-Adopted Change</t>
  </si>
  <si>
    <t>Explanation of Change</t>
  </si>
  <si>
    <t>Revenues</t>
  </si>
  <si>
    <t xml:space="preserve">* Community Development Block Grant </t>
  </si>
  <si>
    <t>* HOME</t>
  </si>
  <si>
    <t>* Shelter Plus Care Housing and Urban Development Direct</t>
  </si>
  <si>
    <t>* McKinney Homeless Housing and Urban Development Direct</t>
  </si>
  <si>
    <t>* Other Federal Grant Funds Emergency Shelter Grants, Farmers Home Administration</t>
  </si>
  <si>
    <t>* State Transitional &amp; Homeless (Not Pass Through)</t>
  </si>
  <si>
    <t>* Transfer From Developmental Disabilities Fund (Fund 1070)</t>
  </si>
  <si>
    <t>*Rural Housing Service HOME Repair Loans</t>
  </si>
  <si>
    <t>*Subfund 2461 Small Business Loan Program</t>
  </si>
  <si>
    <t>*Subfund 2462 Greenbridge</t>
  </si>
  <si>
    <t>* Miscellaneous Rvenue/Adjustment</t>
  </si>
  <si>
    <t xml:space="preserve">* Revenues associated with prior year balances </t>
  </si>
  <si>
    <t>2007 Project Carryover balance</t>
  </si>
  <si>
    <t>Total Revenues</t>
  </si>
  <si>
    <t>Expenditures</t>
  </si>
  <si>
    <t>* Housing &amp; Community Development Projects Expenditures</t>
  </si>
  <si>
    <t>*Greenbridge debt service</t>
  </si>
  <si>
    <t>*  2007Carryover of Project Balances</t>
  </si>
  <si>
    <t xml:space="preserve">2007 Project Carryover balance 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</si>
  <si>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</si>
  <si>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</si>
  <si>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</si>
  <si>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</si>
  <si>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</si>
  <si>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</si>
  <si>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</si>
  <si>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Financial Plan Notes:</t>
  </si>
  <si>
    <t>1.  Actuals are taken from 2007 CAFR</t>
  </si>
  <si>
    <t>2.  Adopted is taken form 2008 Adopted Budget Book</t>
  </si>
  <si>
    <t>3.  2008 Estimated is based on the 2008 revenue in HUD's Letter of credit and WA State Awards.</t>
  </si>
  <si>
    <t xml:space="preserve">4.  Value of committed projects which were not completed by the end of 2008 </t>
  </si>
  <si>
    <t>5.  Revenue balances in HUD letter of credit to be drawn down as committed projects expend in 2008.</t>
  </si>
  <si>
    <t xml:space="preserve">6.  The ending undesignated fund balance combines two subfunds.  All of the fund balance is attributable to subfund 2461--Minority Business Enterprise Loans and subfund 2462 for debt service. </t>
  </si>
  <si>
    <t xml:space="preserve">7.  There is no target fund balance subfund 2461--Minority Business Enterprise Loans. </t>
  </si>
  <si>
    <r>
      <t xml:space="preserve">2007 Actual </t>
    </r>
    <r>
      <rPr>
        <b/>
        <vertAlign val="superscript"/>
        <sz val="12"/>
        <rFont val="Times New Roman"/>
        <family val="1"/>
      </rPr>
      <t>1</t>
    </r>
  </si>
  <si>
    <r>
      <t>2008 Adopted</t>
    </r>
    <r>
      <rPr>
        <b/>
        <vertAlign val="superscript"/>
        <sz val="12"/>
        <rFont val="Times New Roman"/>
        <family val="1"/>
      </rPr>
      <t>2</t>
    </r>
  </si>
  <si>
    <r>
      <t xml:space="preserve">2008 Estimated </t>
    </r>
    <r>
      <rPr>
        <b/>
        <vertAlign val="superscript"/>
        <sz val="12"/>
        <rFont val="Times New Roman"/>
        <family val="1"/>
      </rPr>
      <t>3</t>
    </r>
  </si>
  <si>
    <r>
      <t xml:space="preserve">* Committed Projects </t>
    </r>
    <r>
      <rPr>
        <vertAlign val="superscript"/>
        <sz val="8"/>
        <rFont val="Arial"/>
        <family val="2"/>
      </rPr>
      <t>4</t>
    </r>
  </si>
  <si>
    <r>
      <t xml:space="preserve">* Revenues associated with HUD letter of credit </t>
    </r>
    <r>
      <rPr>
        <vertAlign val="superscript"/>
        <sz val="8"/>
        <rFont val="Arial"/>
        <family val="2"/>
      </rPr>
      <t>5</t>
    </r>
  </si>
  <si>
    <r>
      <t xml:space="preserve">Ending Undesignated Fund Balance </t>
    </r>
    <r>
      <rPr>
        <b/>
        <vertAlign val="superscript"/>
        <sz val="8"/>
        <rFont val="Arial"/>
        <family val="2"/>
      </rPr>
      <t>6</t>
    </r>
  </si>
  <si>
    <r>
      <t xml:space="preserve">Target Fund Balance </t>
    </r>
    <r>
      <rPr>
        <b/>
        <vertAlign val="superscript"/>
        <sz val="8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</si>
</sst>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#,##0.00\-"/>
    <numFmt numFmtId="165" formatCode="#,##0.00;#,##0.00"/>
    <numFmt numFmtId="166" formatCode="#,##0.000;#,##0.000\-"/>
    <numFmt numFmtId="167" formatCode="#,##0.0;#,##0.0\-"/>
    <numFmt numFmtId="168" formatCode="#,##0;#,##0\-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  <numFmt numFmtId="172" formatCode="_(&quot;$&quot;* #,##0_);_(&quot;$&quot;* \(#,##0\);_(&quot;$&quot;* &quot;-&quot;??_);_(@_)"/>
    <numFmt numFmtId="173" formatCode="0000"/>
    <numFmt numFmtId="174" formatCode="&quot;$&quot;#,##0"/>
    <numFmt numFmtId="175" formatCode="mm/dd/yy"/>
    <numFmt numFmtId="176" formatCode="&quot;$&quot;* #,##0.00_);[Red]&quot;$&quot;* \(#,##0.00\)"/>
    <numFmt numFmtId="177" formatCode="00\-000\-000\-0"/>
    <numFmt numFmtId="178" formatCode="[&lt;=9999999]000\-0000;[&gt;9999999]\(000\)\ 000\-0000;General"/>
    <numFmt numFmtId="179" formatCode="&quot;$&quot;#,##0.00;\(&quot;$&quot;#,##0.00\)"/>
    <numFmt numFmtId="180" formatCode="#,##0.00_);\-#,##0.00"/>
    <numFmt numFmtId="181" formatCode="&quot;$&quot;#,##0.00_);&quot;$&quot;#,##0.00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&quot;$&quot;#,##0.0"/>
    <numFmt numFmtId="188" formatCode="[&lt;=9999999]###\-####;\(###\)\ ###\-####"/>
    <numFmt numFmtId="189" formatCode="dddd\,\ mmmm\ dd\,\ yyyy"/>
    <numFmt numFmtId="190" formatCode="0_);\(0\)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sz val="8"/>
      <name val="Arial"/>
      <family val="2"/>
    </font>
    <font>
      <b/>
      <vertAlign val="superscript"/>
      <sz val="12"/>
      <name val="Times New Roman"/>
      <family val="1"/>
    </font>
    <font>
      <strike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>
      <alignment horizontal="center"/>
      <protection locked="0"/>
    </xf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>
      <alignment horizontal="center"/>
      <protection locked="0"/>
    </xf>
    <xf numFmtId="0" fontId="0" fillId="0" borderId="0">
      <alignment horizontal="center"/>
      <protection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6" fontId="0" fillId="0" borderId="9" applyFont="0" applyFill="0" applyProtection="0">
      <alignment/>
    </xf>
    <xf numFmtId="41" fontId="3" fillId="0" borderId="10" applyBorder="0">
      <alignment/>
      <protection/>
    </xf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7" fontId="5" fillId="0" borderId="0" xfId="60" applyFont="1" applyBorder="1" applyAlignment="1">
      <alignment horizontal="left" vertical="top" wrapText="1"/>
      <protection/>
    </xf>
    <xf numFmtId="37" fontId="7" fillId="0" borderId="0" xfId="60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8" fillId="0" borderId="0" xfId="60" applyFont="1" applyBorder="1" applyAlignment="1">
      <alignment horizontal="left"/>
      <protection/>
    </xf>
    <xf numFmtId="37" fontId="9" fillId="0" borderId="11" xfId="60" applyFont="1" applyBorder="1" applyAlignment="1">
      <alignment horizontal="left" wrapText="1"/>
      <protection/>
    </xf>
    <xf numFmtId="37" fontId="10" fillId="0" borderId="11" xfId="60" applyFont="1" applyBorder="1" applyAlignment="1">
      <alignment horizontal="left" wrapText="1"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37" fontId="3" fillId="0" borderId="11" xfId="60" applyFont="1" applyBorder="1" applyAlignment="1">
      <alignment horizontal="centerContinuous" wrapText="1"/>
      <protection/>
    </xf>
    <xf numFmtId="37" fontId="11" fillId="0" borderId="11" xfId="60" applyFont="1" applyBorder="1" applyAlignment="1">
      <alignment horizontal="centerContinuous" wrapText="1"/>
      <protection/>
    </xf>
    <xf numFmtId="0" fontId="0" fillId="0" borderId="11" xfId="0" applyBorder="1" applyAlignment="1">
      <alignment/>
    </xf>
    <xf numFmtId="37" fontId="12" fillId="33" borderId="12" xfId="60" applyFont="1" applyFill="1" applyBorder="1" applyAlignment="1" applyProtection="1">
      <alignment horizontal="left" wrapText="1"/>
      <protection/>
    </xf>
    <xf numFmtId="37" fontId="12" fillId="33" borderId="13" xfId="60" applyFont="1" applyFill="1" applyBorder="1" applyAlignment="1">
      <alignment horizontal="center" wrapText="1"/>
      <protection/>
    </xf>
    <xf numFmtId="37" fontId="12" fillId="33" borderId="14" xfId="60" applyFont="1" applyFill="1" applyBorder="1" applyAlignment="1">
      <alignment horizontal="center" wrapText="1"/>
      <protection/>
    </xf>
    <xf numFmtId="37" fontId="12" fillId="33" borderId="15" xfId="60" applyFont="1" applyFill="1" applyBorder="1" applyAlignment="1">
      <alignment horizontal="center" wrapText="1"/>
      <protection/>
    </xf>
    <xf numFmtId="37" fontId="12" fillId="33" borderId="16" xfId="60" applyFont="1" applyFill="1" applyBorder="1" applyAlignment="1">
      <alignment horizontal="center" wrapText="1"/>
      <protection/>
    </xf>
    <xf numFmtId="37" fontId="12" fillId="33" borderId="17" xfId="60" applyFont="1" applyFill="1" applyBorder="1" applyAlignment="1">
      <alignment horizontal="center" wrapText="1"/>
      <protection/>
    </xf>
    <xf numFmtId="37" fontId="12" fillId="33" borderId="12" xfId="60" applyFont="1" applyFill="1" applyBorder="1" applyAlignment="1">
      <alignment horizontal="center" wrapText="1"/>
      <protection/>
    </xf>
    <xf numFmtId="37" fontId="12" fillId="0" borderId="12" xfId="60" applyFont="1" applyFill="1" applyBorder="1" applyAlignment="1">
      <alignment horizontal="left"/>
      <protection/>
    </xf>
    <xf numFmtId="169" fontId="12" fillId="0" borderId="12" xfId="42" applyNumberFormat="1" applyFont="1" applyFill="1" applyBorder="1" applyAlignment="1">
      <alignment/>
    </xf>
    <xf numFmtId="37" fontId="5" fillId="0" borderId="10" xfId="60" applyFont="1" applyBorder="1" applyAlignment="1">
      <alignment horizontal="left" vertical="top" wrapText="1"/>
      <protection/>
    </xf>
    <xf numFmtId="169" fontId="5" fillId="0" borderId="18" xfId="42" applyNumberFormat="1" applyFont="1" applyFill="1" applyBorder="1" applyAlignment="1">
      <alignment/>
    </xf>
    <xf numFmtId="169" fontId="5" fillId="0" borderId="19" xfId="42" applyNumberFormat="1" applyFont="1" applyBorder="1" applyAlignment="1">
      <alignment/>
    </xf>
    <xf numFmtId="169" fontId="5" fillId="0" borderId="10" xfId="42" applyNumberFormat="1" applyFont="1" applyBorder="1" applyAlignment="1">
      <alignment/>
    </xf>
    <xf numFmtId="37" fontId="5" fillId="0" borderId="10" xfId="60" applyFont="1" applyBorder="1" applyAlignment="1">
      <alignment horizontal="left" wrapText="1"/>
      <protection/>
    </xf>
    <xf numFmtId="169" fontId="5" fillId="0" borderId="10" xfId="42" applyNumberFormat="1" applyFont="1" applyBorder="1" applyAlignment="1">
      <alignment wrapText="1"/>
    </xf>
    <xf numFmtId="169" fontId="5" fillId="0" borderId="10" xfId="42" applyNumberFormat="1" applyFont="1" applyFill="1" applyBorder="1" applyAlignment="1">
      <alignment horizontal="center" wrapText="1"/>
    </xf>
    <xf numFmtId="169" fontId="5" fillId="0" borderId="12" xfId="42" applyNumberFormat="1" applyFont="1" applyBorder="1" applyAlignment="1">
      <alignment/>
    </xf>
    <xf numFmtId="37" fontId="12" fillId="0" borderId="10" xfId="60" applyFont="1" applyFill="1" applyBorder="1" applyAlignment="1">
      <alignment horizontal="left"/>
      <protection/>
    </xf>
    <xf numFmtId="169" fontId="5" fillId="0" borderId="10" xfId="42" applyNumberFormat="1" applyFont="1" applyFill="1" applyBorder="1" applyAlignment="1">
      <alignment/>
    </xf>
    <xf numFmtId="169" fontId="5" fillId="0" borderId="20" xfId="42" applyNumberFormat="1" applyFont="1" applyBorder="1" applyAlignment="1">
      <alignment/>
    </xf>
    <xf numFmtId="169" fontId="5" fillId="0" borderId="18" xfId="42" applyNumberFormat="1" applyFont="1" applyFill="1" applyBorder="1" applyAlignment="1">
      <alignment horizontal="center"/>
    </xf>
    <xf numFmtId="169" fontId="14" fillId="0" borderId="10" xfId="42" applyNumberFormat="1" applyFont="1" applyBorder="1" applyAlignment="1">
      <alignment wrapText="1"/>
    </xf>
    <xf numFmtId="169" fontId="14" fillId="0" borderId="18" xfId="42" applyNumberFormat="1" applyFont="1" applyFill="1" applyBorder="1" applyAlignment="1">
      <alignment/>
    </xf>
    <xf numFmtId="169" fontId="5" fillId="0" borderId="0" xfId="42" applyNumberFormat="1" applyFont="1" applyFill="1" applyBorder="1" applyAlignment="1">
      <alignment/>
    </xf>
    <xf numFmtId="169" fontId="14" fillId="0" borderId="19" xfId="42" applyNumberFormat="1" applyFont="1" applyBorder="1" applyAlignment="1">
      <alignment/>
    </xf>
    <xf numFmtId="37" fontId="12" fillId="0" borderId="21" xfId="60" applyFont="1" applyFill="1" applyBorder="1" applyAlignment="1">
      <alignment horizontal="left"/>
      <protection/>
    </xf>
    <xf numFmtId="169" fontId="12" fillId="0" borderId="21" xfId="42" applyNumberFormat="1" applyFont="1" applyFill="1" applyBorder="1" applyAlignment="1">
      <alignment/>
    </xf>
    <xf numFmtId="169" fontId="5" fillId="0" borderId="21" xfId="42" applyNumberFormat="1" applyFont="1" applyBorder="1" applyAlignment="1">
      <alignment/>
    </xf>
    <xf numFmtId="169" fontId="5" fillId="34" borderId="12" xfId="42" applyNumberFormat="1" applyFont="1" applyFill="1" applyBorder="1" applyAlignment="1" quotePrefix="1">
      <alignment/>
    </xf>
    <xf numFmtId="169" fontId="5" fillId="0" borderId="14" xfId="42" applyNumberFormat="1" applyFont="1" applyFill="1" applyBorder="1" applyAlignment="1">
      <alignment/>
    </xf>
    <xf numFmtId="169" fontId="5" fillId="34" borderId="14" xfId="42" applyNumberFormat="1" applyFont="1" applyFill="1" applyBorder="1" applyAlignment="1">
      <alignment/>
    </xf>
    <xf numFmtId="169" fontId="5" fillId="0" borderId="17" xfId="42" applyNumberFormat="1" applyFont="1" applyBorder="1" applyAlignment="1">
      <alignment/>
    </xf>
    <xf numFmtId="169" fontId="5" fillId="0" borderId="10" xfId="42" applyNumberFormat="1" applyFont="1" applyFill="1" applyBorder="1" applyAlignment="1" quotePrefix="1">
      <alignment/>
    </xf>
    <xf numFmtId="169" fontId="5" fillId="0" borderId="18" xfId="42" applyNumberFormat="1" applyFont="1" applyBorder="1" applyAlignment="1">
      <alignment/>
    </xf>
    <xf numFmtId="169" fontId="12" fillId="0" borderId="10" xfId="42" applyNumberFormat="1" applyFont="1" applyFill="1" applyBorder="1" applyAlignment="1">
      <alignment/>
    </xf>
    <xf numFmtId="37" fontId="5" fillId="0" borderId="10" xfId="60" applyFont="1" applyFill="1" applyBorder="1" applyAlignment="1">
      <alignment horizontal="left"/>
      <protection/>
    </xf>
    <xf numFmtId="169" fontId="5" fillId="0" borderId="10" xfId="42" applyNumberFormat="1" applyFont="1" applyFill="1" applyBorder="1" applyAlignment="1">
      <alignment/>
    </xf>
    <xf numFmtId="169" fontId="12" fillId="0" borderId="18" xfId="42" applyNumberFormat="1" applyFont="1" applyFill="1" applyBorder="1" applyAlignment="1">
      <alignment/>
    </xf>
    <xf numFmtId="169" fontId="12" fillId="0" borderId="10" xfId="42" applyNumberFormat="1" applyFont="1" applyFill="1" applyBorder="1" applyAlignment="1">
      <alignment/>
    </xf>
    <xf numFmtId="169" fontId="5" fillId="0" borderId="18" xfId="42" applyNumberFormat="1" applyFont="1" applyFill="1" applyBorder="1" applyAlignment="1">
      <alignment/>
    </xf>
    <xf numFmtId="169" fontId="12" fillId="0" borderId="14" xfId="42" applyNumberFormat="1" applyFont="1" applyFill="1" applyBorder="1" applyAlignment="1">
      <alignment/>
    </xf>
    <xf numFmtId="169" fontId="8" fillId="0" borderId="22" xfId="42" applyNumberFormat="1" applyFont="1" applyBorder="1" applyAlignment="1">
      <alignment/>
    </xf>
    <xf numFmtId="169" fontId="17" fillId="0" borderId="10" xfId="42" applyNumberFormat="1" applyFont="1" applyBorder="1" applyAlignment="1">
      <alignment/>
    </xf>
    <xf numFmtId="169" fontId="5" fillId="0" borderId="12" xfId="42" applyNumberFormat="1" applyFont="1" applyFill="1" applyBorder="1" applyAlignment="1">
      <alignment/>
    </xf>
    <xf numFmtId="169" fontId="3" fillId="0" borderId="17" xfId="42" applyNumberFormat="1" applyFont="1" applyBorder="1" applyAlignment="1">
      <alignment horizontal="right"/>
    </xf>
    <xf numFmtId="169" fontId="17" fillId="0" borderId="21" xfId="42" applyNumberFormat="1" applyFont="1" applyBorder="1" applyAlignment="1">
      <alignment horizontal="right"/>
    </xf>
    <xf numFmtId="37" fontId="12" fillId="0" borderId="0" xfId="60" applyFont="1" applyAlignment="1">
      <alignment horizontal="left"/>
      <protection/>
    </xf>
    <xf numFmtId="37" fontId="17" fillId="0" borderId="0" xfId="60" applyFont="1" applyBorder="1">
      <alignment/>
      <protection/>
    </xf>
    <xf numFmtId="37" fontId="9" fillId="0" borderId="0" xfId="60" applyFont="1" applyBorder="1">
      <alignment/>
      <protection/>
    </xf>
    <xf numFmtId="0" fontId="17" fillId="0" borderId="0" xfId="0" applyFont="1" applyAlignment="1">
      <alignment/>
    </xf>
    <xf numFmtId="37" fontId="5" fillId="0" borderId="0" xfId="60" applyNumberFormat="1" applyFont="1" applyFill="1" applyBorder="1" applyAlignment="1" applyProtection="1" quotePrefix="1">
      <alignment horizontal="left" indent="1"/>
      <protection/>
    </xf>
    <xf numFmtId="0" fontId="17" fillId="0" borderId="0" xfId="0" applyFont="1" applyBorder="1" applyAlignment="1">
      <alignment/>
    </xf>
    <xf numFmtId="37" fontId="9" fillId="0" borderId="0" xfId="60" applyFont="1" applyBorder="1" applyAlignment="1" quotePrefix="1">
      <alignment horizontal="left"/>
      <protection/>
    </xf>
    <xf numFmtId="0" fontId="9" fillId="0" borderId="0" xfId="0" applyFont="1" applyBorder="1" applyAlignment="1" quotePrefix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7" fontId="6" fillId="0" borderId="0" xfId="60" applyFont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Fund" xfId="49"/>
    <cellStyle name="General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IRPLAN.XLS" xfId="60"/>
    <cellStyle name="Note" xfId="61"/>
    <cellStyle name="Output" xfId="62"/>
    <cellStyle name="Percent" xfId="63"/>
    <cellStyle name="Phone" xfId="64"/>
    <cellStyle name="Title" xfId="65"/>
    <cellStyle name="Total" xfId="66"/>
    <cellStyle name="w15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TEMP\XLK02psqEMS-LH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csdforms\HHS\03%20ADO%20fin%20plans\03%20ADO%20fin%20plan%20FHC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FHCD%20Omnibus%20Request%20&amp;%20Fiscal%20N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S"/>
      <sheetName val="LH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 Financial Plan"/>
      <sheetName val="2008 Carryover detail"/>
      <sheetName val="2008 Carryover Summary"/>
      <sheetName val="2008 Omnibus 2007 Carryover"/>
      <sheetName val="Fiscal Note A-2"/>
    </sheetNames>
    <sheetDataSet>
      <sheetData sheetId="2">
        <row r="9">
          <cell r="C9">
            <v>18992014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46.8515625" style="69" customWidth="1"/>
    <col min="2" max="2" width="11.8515625" style="70" customWidth="1"/>
    <col min="3" max="3" width="11.00390625" style="71" customWidth="1"/>
    <col min="4" max="4" width="10.421875" style="70" customWidth="1"/>
    <col min="5" max="5" width="11.140625" style="70" customWidth="1"/>
    <col min="6" max="6" width="11.00390625" style="70" customWidth="1"/>
    <col min="7" max="7" width="28.7109375" style="73" customWidth="1"/>
  </cols>
  <sheetData>
    <row r="1" spans="1:7" ht="18.75">
      <c r="A1" s="74" t="s">
        <v>0</v>
      </c>
      <c r="B1" s="74"/>
      <c r="C1" s="74"/>
      <c r="D1" s="74"/>
      <c r="E1" s="74"/>
      <c r="F1" s="74"/>
      <c r="G1" s="74"/>
    </row>
    <row r="2" spans="1:7" ht="20.25">
      <c r="A2" s="1" t="s">
        <v>1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3"/>
      <c r="C3" s="3"/>
      <c r="D3" s="3"/>
      <c r="E3" s="3"/>
      <c r="F3" s="3"/>
      <c r="G3" s="1" t="s">
        <v>3</v>
      </c>
    </row>
    <row r="4" spans="1:7" ht="15.75">
      <c r="A4" s="1" t="s">
        <v>4</v>
      </c>
      <c r="B4" s="3"/>
      <c r="C4" s="3"/>
      <c r="D4" s="3"/>
      <c r="E4" s="3"/>
      <c r="F4" s="4"/>
      <c r="G4" s="1" t="s">
        <v>5</v>
      </c>
    </row>
    <row r="5" spans="1:7" ht="15.75">
      <c r="A5" s="5"/>
      <c r="B5" s="6"/>
      <c r="C5" s="7"/>
      <c r="D5" s="8"/>
      <c r="E5" s="9"/>
      <c r="F5" s="10"/>
      <c r="G5" s="11"/>
    </row>
    <row r="6" spans="1:7" ht="34.5">
      <c r="A6" s="12" t="s">
        <v>6</v>
      </c>
      <c r="B6" s="13" t="s">
        <v>45</v>
      </c>
      <c r="C6" s="14" t="s">
        <v>46</v>
      </c>
      <c r="D6" s="15" t="s">
        <v>7</v>
      </c>
      <c r="E6" s="16" t="s">
        <v>47</v>
      </c>
      <c r="F6" s="17" t="s">
        <v>8</v>
      </c>
      <c r="G6" s="18" t="s">
        <v>9</v>
      </c>
    </row>
    <row r="7" spans="1:7" ht="12.75">
      <c r="A7" s="19">
        <v>2008</v>
      </c>
      <c r="B7" s="20">
        <v>1273875</v>
      </c>
      <c r="C7" s="20">
        <v>0</v>
      </c>
      <c r="D7" s="20">
        <f>B31</f>
        <v>841449.049999997</v>
      </c>
      <c r="E7" s="20">
        <f>B31</f>
        <v>841449.049999997</v>
      </c>
      <c r="F7" s="20"/>
      <c r="G7" s="20"/>
    </row>
    <row r="8" spans="1:7" ht="12.75">
      <c r="A8" s="19" t="s">
        <v>10</v>
      </c>
      <c r="B8" s="19"/>
      <c r="C8" s="19"/>
      <c r="D8" s="19"/>
      <c r="E8" s="19"/>
      <c r="F8" s="19"/>
      <c r="G8" s="19"/>
    </row>
    <row r="9" spans="1:7" ht="12.75">
      <c r="A9" s="21" t="s">
        <v>11</v>
      </c>
      <c r="B9" s="22">
        <v>7415436</v>
      </c>
      <c r="C9" s="22">
        <v>6950622</v>
      </c>
      <c r="D9" s="22">
        <v>6950622</v>
      </c>
      <c r="E9" s="22">
        <v>6950622</v>
      </c>
      <c r="F9" s="23">
        <f>+E9-C9</f>
        <v>0</v>
      </c>
      <c r="G9" s="24"/>
    </row>
    <row r="10" spans="1:7" ht="12.75">
      <c r="A10" s="25" t="s">
        <v>12</v>
      </c>
      <c r="B10" s="22">
        <v>6288376</v>
      </c>
      <c r="C10" s="22">
        <v>4443646</v>
      </c>
      <c r="D10" s="22">
        <v>4443646</v>
      </c>
      <c r="E10" s="22">
        <v>4443646</v>
      </c>
      <c r="F10" s="23">
        <f>+E10-C10</f>
        <v>0</v>
      </c>
      <c r="G10" s="26"/>
    </row>
    <row r="11" spans="1:7" ht="12.75">
      <c r="A11" s="21" t="s">
        <v>13</v>
      </c>
      <c r="B11" s="22">
        <v>4204609</v>
      </c>
      <c r="C11" s="22">
        <v>4861916</v>
      </c>
      <c r="D11" s="22">
        <v>4861916</v>
      </c>
      <c r="E11" s="22">
        <v>4861916</v>
      </c>
      <c r="F11" s="23">
        <f>+E11-C11</f>
        <v>0</v>
      </c>
      <c r="G11" s="27"/>
    </row>
    <row r="12" spans="1:7" ht="12.75">
      <c r="A12" s="21" t="s">
        <v>14</v>
      </c>
      <c r="B12" s="22">
        <v>943105</v>
      </c>
      <c r="C12" s="22">
        <v>958331</v>
      </c>
      <c r="D12" s="22">
        <v>958331</v>
      </c>
      <c r="E12" s="22">
        <v>958331</v>
      </c>
      <c r="F12" s="23">
        <v>0</v>
      </c>
      <c r="G12" s="24"/>
    </row>
    <row r="13" spans="1:7" ht="22.5">
      <c r="A13" s="21" t="s">
        <v>15</v>
      </c>
      <c r="B13" s="22">
        <f>215587+6979.08</f>
        <v>222566.08</v>
      </c>
      <c r="C13" s="22">
        <v>200654</v>
      </c>
      <c r="D13" s="22">
        <v>200654</v>
      </c>
      <c r="E13" s="22">
        <v>200654</v>
      </c>
      <c r="F13" s="23">
        <f>+E13-C13</f>
        <v>0</v>
      </c>
      <c r="G13" s="24"/>
    </row>
    <row r="14" spans="1:7" ht="12.75">
      <c r="A14" s="21" t="s">
        <v>16</v>
      </c>
      <c r="B14" s="22">
        <v>1201754</v>
      </c>
      <c r="C14" s="22">
        <v>971281</v>
      </c>
      <c r="D14" s="22">
        <v>971281</v>
      </c>
      <c r="E14" s="22">
        <v>971281</v>
      </c>
      <c r="F14" s="23">
        <f>+E14-C14</f>
        <v>0</v>
      </c>
      <c r="G14" s="24"/>
    </row>
    <row r="15" spans="1:7" ht="12.75">
      <c r="A15" s="21" t="s">
        <v>17</v>
      </c>
      <c r="B15" s="22">
        <v>92497</v>
      </c>
      <c r="C15" s="22">
        <v>91483</v>
      </c>
      <c r="D15" s="22">
        <v>91483</v>
      </c>
      <c r="E15" s="22">
        <v>91483</v>
      </c>
      <c r="F15" s="23">
        <f>+E15-C15</f>
        <v>0</v>
      </c>
      <c r="G15" s="24"/>
    </row>
    <row r="16" spans="1:7" ht="12.75">
      <c r="A16" s="21" t="s">
        <v>18</v>
      </c>
      <c r="B16" s="22"/>
      <c r="C16" s="22">
        <v>17521</v>
      </c>
      <c r="D16" s="22">
        <v>17521</v>
      </c>
      <c r="E16" s="22">
        <v>17521</v>
      </c>
      <c r="F16" s="23"/>
      <c r="G16" s="24"/>
    </row>
    <row r="17" spans="1:7" ht="12.75">
      <c r="A17" s="21" t="s">
        <v>19</v>
      </c>
      <c r="B17" s="22">
        <v>60120.97</v>
      </c>
      <c r="C17" s="22">
        <v>0</v>
      </c>
      <c r="D17" s="22">
        <v>0</v>
      </c>
      <c r="E17" s="22">
        <v>0</v>
      </c>
      <c r="F17" s="23"/>
      <c r="G17" s="24"/>
    </row>
    <row r="18" spans="1:7" ht="12.75">
      <c r="A18" s="21" t="s">
        <v>20</v>
      </c>
      <c r="B18" s="22">
        <v>1026495</v>
      </c>
      <c r="C18" s="22">
        <v>0</v>
      </c>
      <c r="D18" s="22">
        <v>0</v>
      </c>
      <c r="E18" s="22">
        <v>0</v>
      </c>
      <c r="F18" s="23"/>
      <c r="G18" s="24"/>
    </row>
    <row r="19" spans="1:7" ht="12.75">
      <c r="A19" s="21" t="s">
        <v>21</v>
      </c>
      <c r="B19" s="22"/>
      <c r="C19" s="22">
        <v>-13454</v>
      </c>
      <c r="D19" s="22">
        <v>-13454</v>
      </c>
      <c r="E19" s="22">
        <v>-13454</v>
      </c>
      <c r="F19" s="23">
        <v>0</v>
      </c>
      <c r="G19" s="24"/>
    </row>
    <row r="20" spans="1:7" ht="12.75">
      <c r="A20" s="21" t="s">
        <v>22</v>
      </c>
      <c r="B20" s="22"/>
      <c r="C20" s="22"/>
      <c r="D20" s="22"/>
      <c r="E20" s="22">
        <f>+'[5]2008 Carryover Summary'!C9</f>
        <v>18992014</v>
      </c>
      <c r="F20" s="23">
        <f>+E20</f>
        <v>18992014</v>
      </c>
      <c r="G20" s="24" t="s">
        <v>23</v>
      </c>
    </row>
    <row r="21" spans="1:7" ht="12.75">
      <c r="A21" s="19" t="s">
        <v>24</v>
      </c>
      <c r="B21" s="20">
        <f>SUM(B8:B20)</f>
        <v>21454959.049999997</v>
      </c>
      <c r="C21" s="20">
        <f>SUM(C9:C20)</f>
        <v>18482000</v>
      </c>
      <c r="D21" s="20">
        <f>SUM(D9:D20)</f>
        <v>18482000</v>
      </c>
      <c r="E21" s="20">
        <f>SUM(E9:E20)</f>
        <v>37474014</v>
      </c>
      <c r="F21" s="20">
        <f>SUM(F8:F20)</f>
        <v>18992014</v>
      </c>
      <c r="G21" s="28"/>
    </row>
    <row r="22" spans="1:7" ht="12.75">
      <c r="A22" s="29" t="s">
        <v>25</v>
      </c>
      <c r="B22" s="30"/>
      <c r="C22" s="22"/>
      <c r="D22" s="22"/>
      <c r="E22" s="24"/>
      <c r="F22" s="23"/>
      <c r="G22" s="31"/>
    </row>
    <row r="23" spans="1:7" ht="12.75">
      <c r="A23" s="21" t="s">
        <v>26</v>
      </c>
      <c r="B23" s="30">
        <v>-20368632</v>
      </c>
      <c r="C23" s="32">
        <f>-C21</f>
        <v>-18482000</v>
      </c>
      <c r="D23" s="32">
        <f>-D21</f>
        <v>-18482000</v>
      </c>
      <c r="E23" s="22">
        <f>+D23</f>
        <v>-18482000</v>
      </c>
      <c r="F23" s="32"/>
      <c r="G23" s="33"/>
    </row>
    <row r="24" spans="1:7" ht="12.75">
      <c r="A24" s="21" t="s">
        <v>19</v>
      </c>
      <c r="B24" s="30">
        <v>-33971</v>
      </c>
      <c r="C24" s="32"/>
      <c r="D24" s="34"/>
      <c r="E24" s="35"/>
      <c r="F24" s="36"/>
      <c r="G24" s="33"/>
    </row>
    <row r="25" spans="1:7" ht="12.75">
      <c r="A25" s="21" t="s">
        <v>27</v>
      </c>
      <c r="B25" s="30">
        <v>-1484782</v>
      </c>
      <c r="C25" s="32"/>
      <c r="D25" s="22"/>
      <c r="E25" s="35"/>
      <c r="F25" s="23"/>
      <c r="G25" s="26"/>
    </row>
    <row r="26" spans="1:7" ht="12.75">
      <c r="A26" s="21" t="s">
        <v>28</v>
      </c>
      <c r="B26" s="30"/>
      <c r="C26" s="32"/>
      <c r="D26" s="22"/>
      <c r="E26" s="23">
        <f>-E20</f>
        <v>-18992014</v>
      </c>
      <c r="F26" s="23">
        <f>+E26</f>
        <v>-18992014</v>
      </c>
      <c r="G26" s="26" t="s">
        <v>29</v>
      </c>
    </row>
    <row r="27" spans="1:7" ht="12.75">
      <c r="A27" s="37" t="s">
        <v>30</v>
      </c>
      <c r="B27" s="38">
        <f>SUM(B23:B26)</f>
        <v>-21887385</v>
      </c>
      <c r="C27" s="38">
        <f>SUM(C23:C26)</f>
        <v>-18482000</v>
      </c>
      <c r="D27" s="38">
        <f>SUM(D23:D26)</f>
        <v>-18482000</v>
      </c>
      <c r="E27" s="38">
        <f>SUM(E23:E26)</f>
        <v>-37474014</v>
      </c>
      <c r="F27" s="38">
        <f>F26</f>
        <v>-18992014</v>
      </c>
      <c r="G27" s="39"/>
    </row>
    <row r="28" spans="1:7" ht="12.75">
      <c r="A28" s="19" t="s">
        <v>31</v>
      </c>
      <c r="B28" s="40"/>
      <c r="C28" s="41"/>
      <c r="D28" s="41"/>
      <c r="E28" s="42"/>
      <c r="F28" s="43"/>
      <c r="G28" s="28"/>
    </row>
    <row r="29" spans="1:7" ht="12.75">
      <c r="A29" s="29" t="s">
        <v>32</v>
      </c>
      <c r="B29" s="44"/>
      <c r="C29" s="30"/>
      <c r="D29" s="30"/>
      <c r="E29" s="30"/>
      <c r="F29" s="24"/>
      <c r="G29" s="45"/>
    </row>
    <row r="30" spans="1:7" ht="12.75">
      <c r="A30" s="37" t="s">
        <v>33</v>
      </c>
      <c r="B30" s="46"/>
      <c r="C30" s="46"/>
      <c r="D30" s="46"/>
      <c r="E30" s="46"/>
      <c r="F30" s="23"/>
      <c r="G30" s="24"/>
    </row>
    <row r="31" spans="1:7" ht="12.75">
      <c r="A31" s="19" t="s">
        <v>34</v>
      </c>
      <c r="B31" s="20">
        <f>B7+B21+B27</f>
        <v>841449.049999997</v>
      </c>
      <c r="C31" s="20">
        <f>+C7+C21+C27+C28</f>
        <v>0</v>
      </c>
      <c r="D31" s="20">
        <f>+D7+D21+D27+D28</f>
        <v>841449.049999997</v>
      </c>
      <c r="E31" s="20">
        <f>+E7</f>
        <v>841449.049999997</v>
      </c>
      <c r="F31" s="20"/>
      <c r="G31" s="20"/>
    </row>
    <row r="32" spans="1:7" ht="12.75">
      <c r="A32" s="47" t="s">
        <v>35</v>
      </c>
      <c r="B32" s="30"/>
      <c r="C32" s="22"/>
      <c r="D32" s="22"/>
      <c r="E32" s="35"/>
      <c r="F32" s="48"/>
      <c r="G32" s="48"/>
    </row>
    <row r="33" spans="1:7" ht="12.75">
      <c r="A33" s="47" t="s">
        <v>48</v>
      </c>
      <c r="B33" s="30"/>
      <c r="C33" s="22"/>
      <c r="D33" s="22">
        <f>+E26</f>
        <v>-18992014</v>
      </c>
      <c r="E33" s="35">
        <f>+D33</f>
        <v>-18992014</v>
      </c>
      <c r="F33" s="48"/>
      <c r="G33" s="48"/>
    </row>
    <row r="34" spans="1:7" ht="12.75">
      <c r="A34" s="47" t="s">
        <v>49</v>
      </c>
      <c r="B34" s="46"/>
      <c r="C34" s="49"/>
      <c r="D34" s="22">
        <f>-D33</f>
        <v>18992014</v>
      </c>
      <c r="E34" s="35">
        <f>+D34</f>
        <v>18992014</v>
      </c>
      <c r="F34" s="50"/>
      <c r="G34" s="51"/>
    </row>
    <row r="35" spans="1:7" ht="12.75">
      <c r="A35" s="19" t="s">
        <v>36</v>
      </c>
      <c r="B35" s="52">
        <f>SUM(B32:B34)</f>
        <v>0</v>
      </c>
      <c r="C35" s="52">
        <f>SUM(C32:C34)</f>
        <v>0</v>
      </c>
      <c r="D35" s="52">
        <f>SUM(D32:D34)</f>
        <v>0</v>
      </c>
      <c r="E35" s="52">
        <f>SUM(E32:E34)</f>
        <v>0</v>
      </c>
      <c r="F35" s="28"/>
      <c r="G35" s="28"/>
    </row>
    <row r="36" spans="1:7" ht="15.75">
      <c r="A36" s="19" t="s">
        <v>50</v>
      </c>
      <c r="B36" s="20">
        <v>841449</v>
      </c>
      <c r="C36" s="52">
        <f>+C31+C35</f>
        <v>0</v>
      </c>
      <c r="D36" s="52">
        <f>+D31+D35</f>
        <v>841449.049999997</v>
      </c>
      <c r="E36" s="52">
        <f>+E31+E35</f>
        <v>841449.049999997</v>
      </c>
      <c r="F36" s="53"/>
      <c r="G36" s="54"/>
    </row>
    <row r="37" spans="1:7" ht="15.75">
      <c r="A37" s="19" t="s">
        <v>51</v>
      </c>
      <c r="B37" s="55">
        <v>0</v>
      </c>
      <c r="C37" s="41">
        <v>0</v>
      </c>
      <c r="D37" s="41">
        <v>0</v>
      </c>
      <c r="E37" s="41">
        <v>0</v>
      </c>
      <c r="F37" s="56"/>
      <c r="G37" s="57"/>
    </row>
    <row r="38" spans="1:7" ht="12.75">
      <c r="A38" s="58" t="s">
        <v>37</v>
      </c>
      <c r="B38" s="59"/>
      <c r="C38" s="60"/>
      <c r="D38" s="59"/>
      <c r="E38" s="59"/>
      <c r="F38" s="61"/>
      <c r="G38" s="59"/>
    </row>
    <row r="39" spans="1:7" ht="12.75">
      <c r="A39" s="62" t="s">
        <v>38</v>
      </c>
      <c r="B39" s="63"/>
      <c r="C39" s="64"/>
      <c r="D39" s="63"/>
      <c r="E39" s="59"/>
      <c r="F39" s="59"/>
      <c r="G39" s="63"/>
    </row>
    <row r="40" spans="1:7" ht="12.75">
      <c r="A40" s="62" t="s">
        <v>39</v>
      </c>
      <c r="B40" s="63"/>
      <c r="C40" s="65"/>
      <c r="D40" s="63"/>
      <c r="E40" s="59"/>
      <c r="F40" s="59"/>
      <c r="G40" s="63"/>
    </row>
    <row r="41" spans="1:7" ht="12.75">
      <c r="A41" s="62" t="s">
        <v>40</v>
      </c>
      <c r="B41" s="62"/>
      <c r="C41" s="62"/>
      <c r="D41" s="62"/>
      <c r="E41" s="62"/>
      <c r="F41" s="62"/>
      <c r="G41" s="62"/>
    </row>
    <row r="42" spans="1:7" ht="12.75">
      <c r="A42" s="62" t="s">
        <v>41</v>
      </c>
      <c r="B42" s="62"/>
      <c r="C42" s="62"/>
      <c r="D42" s="62"/>
      <c r="E42" s="62"/>
      <c r="F42" s="62"/>
      <c r="G42" s="62"/>
    </row>
    <row r="43" spans="1:7" ht="12.75">
      <c r="A43" s="62" t="s">
        <v>42</v>
      </c>
      <c r="B43" s="62"/>
      <c r="C43" s="62"/>
      <c r="D43" s="62"/>
      <c r="E43" s="62"/>
      <c r="F43" s="62"/>
      <c r="G43" s="62"/>
    </row>
    <row r="44" spans="1:7" ht="12.75">
      <c r="A44" s="62" t="s">
        <v>43</v>
      </c>
      <c r="B44" s="62"/>
      <c r="C44" s="62"/>
      <c r="D44" s="62"/>
      <c r="E44" s="62"/>
      <c r="F44" s="62"/>
      <c r="G44" s="62"/>
    </row>
    <row r="45" spans="1:7" ht="12.75">
      <c r="A45" s="62" t="s">
        <v>44</v>
      </c>
      <c r="B45" s="62"/>
      <c r="C45" s="62"/>
      <c r="D45" s="62"/>
      <c r="E45" s="62"/>
      <c r="F45" s="62"/>
      <c r="G45" s="62"/>
    </row>
    <row r="46" spans="1:7" ht="15.75">
      <c r="A46" s="66"/>
      <c r="B46" s="67"/>
      <c r="C46" s="68"/>
      <c r="D46" s="67"/>
      <c r="E46" s="67"/>
      <c r="F46" s="67"/>
      <c r="G46" s="63"/>
    </row>
    <row r="47" spans="1:7" ht="15.75">
      <c r="A47" s="66"/>
      <c r="B47" s="67"/>
      <c r="C47" s="68"/>
      <c r="D47" s="67"/>
      <c r="E47" s="67"/>
      <c r="F47" s="67"/>
      <c r="G47" s="63"/>
    </row>
    <row r="48" ht="12.75">
      <c r="G48" s="72"/>
    </row>
    <row r="49" ht="12.75">
      <c r="G49" s="72"/>
    </row>
    <row r="50" ht="12.75">
      <c r="G50" s="72"/>
    </row>
    <row r="51" ht="12.75">
      <c r="G51" s="72"/>
    </row>
    <row r="52" ht="12.75">
      <c r="G52" s="72"/>
    </row>
    <row r="53" ht="12.75">
      <c r="G53" s="72"/>
    </row>
    <row r="54" ht="12.75">
      <c r="G54" s="72"/>
    </row>
    <row r="55" ht="12.75">
      <c r="G55" s="72"/>
    </row>
    <row r="56" ht="12.75">
      <c r="G56" s="72"/>
    </row>
    <row r="57" ht="12.75">
      <c r="G57" s="72"/>
    </row>
    <row r="58" ht="12.75">
      <c r="G58" s="72"/>
    </row>
    <row r="59" ht="12.75">
      <c r="G59" s="72"/>
    </row>
    <row r="60" ht="12.75">
      <c r="G60" s="72"/>
    </row>
    <row r="61" ht="12.75">
      <c r="G61" s="72"/>
    </row>
    <row r="62" ht="12.75">
      <c r="G62" s="72"/>
    </row>
    <row r="63" ht="12.75">
      <c r="G63" s="72"/>
    </row>
    <row r="64" ht="12.75">
      <c r="G64" s="72"/>
    </row>
    <row r="65" ht="12.75">
      <c r="G65" s="72"/>
    </row>
    <row r="66" ht="12.75">
      <c r="G66" s="72"/>
    </row>
    <row r="67" ht="12.75">
      <c r="G67" s="72"/>
    </row>
    <row r="68" ht="12.75">
      <c r="G68" s="72"/>
    </row>
    <row r="69" ht="12.75">
      <c r="G69" s="72"/>
    </row>
    <row r="70" ht="12.75">
      <c r="G70" s="72"/>
    </row>
    <row r="71" ht="12.75">
      <c r="G71" s="72"/>
    </row>
    <row r="72" ht="12.75">
      <c r="G72" s="72"/>
    </row>
    <row r="73" ht="12.75">
      <c r="G73" s="72"/>
    </row>
    <row r="74" ht="12.75">
      <c r="G74" s="72"/>
    </row>
    <row r="75" ht="12.75">
      <c r="G75" s="72"/>
    </row>
    <row r="76" ht="12.75">
      <c r="G76" s="72"/>
    </row>
    <row r="77" ht="12.75">
      <c r="G77" s="72"/>
    </row>
    <row r="78" ht="12.75">
      <c r="G78" s="72"/>
    </row>
    <row r="79" ht="12.75">
      <c r="G79" s="72"/>
    </row>
    <row r="80" ht="12.75">
      <c r="G80" s="72"/>
    </row>
    <row r="81" ht="12.75">
      <c r="G81" s="72"/>
    </row>
    <row r="82" ht="12.75">
      <c r="G82" s="72"/>
    </row>
    <row r="83" ht="12.75">
      <c r="G83" s="72"/>
    </row>
    <row r="84" ht="12.75">
      <c r="G84" s="72"/>
    </row>
    <row r="85" ht="12.75">
      <c r="G85" s="72"/>
    </row>
    <row r="86" ht="12.75">
      <c r="G86" s="72"/>
    </row>
    <row r="87" ht="12.75">
      <c r="G87" s="72"/>
    </row>
    <row r="88" ht="12.75">
      <c r="G88" s="72"/>
    </row>
    <row r="89" ht="12.75">
      <c r="G89" s="72"/>
    </row>
    <row r="90" ht="12.75">
      <c r="G90" s="72"/>
    </row>
    <row r="91" ht="12.75">
      <c r="G91" s="72"/>
    </row>
    <row r="92" ht="12.75">
      <c r="G92" s="72"/>
    </row>
    <row r="93" ht="12.75">
      <c r="G93" s="72"/>
    </row>
    <row r="94" ht="12.75">
      <c r="G94" s="72"/>
    </row>
    <row r="95" ht="12.75">
      <c r="G95" s="72"/>
    </row>
    <row r="96" ht="12.75">
      <c r="G96" s="72"/>
    </row>
    <row r="97" ht="12.75">
      <c r="G97" s="72"/>
    </row>
    <row r="98" ht="12.75">
      <c r="G98" s="72"/>
    </row>
  </sheetData>
  <sheetProtection/>
  <mergeCells count="1">
    <mergeCell ref="A1:G1"/>
  </mergeCells>
  <printOptions/>
  <pageMargins left="0.75" right="0.5" top="0.7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2008-07-09T20:20:29Z</dcterms:created>
  <dcterms:modified xsi:type="dcterms:W3CDTF">2008-08-08T16:42:18Z</dcterms:modified>
  <cp:category/>
  <cp:version/>
  <cp:contentType/>
  <cp:contentStatus/>
</cp:coreProperties>
</file>