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5480" windowHeight="11640" activeTab="0"/>
  </bookViews>
  <sheets>
    <sheet name="Fiscal Note TB" sheetId="1" r:id="rId1"/>
  </sheets>
  <definedNames>
    <definedName name="_xlnm.Print_Area" localSheetId="0">'Fiscal Note TB'!$A$1:$I$95</definedName>
  </definedNames>
  <calcPr fullCalcOnLoad="1"/>
</workbook>
</file>

<file path=xl/sharedStrings.xml><?xml version="1.0" encoding="utf-8"?>
<sst xmlns="http://schemas.openxmlformats.org/spreadsheetml/2006/main" count="53" uniqueCount="38">
  <si>
    <t>FISCAL NOTE</t>
  </si>
  <si>
    <t xml:space="preserve">Title:   </t>
  </si>
  <si>
    <t>2007 Marshall Islander (Marshallese) TB Outbreak Response</t>
  </si>
  <si>
    <t xml:space="preserve">Affected Agency and/or Agencies: </t>
  </si>
  <si>
    <t>Public Health</t>
  </si>
  <si>
    <t xml:space="preserve">Note Prepared By: </t>
  </si>
  <si>
    <t>Mark Leaf</t>
  </si>
  <si>
    <t>263-8590</t>
  </si>
  <si>
    <t xml:space="preserve">Note Reviewed By: </t>
  </si>
  <si>
    <t>Impact of the above legislation on the fiscal affairs of King County is estimated to be:</t>
  </si>
  <si>
    <t>Revenue to:</t>
  </si>
  <si>
    <t>Fund Title</t>
  </si>
  <si>
    <t xml:space="preserve">Fund </t>
  </si>
  <si>
    <t xml:space="preserve">Revenue </t>
  </si>
  <si>
    <t>Current Year</t>
  </si>
  <si>
    <t>1st Year</t>
  </si>
  <si>
    <t>2nd Year</t>
  </si>
  <si>
    <t>3rd Year</t>
  </si>
  <si>
    <t>Code</t>
  </si>
  <si>
    <t>Source</t>
  </si>
  <si>
    <t>Current Expense</t>
  </si>
  <si>
    <t xml:space="preserve">TOTAL </t>
  </si>
  <si>
    <t>Expenditures from:</t>
  </si>
  <si>
    <t>Department</t>
  </si>
  <si>
    <t>TOTAL</t>
  </si>
  <si>
    <t>Expenditures by Categories</t>
  </si>
  <si>
    <t>Salaries &amp; Wages</t>
  </si>
  <si>
    <t>Personal Benefits</t>
  </si>
  <si>
    <t>Supplies</t>
  </si>
  <si>
    <t>Services &amp; Other Charges</t>
  </si>
  <si>
    <t>Intragovenmental Services</t>
  </si>
  <si>
    <t>Capital Outlay</t>
  </si>
  <si>
    <t>Contra Expenditures</t>
  </si>
  <si>
    <t>Assumptions:</t>
  </si>
  <si>
    <t>PH is requesting a one-time only allocation of CX in 2007 to manage the outbreak.</t>
  </si>
  <si>
    <t>2008 budget &amp; beyond identifies revenue via the State's 4410 funding.</t>
  </si>
  <si>
    <t>Jonathon Larson, OMB</t>
  </si>
  <si>
    <t>Ordinance/Motion No.  2007 4th Quarter Supplemental</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</si>
</sst>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_(&quot;$&quot;* #,##0.0_);_(&quot;$&quot;* \(#,##0.0\);_(&quot;$&quot;* &quot;-&quot;??_);_(@_)"/>
    <numFmt numFmtId="167" formatCode="_(&quot;$&quot;* #,##0_);_(&quot;$&quot;* \(#,##0\);_(&quot;$&quot;* &quot;-&quot;??_);_(@_)"/>
    <numFmt numFmtId="168" formatCode="0000"/>
    <numFmt numFmtId="169" formatCode="&quot;$&quot;#,##0"/>
    <numFmt numFmtId="170" formatCode="_(&quot;$&quot;* #,##0.0_);_(&quot;$&quot;* \(#,##0.0\);_(&quot;$&quot;* &quot;-&quot;?_);_(@_)"/>
  </numFmts>
  <fonts count="7">
    <font>
      <sz val="10"/>
      <name val="Arial"/>
      <family val="0"/>
    </font>
    <font>
      <sz val="8"/>
      <name val="Arial"/>
      <family val="0"/>
    </font>
    <font>
      <sz val="10.5"/>
      <name val="Univers"/>
      <family val="2"/>
    </font>
    <font>
      <sz val="12"/>
      <name val="Harlow Solid Italic"/>
      <family val="5"/>
    </font>
    <font>
      <sz val="10"/>
      <name val="Univers"/>
      <family val="2"/>
    </font>
    <font>
      <sz val="9"/>
      <name val="Arial"/>
      <family val="0"/>
    </font>
    <font>
      <b/>
      <sz val="10"/>
      <name val="Arial"/>
      <family val="2"/>
    </font>
  </fonts>
  <fills count="2">
    <fill>
      <patternFill/>
    </fill>
    <fill>
      <patternFill patternType="gray125"/>
    </fill>
  </fills>
  <borders count="21">
    <border>
      <left/>
      <right/>
      <top/>
      <bottom/>
      <diagonal/>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double"/>
      <right>
        <color indexed="63"/>
      </right>
      <top style="thin"/>
      <bottom style="thin"/>
    </border>
    <border>
      <left>
        <color indexed="63"/>
      </left>
      <right>
        <color indexed="63"/>
      </right>
      <top style="thin"/>
      <bottom style="thin"/>
    </border>
    <border>
      <left style="thin"/>
      <right style="thin"/>
      <top style="thin"/>
      <bottom style="thin"/>
    </border>
    <border>
      <left style="thin"/>
      <right style="double"/>
      <top style="thin"/>
      <bottom style="thin"/>
    </border>
    <border>
      <left style="thin"/>
      <right style="thin"/>
      <top>
        <color indexed="63"/>
      </top>
      <bottom style="thin"/>
    </border>
    <border>
      <left>
        <color indexed="63"/>
      </left>
      <right style="thin"/>
      <top style="thin"/>
      <bottom style="thin"/>
    </border>
    <border>
      <left style="thin"/>
      <right>
        <color indexed="63"/>
      </right>
      <top style="thin"/>
      <bottom style="thin"/>
    </border>
    <border>
      <left style="double"/>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style="thin"/>
      <top style="thin"/>
      <bottom style="double"/>
    </border>
    <border>
      <left style="thin"/>
      <right style="double"/>
      <top style="thin"/>
      <bottom style="double"/>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65">
    <xf numFmtId="0" fontId="0" fillId="0" borderId="0" xfId="0" applyAlignment="1">
      <alignment/>
    </xf>
    <xf numFmtId="0" fontId="0" fillId="0" borderId="0" xfId="0" applyAlignment="1">
      <alignment/>
    </xf>
    <xf numFmtId="0" fontId="2" fillId="0" borderId="0" xfId="0" applyFont="1" applyAlignment="1">
      <alignment/>
    </xf>
    <xf numFmtId="0" fontId="2" fillId="0" borderId="0" xfId="0" applyFont="1" applyAlignment="1">
      <alignment horizontal="centerContinuous"/>
    </xf>
    <xf numFmtId="0" fontId="2" fillId="0" borderId="1" xfId="0" applyFont="1" applyBorder="1" applyAlignment="1">
      <alignment horizontal="left"/>
    </xf>
    <xf numFmtId="0" fontId="2" fillId="0" borderId="2" xfId="0" applyFont="1" applyBorder="1" applyAlignment="1">
      <alignment horizontal="left"/>
    </xf>
    <xf numFmtId="0" fontId="2" fillId="0" borderId="2" xfId="0" applyFont="1" applyBorder="1" applyAlignment="1">
      <alignment horizontal="centerContinuous"/>
    </xf>
    <xf numFmtId="0" fontId="2" fillId="0" borderId="3" xfId="0" applyFont="1" applyBorder="1" applyAlignment="1">
      <alignment horizontal="centerContinuous"/>
    </xf>
    <xf numFmtId="0" fontId="2" fillId="0" borderId="4" xfId="0" applyFont="1" applyBorder="1" applyAlignment="1">
      <alignment horizontal="left" vertical="top"/>
    </xf>
    <xf numFmtId="0" fontId="2" fillId="0" borderId="4" xfId="0" applyFont="1" applyBorder="1" applyAlignment="1">
      <alignment/>
    </xf>
    <xf numFmtId="0" fontId="2" fillId="0" borderId="0" xfId="0" applyFont="1" applyBorder="1" applyAlignment="1">
      <alignment/>
    </xf>
    <xf numFmtId="0" fontId="2" fillId="0" borderId="5" xfId="0" applyFont="1" applyBorder="1" applyAlignment="1">
      <alignment/>
    </xf>
    <xf numFmtId="0" fontId="3" fillId="0" borderId="0" xfId="0" applyFont="1" applyBorder="1" applyAlignment="1">
      <alignment horizontal="center"/>
    </xf>
    <xf numFmtId="0" fontId="2" fillId="0" borderId="6" xfId="0" applyFont="1" applyBorder="1" applyAlignment="1">
      <alignment/>
    </xf>
    <xf numFmtId="0" fontId="2" fillId="0" borderId="7" xfId="0" applyFont="1" applyBorder="1" applyAlignment="1">
      <alignment/>
    </xf>
    <xf numFmtId="0" fontId="2" fillId="0" borderId="8" xfId="0" applyFont="1" applyBorder="1" applyAlignment="1">
      <alignment/>
    </xf>
    <xf numFmtId="0" fontId="2" fillId="0" borderId="0" xfId="0" applyFont="1" applyAlignment="1">
      <alignment/>
    </xf>
    <xf numFmtId="0" fontId="2" fillId="0" borderId="9" xfId="0" applyFont="1" applyBorder="1" applyAlignment="1">
      <alignment/>
    </xf>
    <xf numFmtId="0" fontId="2" fillId="0" borderId="10" xfId="0" applyFont="1" applyBorder="1" applyAlignment="1">
      <alignment/>
    </xf>
    <xf numFmtId="0" fontId="2" fillId="0" borderId="11" xfId="0" applyFont="1" applyBorder="1" applyAlignment="1">
      <alignment horizontal="center"/>
    </xf>
    <xf numFmtId="0" fontId="2" fillId="0" borderId="12" xfId="0" applyFont="1" applyBorder="1" applyAlignment="1">
      <alignment horizontal="center"/>
    </xf>
    <xf numFmtId="0" fontId="4" fillId="0" borderId="9" xfId="0" applyFont="1" applyBorder="1" applyAlignment="1">
      <alignment/>
    </xf>
    <xf numFmtId="0" fontId="4" fillId="0" borderId="10" xfId="0" applyFont="1" applyBorder="1" applyAlignment="1">
      <alignment/>
    </xf>
    <xf numFmtId="0" fontId="4" fillId="0" borderId="11" xfId="0" applyFont="1" applyBorder="1" applyAlignment="1" quotePrefix="1">
      <alignment horizontal="center"/>
    </xf>
    <xf numFmtId="0" fontId="0" fillId="0" borderId="11" xfId="0" applyNumberFormat="1" applyBorder="1" applyAlignment="1">
      <alignment/>
    </xf>
    <xf numFmtId="42" fontId="0" fillId="0" borderId="11" xfId="0" applyNumberFormat="1" applyBorder="1" applyAlignment="1">
      <alignment/>
    </xf>
    <xf numFmtId="42" fontId="4" fillId="0" borderId="11" xfId="0" applyNumberFormat="1" applyFont="1" applyBorder="1" applyAlignment="1">
      <alignment/>
    </xf>
    <xf numFmtId="42" fontId="4" fillId="0" borderId="12" xfId="0" applyNumberFormat="1" applyFont="1" applyBorder="1" applyAlignment="1">
      <alignment/>
    </xf>
    <xf numFmtId="0" fontId="5" fillId="0" borderId="0" xfId="0" applyFont="1" applyAlignment="1">
      <alignment/>
    </xf>
    <xf numFmtId="0" fontId="0" fillId="0" borderId="0" xfId="0" applyNumberFormat="1" applyAlignment="1" quotePrefix="1">
      <alignment/>
    </xf>
    <xf numFmtId="168" fontId="4" fillId="0" borderId="13" xfId="0" applyNumberFormat="1" applyFont="1" applyBorder="1" applyAlignment="1">
      <alignment/>
    </xf>
    <xf numFmtId="7" fontId="0" fillId="0" borderId="0" xfId="0" applyNumberFormat="1" applyAlignment="1">
      <alignment/>
    </xf>
    <xf numFmtId="42" fontId="4" fillId="0" borderId="13" xfId="0" applyNumberFormat="1" applyFont="1" applyBorder="1" applyAlignment="1">
      <alignment horizontal="right"/>
    </xf>
    <xf numFmtId="42" fontId="4" fillId="0" borderId="11" xfId="0" applyNumberFormat="1" applyFont="1" applyBorder="1" applyAlignment="1">
      <alignment horizontal="right"/>
    </xf>
    <xf numFmtId="42" fontId="4" fillId="0" borderId="12" xfId="0" applyNumberFormat="1" applyFont="1" applyBorder="1" applyAlignment="1">
      <alignment horizontal="right"/>
    </xf>
    <xf numFmtId="0" fontId="4" fillId="0" borderId="11" xfId="0" applyFont="1" applyBorder="1" applyAlignment="1">
      <alignment/>
    </xf>
    <xf numFmtId="42" fontId="4" fillId="0" borderId="11" xfId="0" applyNumberFormat="1" applyFont="1" applyFill="1" applyBorder="1" applyAlignment="1">
      <alignment/>
    </xf>
    <xf numFmtId="3" fontId="2" fillId="0" borderId="0" xfId="0" applyNumberFormat="1" applyFont="1" applyAlignment="1">
      <alignment/>
    </xf>
    <xf numFmtId="0" fontId="2" fillId="0" borderId="14" xfId="0" applyFont="1" applyBorder="1" applyAlignment="1">
      <alignment/>
    </xf>
    <xf numFmtId="0" fontId="4" fillId="0" borderId="14" xfId="0" applyFont="1" applyBorder="1" applyAlignment="1">
      <alignment/>
    </xf>
    <xf numFmtId="0" fontId="4" fillId="0" borderId="15" xfId="0" applyFont="1" applyBorder="1" applyAlignment="1" quotePrefix="1">
      <alignment horizontal="center"/>
    </xf>
    <xf numFmtId="0" fontId="4" fillId="0" borderId="11" xfId="0" applyFont="1" applyBorder="1" applyAlignment="1">
      <alignment/>
    </xf>
    <xf numFmtId="42" fontId="4" fillId="0" borderId="11" xfId="0" applyNumberFormat="1" applyFont="1" applyBorder="1" applyAlignment="1">
      <alignment horizontal="center"/>
    </xf>
    <xf numFmtId="42" fontId="4" fillId="0" borderId="12" xfId="0" applyNumberFormat="1" applyFont="1" applyBorder="1" applyAlignment="1">
      <alignment horizontal="center"/>
    </xf>
    <xf numFmtId="0" fontId="2" fillId="0" borderId="10" xfId="0" applyFont="1" applyBorder="1" applyAlignment="1">
      <alignment horizontal="center"/>
    </xf>
    <xf numFmtId="0" fontId="2" fillId="0" borderId="14" xfId="0" applyFont="1" applyBorder="1" applyAlignment="1">
      <alignment horizontal="center"/>
    </xf>
    <xf numFmtId="0" fontId="0" fillId="0" borderId="9" xfId="0" applyNumberFormat="1" applyBorder="1" applyAlignment="1">
      <alignment/>
    </xf>
    <xf numFmtId="7" fontId="0" fillId="0" borderId="10" xfId="0" applyNumberFormat="1" applyBorder="1" applyAlignment="1">
      <alignment/>
    </xf>
    <xf numFmtId="0" fontId="4" fillId="0" borderId="14" xfId="0" applyFont="1" applyFill="1" applyBorder="1" applyAlignment="1">
      <alignment/>
    </xf>
    <xf numFmtId="42" fontId="4" fillId="0" borderId="11" xfId="0" applyNumberFormat="1" applyFont="1" applyFill="1" applyBorder="1" applyAlignment="1">
      <alignment horizontal="center"/>
    </xf>
    <xf numFmtId="0" fontId="4" fillId="0" borderId="16" xfId="0" applyFont="1" applyBorder="1" applyAlignment="1">
      <alignment/>
    </xf>
    <xf numFmtId="0" fontId="4" fillId="0" borderId="17" xfId="0" applyFont="1" applyBorder="1" applyAlignment="1">
      <alignment/>
    </xf>
    <xf numFmtId="0" fontId="4" fillId="0" borderId="18" xfId="0" applyFont="1" applyFill="1" applyBorder="1" applyAlignment="1">
      <alignment/>
    </xf>
    <xf numFmtId="42" fontId="4" fillId="0" borderId="19" xfId="0" applyNumberFormat="1" applyFont="1" applyFill="1" applyBorder="1" applyAlignment="1">
      <alignment/>
    </xf>
    <xf numFmtId="42" fontId="4" fillId="0" borderId="19" xfId="0" applyNumberFormat="1" applyFont="1" applyBorder="1" applyAlignment="1">
      <alignment/>
    </xf>
    <xf numFmtId="42" fontId="4" fillId="0" borderId="20" xfId="0" applyNumberFormat="1" applyFont="1" applyBorder="1" applyAlignment="1">
      <alignment/>
    </xf>
    <xf numFmtId="0" fontId="4" fillId="0" borderId="0" xfId="0" applyFont="1" applyAlignment="1">
      <alignment/>
    </xf>
    <xf numFmtId="0" fontId="0" fillId="0" borderId="0" xfId="0" applyFont="1" applyAlignment="1">
      <alignment/>
    </xf>
    <xf numFmtId="37" fontId="0" fillId="0" borderId="0" xfId="0" applyNumberFormat="1" applyAlignment="1">
      <alignment/>
    </xf>
    <xf numFmtId="37" fontId="6" fillId="0" borderId="0" xfId="0" applyNumberFormat="1" applyFont="1" applyBorder="1" applyAlignment="1">
      <alignment/>
    </xf>
    <xf numFmtId="37" fontId="0" fillId="0" borderId="0" xfId="0" applyNumberFormat="1" applyFont="1" applyAlignment="1">
      <alignment/>
    </xf>
    <xf numFmtId="2" fontId="0" fillId="0" borderId="0" xfId="0" applyNumberFormat="1" applyAlignment="1">
      <alignment/>
    </xf>
    <xf numFmtId="0" fontId="2" fillId="0" borderId="0" xfId="0" applyFont="1" applyBorder="1" applyAlignment="1">
      <alignment horizontal="left" wrapText="1"/>
    </xf>
    <xf numFmtId="0" fontId="0" fillId="0" borderId="0" xfId="0" applyAlignment="1">
      <alignment wrapText="1"/>
    </xf>
    <xf numFmtId="0" fontId="0" fillId="0" borderId="5" xfId="0" applyBorder="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38</xdr:row>
      <xdr:rowOff>152400</xdr:rowOff>
    </xdr:from>
    <xdr:to>
      <xdr:col>7</xdr:col>
      <xdr:colOff>752475</xdr:colOff>
      <xdr:row>94</xdr:row>
      <xdr:rowOff>66675</xdr:rowOff>
    </xdr:to>
    <xdr:sp>
      <xdr:nvSpPr>
        <xdr:cNvPr id="1" name="TextBox 1"/>
        <xdr:cNvSpPr txBox="1">
          <a:spLocks noChangeArrowheads="1"/>
        </xdr:cNvSpPr>
      </xdr:nvSpPr>
      <xdr:spPr>
        <a:xfrm>
          <a:off x="161925" y="6600825"/>
          <a:ext cx="6924675" cy="8982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Located in the department’s Prevention division, the Tuberculosis Control program provides screening, treatment services, epidemiology and contact investigations to persons with, and those at risk for, tuberculosis (TB) to control and prevent its spread to others.  Services are: TB surveillance; case reporting and management; medical consultation; special investigations; educational materials; contract management; coalition building; guideline development and promulgation; clinical services, conducting case investigations; estimating disease incidence; monitoring behaviors; disseminating data; assisting with disease prevention and control planning and policy development; and conducting special projects.  
 Public Health is requesting King County Current Expense (CX) to support the unbudgeted and unanticipated costs that the TB program is experiencing as it continues to manage an outbreak of TB among a specific population, families from the Marshall Islands.  Public Health is requesting support to fund a 1.0 Public Health Nurse, 1.0 Health Outreach Aide, .4 Disease Intervention Specialist and the needed program costs that are necessary to provide service to this population until the end of 2007.    
 Since February 2007, the Department has tried to manage this outbreak with existing resources such as short term temporary (STT) and loan in labor from other programs.  However data suggests that our internal redirected resources will need to be longer term and the Department does not have the capacity to loan in resources indefinitely.   The TB program needs help through the end of this year.  A summary of activities follows:  
• Since February 2007, there have been 11 cases of suspected or confirmed TB in the Puget Sound area among families from the Marshall Islands, including 9 in King County, and 2 in Snohomish County. One of the King cases was originally diagnosed in Oregon and has epidemiologic links to Snohomish, but moved to King to be with family.
• The King County and Snohomish County index cases have been genotypically (genetically), if not epidemiologically, linked.
• Among the King County cases, two children, under the age of two and one child under the age of 10 have been identified.  One infant and the child were discovered through a household contact investigation, and one infant presented to a hospital and was referred to us. All three are now on treatment and doing well. 
• In addition, at any given time, there are a number of TB suspects undergoing evaluation for active TB disease due to symptoms and/or an abnormal chest x-ray.
• The TB Control Program has been evaluating household and other close contacts to these cases. Thus far, 150 contacts have been identified, 107 of whom have undergone TB skin testing. Sixty-three of 107 (59%) were found to be positive and are being followed-up by the TB Control Program. Thirty of these have received follow-up chest x-ray and 15 are currently on treatment for latent TB infection. 
• Contacts have shown a pattern of positivity when epidemiologically linked to the infectious index case. The remaining contacts are being followed-up and will be evaluated in the coming weeks. We are expecting to find an additional 40-50 contacts who are affiliated with the index case’s church.
• The TB Control Program has been working with Marshallese community leaders to educate and issue an alert to the community at large. 
• On July 4th, the TB Program participated in a large Marshallese community event (~150-200 community members) to answer questions and field concerns. 
• The TB Control Program has hired a short-term Marshallese Health Outreach Aide, as well as received loan-in-labor DIS assistance on a limited basis. 
• Materials have been translated into Marshallese and we have established a phone hot-line for calls from the community. We have also established a bi-monthly interjurisdictional phone call (King, Snohomish, Pierce, WA TB Program) for outbreak assessment and updates. 
Resources, however, are still very limited, as the TB program projects the need for personnel and associated costs (i.e., transportation, incentives, pharmaceuticals) to help with chest x-ray and prophylactic treatment initiation for 90-100 contacts, based on current rates of TB infectivity. The TB Program expects to screen all regulars attending the index (first) cases’ church, as he spent prolonged time at the church, as well as at members’ houses. As such, the program expects contact numbers to keep growing, and even without additional cases, continuing work on the outbreak for the coming 9-12 months. 
 Will impact persons with, and those at risk for, tuberculosis (TB)
PH is requesting a one-time only allocation of CX in 2007 to manage the outbreak through the County’s Fiscal Year.  Earlier in July, PH submitted its 2008 Requested Budget and in that budget identified revenue to assist with the increasing workload in 2008 and beyond – via “4410” funding.  If approved that resource will be able to increase resource capacity but not until 2008.  So far in 2007, the TB program has identified over six clusters and screened over 300 cases and contacts through investigations.  PH is requesting this emergency supplemental funding for the months of July through December 2007.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54"/>
  <sheetViews>
    <sheetView tabSelected="1" workbookViewId="0" topLeftCell="A16">
      <selection activeCell="B37" sqref="A1:I95"/>
    </sheetView>
  </sheetViews>
  <sheetFormatPr defaultColWidth="9.140625" defaultRowHeight="12.75"/>
  <cols>
    <col min="1" max="1" width="5.28125" style="0" customWidth="1"/>
    <col min="2" max="2" width="11.140625" style="0" customWidth="1"/>
    <col min="3" max="3" width="11.421875" style="0" customWidth="1"/>
    <col min="4" max="4" width="25.140625" style="0" customWidth="1"/>
    <col min="5" max="5" width="13.140625" style="0" customWidth="1"/>
    <col min="6" max="6" width="14.28125" style="0" customWidth="1"/>
    <col min="7" max="8" width="14.57421875" style="0" customWidth="1"/>
    <col min="10" max="10" width="11.8515625" style="0" customWidth="1"/>
  </cols>
  <sheetData>
    <row r="1" spans="2:8" s="1" customFormat="1" ht="13.5">
      <c r="B1" s="2"/>
      <c r="C1" s="2"/>
      <c r="D1" s="3" t="s">
        <v>0</v>
      </c>
      <c r="E1" s="3"/>
      <c r="F1" s="3"/>
      <c r="G1" s="2"/>
      <c r="H1" s="2"/>
    </row>
    <row r="2" spans="1:8" ht="14.25" thickBot="1">
      <c r="A2" s="3"/>
      <c r="B2" s="3"/>
      <c r="C2" s="3"/>
      <c r="D2" s="3"/>
      <c r="E2" s="3"/>
      <c r="F2" s="3"/>
      <c r="G2" s="3"/>
      <c r="H2" s="3"/>
    </row>
    <row r="3" spans="1:8" ht="14.25" thickTop="1">
      <c r="A3" s="4" t="s">
        <v>37</v>
      </c>
      <c r="B3" s="5"/>
      <c r="C3" s="6"/>
      <c r="D3" s="6"/>
      <c r="E3" s="6"/>
      <c r="F3" s="6"/>
      <c r="G3" s="6"/>
      <c r="H3" s="7"/>
    </row>
    <row r="4" spans="1:8" ht="13.5">
      <c r="A4" s="8" t="s">
        <v>1</v>
      </c>
      <c r="B4" s="62" t="s">
        <v>2</v>
      </c>
      <c r="C4" s="63"/>
      <c r="D4" s="63"/>
      <c r="E4" s="63"/>
      <c r="F4" s="63"/>
      <c r="G4" s="63"/>
      <c r="H4" s="64"/>
    </row>
    <row r="5" spans="1:8" ht="13.5">
      <c r="A5" s="9" t="s">
        <v>3</v>
      </c>
      <c r="B5" s="10"/>
      <c r="C5" s="10"/>
      <c r="D5" s="10"/>
      <c r="E5" s="10" t="s">
        <v>4</v>
      </c>
      <c r="F5" s="10"/>
      <c r="G5" s="10"/>
      <c r="H5" s="11"/>
    </row>
    <row r="6" spans="1:8" ht="15">
      <c r="A6" s="9" t="s">
        <v>5</v>
      </c>
      <c r="B6" s="10"/>
      <c r="C6" s="10"/>
      <c r="D6" s="12" t="s">
        <v>6</v>
      </c>
      <c r="E6" s="10" t="s">
        <v>7</v>
      </c>
      <c r="F6" s="12"/>
      <c r="G6" s="10"/>
      <c r="H6" s="11"/>
    </row>
    <row r="7" spans="1:8" ht="14.25" thickBot="1">
      <c r="A7" s="13" t="s">
        <v>8</v>
      </c>
      <c r="B7" s="14"/>
      <c r="C7" s="14"/>
      <c r="D7" s="14" t="s">
        <v>36</v>
      </c>
      <c r="E7" s="14"/>
      <c r="F7" s="14"/>
      <c r="G7" s="14"/>
      <c r="H7" s="15"/>
    </row>
    <row r="8" spans="1:8" ht="14.25" thickTop="1">
      <c r="A8" s="16"/>
      <c r="B8" s="10" t="s">
        <v>9</v>
      </c>
      <c r="C8" s="16"/>
      <c r="D8" s="10"/>
      <c r="E8" s="10"/>
      <c r="F8" s="10"/>
      <c r="G8" s="10"/>
      <c r="H8" s="10"/>
    </row>
    <row r="9" spans="1:8" ht="13.5">
      <c r="A9" s="16"/>
      <c r="B9" s="16"/>
      <c r="C9" s="16"/>
      <c r="D9" s="16"/>
      <c r="E9" s="16"/>
      <c r="F9" s="16"/>
      <c r="G9" s="16"/>
      <c r="H9" s="16"/>
    </row>
    <row r="10" spans="1:8" ht="13.5">
      <c r="A10" s="16"/>
      <c r="B10" s="10" t="s">
        <v>10</v>
      </c>
      <c r="C10" s="16"/>
      <c r="D10" s="16"/>
      <c r="E10" s="16"/>
      <c r="F10" s="16"/>
      <c r="G10" s="16"/>
      <c r="H10" s="16"/>
    </row>
    <row r="11" spans="1:8" ht="13.5">
      <c r="A11" s="17"/>
      <c r="B11" s="18" t="s">
        <v>11</v>
      </c>
      <c r="C11" s="19" t="s">
        <v>12</v>
      </c>
      <c r="D11" s="19" t="s">
        <v>13</v>
      </c>
      <c r="E11" s="19" t="s">
        <v>14</v>
      </c>
      <c r="F11" s="19" t="s">
        <v>15</v>
      </c>
      <c r="G11" s="19" t="s">
        <v>16</v>
      </c>
      <c r="H11" s="20" t="s">
        <v>17</v>
      </c>
    </row>
    <row r="12" spans="1:8" ht="13.5">
      <c r="A12" s="17"/>
      <c r="B12" s="18"/>
      <c r="C12" s="19" t="s">
        <v>18</v>
      </c>
      <c r="D12" s="19" t="s">
        <v>19</v>
      </c>
      <c r="E12" s="19">
        <v>2007</v>
      </c>
      <c r="F12" s="19">
        <v>2008</v>
      </c>
      <c r="G12" s="19">
        <v>2009</v>
      </c>
      <c r="H12" s="20">
        <v>2010</v>
      </c>
    </row>
    <row r="13" spans="1:10" s="28" customFormat="1" ht="12.75">
      <c r="A13" s="21" t="s">
        <v>4</v>
      </c>
      <c r="B13" s="22"/>
      <c r="C13" s="23">
        <v>1800</v>
      </c>
      <c r="D13" s="24" t="s">
        <v>20</v>
      </c>
      <c r="E13" s="25">
        <v>166552</v>
      </c>
      <c r="F13" s="26">
        <v>0</v>
      </c>
      <c r="G13" s="26">
        <f>F13*1.03</f>
        <v>0</v>
      </c>
      <c r="H13" s="27">
        <f>G13*1.03</f>
        <v>0</v>
      </c>
      <c r="J13" s="29"/>
    </row>
    <row r="14" spans="1:8" s="28" customFormat="1" ht="12.75">
      <c r="A14" s="21"/>
      <c r="B14" s="22"/>
      <c r="C14" s="30"/>
      <c r="D14" s="29"/>
      <c r="E14" s="31"/>
      <c r="F14" s="32"/>
      <c r="G14" s="33"/>
      <c r="H14" s="34"/>
    </row>
    <row r="15" spans="1:8" ht="12.75">
      <c r="A15" s="21"/>
      <c r="B15" s="22" t="s">
        <v>21</v>
      </c>
      <c r="C15" s="35"/>
      <c r="D15" s="35"/>
      <c r="E15" s="26">
        <f>SUM(E13:E14)</f>
        <v>166552</v>
      </c>
      <c r="F15" s="36">
        <f>SUM(F13:F14)</f>
        <v>0</v>
      </c>
      <c r="G15" s="26">
        <f>SUM(G13:G14)</f>
        <v>0</v>
      </c>
      <c r="H15" s="27">
        <f>SUM(H13:H14)</f>
        <v>0</v>
      </c>
    </row>
    <row r="16" spans="1:8" ht="13.5">
      <c r="A16" s="16"/>
      <c r="B16" s="16"/>
      <c r="C16" s="16"/>
      <c r="D16" s="16"/>
      <c r="E16" s="16"/>
      <c r="F16" s="37"/>
      <c r="G16" s="37"/>
      <c r="H16" s="37"/>
    </row>
    <row r="17" spans="1:8" ht="13.5">
      <c r="A17" s="10" t="s">
        <v>22</v>
      </c>
      <c r="B17" s="10"/>
      <c r="C17" s="10"/>
      <c r="D17" s="16"/>
      <c r="E17" s="16"/>
      <c r="F17" s="16"/>
      <c r="G17" s="16"/>
      <c r="H17" s="16"/>
    </row>
    <row r="18" spans="1:8" ht="13.5">
      <c r="A18" s="17"/>
      <c r="B18" s="18" t="s">
        <v>11</v>
      </c>
      <c r="C18" s="19" t="s">
        <v>12</v>
      </c>
      <c r="D18" s="19" t="s">
        <v>23</v>
      </c>
      <c r="E18" s="19" t="s">
        <v>14</v>
      </c>
      <c r="F18" s="19" t="s">
        <v>15</v>
      </c>
      <c r="G18" s="19" t="s">
        <v>16</v>
      </c>
      <c r="H18" s="20" t="s">
        <v>17</v>
      </c>
    </row>
    <row r="19" spans="1:8" ht="13.5">
      <c r="A19" s="17"/>
      <c r="B19" s="38"/>
      <c r="C19" s="19" t="s">
        <v>18</v>
      </c>
      <c r="D19" s="19"/>
      <c r="E19" s="19">
        <v>2007</v>
      </c>
      <c r="F19" s="19">
        <v>2008</v>
      </c>
      <c r="G19" s="19">
        <v>2009</v>
      </c>
      <c r="H19" s="20">
        <v>2010</v>
      </c>
    </row>
    <row r="20" spans="1:8" s="28" customFormat="1" ht="12.75">
      <c r="A20" s="21" t="s">
        <v>4</v>
      </c>
      <c r="B20" s="39"/>
      <c r="C20" s="40">
        <v>1800</v>
      </c>
      <c r="D20" s="41" t="s">
        <v>4</v>
      </c>
      <c r="E20" s="42">
        <f>E15</f>
        <v>166552</v>
      </c>
      <c r="F20" s="42">
        <f>F15</f>
        <v>0</v>
      </c>
      <c r="G20" s="42">
        <f>G15</f>
        <v>0</v>
      </c>
      <c r="H20" s="43">
        <f>H15</f>
        <v>0</v>
      </c>
    </row>
    <row r="21" spans="1:8" s="28" customFormat="1" ht="12.75">
      <c r="A21" s="21"/>
      <c r="B21" s="39"/>
      <c r="C21" s="35"/>
      <c r="D21" s="35"/>
      <c r="E21" s="26"/>
      <c r="F21" s="26"/>
      <c r="G21" s="26"/>
      <c r="H21" s="27"/>
    </row>
    <row r="22" spans="1:8" ht="12.75">
      <c r="A22" s="21"/>
      <c r="B22" s="22" t="s">
        <v>24</v>
      </c>
      <c r="C22" s="35"/>
      <c r="D22" s="35"/>
      <c r="E22" s="26">
        <f>SUM(E20:E21)</f>
        <v>166552</v>
      </c>
      <c r="F22" s="26">
        <f>SUM(F20:F21)</f>
        <v>0</v>
      </c>
      <c r="G22" s="26">
        <f>SUM(G20:G21)</f>
        <v>0</v>
      </c>
      <c r="H22" s="27">
        <f>SUM(H20:H21)</f>
        <v>0</v>
      </c>
    </row>
    <row r="23" spans="1:8" ht="13.5">
      <c r="A23" s="16"/>
      <c r="B23" s="16"/>
      <c r="C23" s="16"/>
      <c r="D23" s="16"/>
      <c r="E23" s="16"/>
      <c r="F23" s="37"/>
      <c r="G23" s="37"/>
      <c r="H23" s="37"/>
    </row>
    <row r="24" spans="1:8" ht="13.5">
      <c r="A24" s="10" t="s">
        <v>25</v>
      </c>
      <c r="B24" s="10"/>
      <c r="C24" s="10"/>
      <c r="D24" s="10"/>
      <c r="E24" s="10"/>
      <c r="F24" s="16"/>
      <c r="G24" s="16"/>
      <c r="H24" s="16"/>
    </row>
    <row r="25" spans="1:8" ht="13.5">
      <c r="A25" s="17"/>
      <c r="B25" s="18"/>
      <c r="C25" s="44"/>
      <c r="D25" s="45"/>
      <c r="E25" s="19" t="s">
        <v>14</v>
      </c>
      <c r="F25" s="19" t="s">
        <v>15</v>
      </c>
      <c r="G25" s="19" t="s">
        <v>16</v>
      </c>
      <c r="H25" s="20" t="s">
        <v>17</v>
      </c>
    </row>
    <row r="26" spans="1:8" ht="13.5">
      <c r="A26" s="17"/>
      <c r="B26" s="18"/>
      <c r="C26" s="44"/>
      <c r="D26" s="45"/>
      <c r="E26" s="19">
        <v>2007</v>
      </c>
      <c r="F26" s="19">
        <v>2008</v>
      </c>
      <c r="G26" s="19">
        <v>2009</v>
      </c>
      <c r="H26" s="20">
        <v>2010</v>
      </c>
    </row>
    <row r="27" spans="1:10" ht="12.75">
      <c r="A27" s="46" t="s">
        <v>26</v>
      </c>
      <c r="B27" s="47"/>
      <c r="C27" s="22"/>
      <c r="D27" s="48"/>
      <c r="E27" s="25">
        <f>46091+11865+29147</f>
        <v>87103</v>
      </c>
      <c r="F27" s="26">
        <v>0</v>
      </c>
      <c r="G27" s="26">
        <v>0</v>
      </c>
      <c r="H27" s="27">
        <f>G27*1.03</f>
        <v>0</v>
      </c>
      <c r="J27" s="29"/>
    </row>
    <row r="28" spans="1:10" ht="12.75">
      <c r="A28" s="46" t="s">
        <v>27</v>
      </c>
      <c r="B28" s="47"/>
      <c r="C28" s="22"/>
      <c r="D28" s="48"/>
      <c r="E28" s="25">
        <v>30774</v>
      </c>
      <c r="F28" s="26">
        <v>0</v>
      </c>
      <c r="G28" s="26">
        <v>0</v>
      </c>
      <c r="H28" s="27">
        <v>0</v>
      </c>
      <c r="J28" s="29"/>
    </row>
    <row r="29" spans="1:10" ht="12.75">
      <c r="A29" s="46" t="s">
        <v>28</v>
      </c>
      <c r="B29" s="47"/>
      <c r="C29" s="22"/>
      <c r="D29" s="48"/>
      <c r="E29" s="25">
        <f>150+300+2728+519+486+160</f>
        <v>4343</v>
      </c>
      <c r="F29" s="26">
        <v>0</v>
      </c>
      <c r="G29" s="26">
        <v>0</v>
      </c>
      <c r="H29" s="27">
        <v>0</v>
      </c>
      <c r="J29" s="29"/>
    </row>
    <row r="30" spans="1:10" ht="12.75">
      <c r="A30" s="46" t="s">
        <v>29</v>
      </c>
      <c r="B30" s="47"/>
      <c r="C30" s="22"/>
      <c r="D30" s="48"/>
      <c r="E30" s="25">
        <f>525+2500+48+750+99+270+1260+291+120+720+1350+396+1930+150+220+2460</f>
        <v>13089</v>
      </c>
      <c r="F30" s="26">
        <v>0</v>
      </c>
      <c r="G30" s="26">
        <v>0</v>
      </c>
      <c r="H30" s="27">
        <v>0</v>
      </c>
      <c r="J30" s="29"/>
    </row>
    <row r="31" spans="1:10" ht="12.75">
      <c r="A31" s="46" t="s">
        <v>30</v>
      </c>
      <c r="B31" s="47"/>
      <c r="C31" s="22"/>
      <c r="D31" s="48"/>
      <c r="E31" s="25">
        <f>2000+2100+27143</f>
        <v>31243</v>
      </c>
      <c r="F31" s="26">
        <v>0</v>
      </c>
      <c r="G31" s="26">
        <v>0</v>
      </c>
      <c r="H31" s="27">
        <v>0</v>
      </c>
      <c r="J31" s="29"/>
    </row>
    <row r="32" spans="1:10" ht="12.75">
      <c r="A32" s="46" t="s">
        <v>31</v>
      </c>
      <c r="B32" s="47"/>
      <c r="C32" s="22"/>
      <c r="D32" s="48"/>
      <c r="E32" s="25"/>
      <c r="F32" s="26"/>
      <c r="G32" s="26"/>
      <c r="H32" s="27"/>
      <c r="J32" s="29"/>
    </row>
    <row r="33" spans="1:10" ht="12.75">
      <c r="A33" s="46" t="s">
        <v>32</v>
      </c>
      <c r="B33" s="47"/>
      <c r="C33" s="22"/>
      <c r="D33" s="48"/>
      <c r="E33" s="25"/>
      <c r="F33" s="26"/>
      <c r="G33" s="26"/>
      <c r="H33" s="27"/>
      <c r="J33" s="29"/>
    </row>
    <row r="34" spans="1:8" ht="12.75">
      <c r="A34" s="21"/>
      <c r="B34" s="22"/>
      <c r="C34" s="22"/>
      <c r="D34" s="48"/>
      <c r="E34" s="49"/>
      <c r="F34" s="36"/>
      <c r="G34" s="26"/>
      <c r="H34" s="27"/>
    </row>
    <row r="35" spans="1:8" ht="13.5" thickBot="1">
      <c r="A35" s="50" t="s">
        <v>24</v>
      </c>
      <c r="B35" s="51"/>
      <c r="C35" s="51"/>
      <c r="D35" s="52"/>
      <c r="E35" s="53">
        <f>SUM(E27:E34)</f>
        <v>166552</v>
      </c>
      <c r="F35" s="53">
        <f>SUM(F27:F34)</f>
        <v>0</v>
      </c>
      <c r="G35" s="54">
        <f>SUM(G27:G34)</f>
        <v>0</v>
      </c>
      <c r="H35" s="55">
        <f>SUM(H27:H34)</f>
        <v>0</v>
      </c>
    </row>
    <row r="36" spans="1:8" ht="14.25" thickTop="1">
      <c r="A36" s="16" t="s">
        <v>33</v>
      </c>
      <c r="B36" s="16"/>
      <c r="C36" s="16"/>
      <c r="D36" s="16"/>
      <c r="E36" s="16"/>
      <c r="F36" s="37"/>
      <c r="G36" s="37"/>
      <c r="H36" s="37"/>
    </row>
    <row r="37" spans="1:8" ht="13.5">
      <c r="A37" s="16"/>
      <c r="B37" t="s">
        <v>34</v>
      </c>
      <c r="C37" s="56"/>
      <c r="D37" s="56"/>
      <c r="E37" s="16"/>
      <c r="F37" s="16"/>
      <c r="G37" s="16"/>
      <c r="H37" s="16"/>
    </row>
    <row r="38" spans="1:8" ht="13.5">
      <c r="A38" s="56"/>
      <c r="B38" t="s">
        <v>35</v>
      </c>
      <c r="C38" s="56"/>
      <c r="D38" s="56"/>
      <c r="E38" s="16"/>
      <c r="F38" s="37"/>
      <c r="G38" s="37"/>
      <c r="H38" s="37"/>
    </row>
    <row r="39" spans="1:4" ht="12.75">
      <c r="A39" s="56"/>
      <c r="C39" s="57"/>
      <c r="D39" s="57"/>
    </row>
    <row r="40" spans="1:4" ht="12.75">
      <c r="A40" s="56"/>
      <c r="C40" s="57"/>
      <c r="D40" s="57"/>
    </row>
    <row r="41" spans="1:4" ht="12.75">
      <c r="A41" s="56"/>
      <c r="C41" s="57"/>
      <c r="D41" s="57"/>
    </row>
    <row r="42" spans="3:4" ht="12.75">
      <c r="C42" s="57"/>
      <c r="D42" s="57"/>
    </row>
    <row r="43" spans="1:2" ht="12.75">
      <c r="A43" s="56"/>
      <c r="B43" s="58"/>
    </row>
    <row r="44" spans="1:2" ht="12.75">
      <c r="A44" s="56"/>
      <c r="B44" s="58"/>
    </row>
    <row r="45" spans="1:2" ht="12.75">
      <c r="A45" s="56"/>
      <c r="B45" s="59"/>
    </row>
    <row r="46" ht="12.75">
      <c r="A46" s="56"/>
    </row>
    <row r="47" ht="12.75">
      <c r="A47" s="56"/>
    </row>
    <row r="48" ht="12.75">
      <c r="A48" s="60"/>
    </row>
    <row r="49" ht="12.75">
      <c r="A49" s="60"/>
    </row>
    <row r="54" ht="12.75">
      <c r="C54" s="61"/>
    </row>
  </sheetData>
  <mergeCells count="1">
    <mergeCell ref="B4:H4"/>
  </mergeCells>
  <printOptions horizontalCentered="1"/>
  <pageMargins left="0.75" right="0.75" top="0.33" bottom="0.43" header="0.18" footer="0.21"/>
  <pageSetup fitToHeight="1" fitToWidth="1" orientation="portrait" scale="61" r:id="rId2"/>
  <headerFooter alignWithMargins="0">
    <oddFooter>&amp;L&amp;8&amp;F, &amp;A
&amp;D, &amp;T</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 County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Budget</dc:creator>
  <cp:keywords/>
  <dc:description/>
  <cp:lastModifiedBy>Masuo, Janet</cp:lastModifiedBy>
  <cp:lastPrinted>2007-11-06T00:05:58Z</cp:lastPrinted>
  <dcterms:created xsi:type="dcterms:W3CDTF">2007-10-22T22:53:55Z</dcterms:created>
  <dcterms:modified xsi:type="dcterms:W3CDTF">2007-11-29T18:44:20Z</dcterms:modified>
  <cp:category/>
  <cp:version/>
  <cp:contentType/>
  <cp:contentStatus/>
</cp:coreProperties>
</file>