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orm C" sheetId="1" r:id="rId1"/>
  </sheets>
  <definedNames>
    <definedName name="_xlnm.Print_Area" localSheetId="0">'Form C'!$A$1:$G$41</definedName>
  </definedNames>
  <calcPr fullCalcOnLoad="1"/>
</workbook>
</file>

<file path=xl/sharedStrings.xml><?xml version="1.0" encoding="utf-8"?>
<sst xmlns="http://schemas.openxmlformats.org/spreadsheetml/2006/main" count="40" uniqueCount="40">
  <si>
    <t>Non-CX Financial Plan</t>
  </si>
  <si>
    <t>Fund Name:  Noxious Weed Control Fund</t>
  </si>
  <si>
    <t>Fund Number:  000001311</t>
  </si>
  <si>
    <t>Prepared by:  Richard Rice</t>
  </si>
  <si>
    <t>Date Prepared:  7/17/07</t>
  </si>
  <si>
    <t>Category</t>
  </si>
  <si>
    <t>2007 Adopted</t>
  </si>
  <si>
    <t>2007 Estimated</t>
  </si>
  <si>
    <t>Estimated-Adopted Change</t>
  </si>
  <si>
    <t>Explanation of Change</t>
  </si>
  <si>
    <t xml:space="preserve">Beginning Fund Balance </t>
  </si>
  <si>
    <t>Revenues</t>
  </si>
  <si>
    <t>Noxious Weed Fee</t>
  </si>
  <si>
    <t>Revenue amount in ARMS included rate increase which wasn't approved.</t>
  </si>
  <si>
    <t>Noxious Weed Fee - One-time revenue</t>
  </si>
  <si>
    <t>One-time backbill of weed fees for 1999-2004.</t>
  </si>
  <si>
    <t xml:space="preserve">Interest Income </t>
  </si>
  <si>
    <t>Based on actuals to date.</t>
  </si>
  <si>
    <t>Other Income - grants</t>
  </si>
  <si>
    <t>Additional grants received from WSDA, USFS &amp; USFWS.</t>
  </si>
  <si>
    <t>Total Revenues</t>
  </si>
  <si>
    <t>Expenditures</t>
  </si>
  <si>
    <t>Operating Expenditures</t>
  </si>
  <si>
    <t>3rd Qtr Omnibus</t>
  </si>
  <si>
    <t>DOE and Dept of Ag grants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</si>
  <si>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</si>
  <si>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</si>
  <si>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</si>
  <si>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</si>
  <si>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</si>
  <si>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</si>
  <si>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</si>
  <si>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</si>
  <si>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  3/</t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</si>
  <si>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</si>
  <si>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2006 CAFR</t>
    </r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</si>
  <si>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</si>
  <si>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r>
      <t>2</t>
    </r>
    <r>
      <rPr>
        <vertAlign val="superscript"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2007 Revised is based on 2007 adopted plus updated beginning fund balance.</t>
    </r>
  </si>
  <si>
    <r>
      <t>3</t>
    </r>
    <r>
      <rPr>
        <vertAlign val="superscript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Target fund balance is based on 10% of Noxious Weed fee revenue.</t>
    </r>
  </si>
  <si>
    <r>
      <t>2007 Revised</t>
    </r>
    <r>
      <rPr>
        <b/>
        <vertAlign val="superscript"/>
        <sz val="12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</si>
</sst>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Border="1" applyAlignment="1">
      <alignment horizontal="left"/>
      <protection/>
    </xf>
    <xf numFmtId="38" fontId="3" fillId="0" borderId="11" xfId="15" applyNumberFormat="1" applyFont="1" applyFill="1" applyBorder="1" applyAlignment="1">
      <alignment/>
    </xf>
    <xf numFmtId="38" fontId="3" fillId="0" borderId="11" xfId="15" applyNumberFormat="1" applyFont="1" applyBorder="1" applyAlignment="1">
      <alignment/>
    </xf>
    <xf numFmtId="164" fontId="3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0" fontId="3" fillId="0" borderId="11" xfId="0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8" fillId="0" borderId="2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9" fontId="13" fillId="0" borderId="12" xfId="22" applyFont="1" applyBorder="1" applyAlignment="1">
      <alignment/>
    </xf>
    <xf numFmtId="164" fontId="1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4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0" fontId="13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  <xf numFmtId="37" fontId="18" fillId="0" borderId="0" xfId="21" applyFont="1" applyBorder="1" applyAlignment="1" quotePrefix="1">
      <alignment vertical="top"/>
      <protection/>
    </xf>
    <xf numFmtId="0" fontId="0" fillId="0" borderId="0" xfId="0" applyAlignment="1">
      <alignment/>
    </xf>
    <xf numFmtId="37" fontId="18" fillId="0" borderId="0" xfId="21" applyFont="1" applyBorder="1" applyAlignment="1" quotePrefix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3.7109375" style="111" customWidth="1"/>
    <col min="2" max="2" width="14.7109375" style="3" customWidth="1"/>
    <col min="3" max="3" width="15.421875" style="18" customWidth="1"/>
    <col min="4" max="4" width="16.28125" style="3" customWidth="1"/>
    <col min="5" max="5" width="17.0039062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0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36</v>
      </c>
      <c r="C7" s="22" t="s">
        <v>6</v>
      </c>
      <c r="D7" s="23" t="s">
        <v>39</v>
      </c>
      <c r="E7" s="24" t="s">
        <v>7</v>
      </c>
      <c r="F7" s="25" t="s">
        <v>8</v>
      </c>
      <c r="G7" s="26" t="s">
        <v>9</v>
      </c>
      <c r="H7" s="27"/>
    </row>
    <row r="8" spans="1:9" s="37" customFormat="1" ht="15.75">
      <c r="A8" s="29" t="s">
        <v>10</v>
      </c>
      <c r="B8" s="30">
        <v>306572</v>
      </c>
      <c r="C8" s="31">
        <v>178490</v>
      </c>
      <c r="D8" s="31">
        <f>B29</f>
        <v>253130</v>
      </c>
      <c r="E8" s="32">
        <f>B29</f>
        <v>253130</v>
      </c>
      <c r="F8" s="33"/>
      <c r="G8" s="34"/>
      <c r="H8" s="35"/>
      <c r="I8" s="36"/>
    </row>
    <row r="9" spans="1:9" s="46" customFormat="1" ht="15.75">
      <c r="A9" s="38" t="s">
        <v>11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23.25">
      <c r="A10" s="47" t="s">
        <v>12</v>
      </c>
      <c r="B10" s="48">
        <v>1034779</v>
      </c>
      <c r="C10" s="49">
        <v>1051976</v>
      </c>
      <c r="D10" s="49">
        <v>1488954</v>
      </c>
      <c r="E10" s="49">
        <v>1024315</v>
      </c>
      <c r="F10" s="50">
        <f aca="true" t="shared" si="0" ref="F10:F16">+E10-C10</f>
        <v>-27661</v>
      </c>
      <c r="G10" s="51" t="s">
        <v>13</v>
      </c>
      <c r="H10" s="44"/>
      <c r="I10" s="45"/>
    </row>
    <row r="11" spans="1:9" s="46" customFormat="1" ht="15.75">
      <c r="A11" s="46" t="s">
        <v>14</v>
      </c>
      <c r="B11" s="52"/>
      <c r="C11" s="53">
        <v>150000</v>
      </c>
      <c r="D11" s="52"/>
      <c r="E11" s="53">
        <v>249252</v>
      </c>
      <c r="F11" s="50">
        <f t="shared" si="0"/>
        <v>99252</v>
      </c>
      <c r="G11" s="54" t="s">
        <v>15</v>
      </c>
      <c r="H11" s="44"/>
      <c r="I11" s="45"/>
    </row>
    <row r="12" spans="1:9" s="46" customFormat="1" ht="15.75">
      <c r="A12" s="47" t="s">
        <v>16</v>
      </c>
      <c r="B12" s="48">
        <f>12276-525</f>
        <v>11751</v>
      </c>
      <c r="C12" s="49">
        <v>8750</v>
      </c>
      <c r="D12" s="49">
        <v>8750</v>
      </c>
      <c r="E12" s="49">
        <v>12000</v>
      </c>
      <c r="F12" s="50">
        <f t="shared" si="0"/>
        <v>3250</v>
      </c>
      <c r="G12" s="54" t="s">
        <v>17</v>
      </c>
      <c r="H12" s="44"/>
      <c r="I12" s="45"/>
    </row>
    <row r="13" spans="1:9" s="46" customFormat="1" ht="15.75">
      <c r="A13" s="47" t="s">
        <v>18</v>
      </c>
      <c r="B13" s="49">
        <f>51895+20835+11228+4500</f>
        <v>88458</v>
      </c>
      <c r="C13" s="49">
        <v>25000</v>
      </c>
      <c r="D13" s="49">
        <v>25000</v>
      </c>
      <c r="E13" s="48">
        <f>119024</f>
        <v>119024</v>
      </c>
      <c r="F13" s="50">
        <f t="shared" si="0"/>
        <v>94024</v>
      </c>
      <c r="G13" s="54" t="s">
        <v>19</v>
      </c>
      <c r="H13" s="44"/>
      <c r="I13" s="45"/>
    </row>
    <row r="14" spans="1:9" s="46" customFormat="1" ht="15.75">
      <c r="A14" s="55"/>
      <c r="B14" s="39"/>
      <c r="C14" s="40"/>
      <c r="D14" s="40"/>
      <c r="E14" s="40"/>
      <c r="F14" s="50">
        <f t="shared" si="0"/>
        <v>0</v>
      </c>
      <c r="G14" s="54"/>
      <c r="H14" s="44"/>
      <c r="I14" s="45"/>
    </row>
    <row r="15" spans="1:9" s="46" customFormat="1" ht="15.75">
      <c r="A15" s="55"/>
      <c r="B15" s="39"/>
      <c r="C15" s="40"/>
      <c r="D15" s="40"/>
      <c r="E15" s="40"/>
      <c r="F15" s="50">
        <f t="shared" si="0"/>
        <v>0</v>
      </c>
      <c r="G15" s="54"/>
      <c r="H15" s="44"/>
      <c r="I15" s="45"/>
    </row>
    <row r="16" spans="1:9" s="46" customFormat="1" ht="15.75">
      <c r="A16" s="55"/>
      <c r="B16" s="39"/>
      <c r="C16" s="40"/>
      <c r="D16" s="40"/>
      <c r="E16" s="40"/>
      <c r="F16" s="50">
        <f t="shared" si="0"/>
        <v>0</v>
      </c>
      <c r="G16" s="54"/>
      <c r="H16" s="44"/>
      <c r="I16" s="45"/>
    </row>
    <row r="17" spans="1:9" s="37" customFormat="1" ht="15.75">
      <c r="A17" s="29" t="s">
        <v>20</v>
      </c>
      <c r="B17" s="30">
        <f>SUM(B9:B16)</f>
        <v>1134988</v>
      </c>
      <c r="C17" s="30">
        <f>SUM(C10:C16)</f>
        <v>1235726</v>
      </c>
      <c r="D17" s="30">
        <f>SUM(D10:D16)</f>
        <v>1522704</v>
      </c>
      <c r="E17" s="30">
        <f>SUM(E10:E16)</f>
        <v>1404591</v>
      </c>
      <c r="F17" s="30">
        <f>SUM(F10:F16)</f>
        <v>168865</v>
      </c>
      <c r="G17" s="56"/>
      <c r="H17" s="35"/>
      <c r="I17" s="36"/>
    </row>
    <row r="18" spans="1:9" s="46" customFormat="1" ht="15.75">
      <c r="A18" s="38" t="s">
        <v>21</v>
      </c>
      <c r="B18" s="39"/>
      <c r="C18" s="40"/>
      <c r="D18" s="40"/>
      <c r="E18" s="53"/>
      <c r="F18" s="50"/>
      <c r="G18" s="57"/>
      <c r="H18" s="44"/>
      <c r="I18" s="45"/>
    </row>
    <row r="19" spans="1:9" s="46" customFormat="1" ht="15.75">
      <c r="A19" s="47" t="s">
        <v>22</v>
      </c>
      <c r="B19" s="49">
        <v>-1188430</v>
      </c>
      <c r="C19" s="49">
        <v>-1306620</v>
      </c>
      <c r="D19" s="49">
        <v>-1306620</v>
      </c>
      <c r="E19" s="49">
        <v>-1306620</v>
      </c>
      <c r="F19" s="50">
        <f>+E19-C19</f>
        <v>0</v>
      </c>
      <c r="G19" s="51"/>
      <c r="H19" s="44"/>
      <c r="I19" s="45"/>
    </row>
    <row r="20" spans="1:9" s="46" customFormat="1" ht="15.75">
      <c r="A20" s="55" t="s">
        <v>23</v>
      </c>
      <c r="B20" s="39"/>
      <c r="C20" s="40"/>
      <c r="D20" s="40"/>
      <c r="E20" s="40">
        <v>-46930</v>
      </c>
      <c r="F20" s="50">
        <f>E20-C20</f>
        <v>-46930</v>
      </c>
      <c r="G20" s="51" t="s">
        <v>24</v>
      </c>
      <c r="H20" s="44"/>
      <c r="I20" s="45"/>
    </row>
    <row r="21" spans="1:9" s="46" customFormat="1" ht="15.75">
      <c r="A21" s="55"/>
      <c r="B21" s="39"/>
      <c r="C21" s="40"/>
      <c r="D21" s="40"/>
      <c r="E21" s="40"/>
      <c r="G21" s="51"/>
      <c r="H21" s="44"/>
      <c r="I21" s="45"/>
    </row>
    <row r="22" spans="1:9" s="46" customFormat="1" ht="15.75">
      <c r="A22" s="55"/>
      <c r="B22" s="39"/>
      <c r="C22" s="58"/>
      <c r="D22" s="40"/>
      <c r="E22" s="40"/>
      <c r="F22" s="50">
        <f>+E22-C22</f>
        <v>0</v>
      </c>
      <c r="G22" s="54"/>
      <c r="H22" s="44"/>
      <c r="I22" s="45"/>
    </row>
    <row r="23" spans="1:9" s="37" customFormat="1" ht="15.75">
      <c r="A23" s="59" t="s">
        <v>25</v>
      </c>
      <c r="B23" s="60">
        <f>SUM(B19:B22)</f>
        <v>-1188430</v>
      </c>
      <c r="C23" s="60">
        <f>SUM(C19:C22)</f>
        <v>-1306620</v>
      </c>
      <c r="D23" s="60">
        <f>SUM(D19:D22)</f>
        <v>-1306620</v>
      </c>
      <c r="E23" s="60">
        <f>SUM(E19:E22)</f>
        <v>-1353550</v>
      </c>
      <c r="F23" s="61">
        <f>+E23-C23</f>
        <v>-46930</v>
      </c>
      <c r="G23" s="62"/>
      <c r="H23" s="35"/>
      <c r="I23" s="36"/>
    </row>
    <row r="24" spans="1:9" s="46" customFormat="1" ht="15.75">
      <c r="A24" s="63" t="s">
        <v>26</v>
      </c>
      <c r="B24" s="64"/>
      <c r="C24" s="65">
        <v>64000</v>
      </c>
      <c r="D24" s="65">
        <v>64000</v>
      </c>
      <c r="E24" s="66">
        <v>35000</v>
      </c>
      <c r="F24" s="67"/>
      <c r="G24" s="68"/>
      <c r="H24" s="44"/>
      <c r="I24" s="45"/>
    </row>
    <row r="25" spans="1:9" s="46" customFormat="1" ht="15.75">
      <c r="A25" s="69" t="s">
        <v>27</v>
      </c>
      <c r="B25" s="70"/>
      <c r="C25" s="39"/>
      <c r="D25" s="39"/>
      <c r="E25" s="39"/>
      <c r="F25" s="53"/>
      <c r="G25" s="71"/>
      <c r="H25" s="44"/>
      <c r="I25" s="45"/>
    </row>
    <row r="26" spans="1:9" s="46" customFormat="1" ht="15.75">
      <c r="A26" s="69"/>
      <c r="B26" s="70"/>
      <c r="C26" s="39"/>
      <c r="D26" s="39"/>
      <c r="E26" s="39"/>
      <c r="F26" s="53"/>
      <c r="G26" s="71"/>
      <c r="H26" s="44"/>
      <c r="I26" s="45"/>
    </row>
    <row r="27" spans="1:9" s="46" customFormat="1" ht="15.75">
      <c r="A27" s="69"/>
      <c r="B27" s="70"/>
      <c r="C27" s="39"/>
      <c r="D27" s="39"/>
      <c r="E27" s="39"/>
      <c r="F27" s="53"/>
      <c r="G27" s="72"/>
      <c r="H27" s="44"/>
      <c r="I27" s="45"/>
    </row>
    <row r="28" spans="1:9" s="46" customFormat="1" ht="15.75">
      <c r="A28" s="38" t="s">
        <v>28</v>
      </c>
      <c r="B28" s="73">
        <f>SUM(B26:B27)</f>
        <v>0</v>
      </c>
      <c r="C28" s="73">
        <f>SUM(C26:C27)</f>
        <v>0</v>
      </c>
      <c r="D28" s="73">
        <f>SUM(D26:D27)</f>
        <v>0</v>
      </c>
      <c r="E28" s="73">
        <f>SUM(E26:E27)</f>
        <v>0</v>
      </c>
      <c r="F28" s="53"/>
      <c r="G28" s="71"/>
      <c r="H28" s="44"/>
      <c r="I28" s="45"/>
    </row>
    <row r="29" spans="1:102" s="78" customFormat="1" ht="15.75">
      <c r="A29" s="29" t="s">
        <v>29</v>
      </c>
      <c r="B29" s="74">
        <f>+B8+B17+B23+B28</f>
        <v>253130</v>
      </c>
      <c r="C29" s="75">
        <f>+C8+C17+C23+C24</f>
        <v>171596</v>
      </c>
      <c r="D29" s="75">
        <f>+D8+D17+D23+D24</f>
        <v>533214</v>
      </c>
      <c r="E29" s="75">
        <f>+E8+E17+E23+E24</f>
        <v>339171</v>
      </c>
      <c r="F29" s="67"/>
      <c r="G29" s="76"/>
      <c r="H29" s="44"/>
      <c r="I29" s="44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</row>
    <row r="30" spans="1:9" s="46" customFormat="1" ht="15.75">
      <c r="A30" s="69" t="s">
        <v>30</v>
      </c>
      <c r="B30" s="39"/>
      <c r="C30" s="40"/>
      <c r="D30" s="40"/>
      <c r="E30" s="79"/>
      <c r="F30" s="80"/>
      <c r="G30" s="81"/>
      <c r="H30" s="82"/>
      <c r="I30" s="45"/>
    </row>
    <row r="31" spans="1:9" s="46" customFormat="1" ht="15.75">
      <c r="A31" s="83"/>
      <c r="B31" s="39"/>
      <c r="C31" s="40"/>
      <c r="D31" s="40"/>
      <c r="E31" s="79">
        <f>+C31-D31</f>
        <v>0</v>
      </c>
      <c r="F31" s="84"/>
      <c r="G31" s="81"/>
      <c r="H31" s="82"/>
      <c r="I31" s="45"/>
    </row>
    <row r="32" spans="1:9" s="46" customFormat="1" ht="15.75">
      <c r="A32" s="83"/>
      <c r="B32" s="39"/>
      <c r="C32" s="40"/>
      <c r="D32" s="40"/>
      <c r="E32" s="79"/>
      <c r="F32" s="84"/>
      <c r="G32" s="81"/>
      <c r="H32" s="82"/>
      <c r="I32" s="45"/>
    </row>
    <row r="33" spans="1:9" s="37" customFormat="1" ht="15.75">
      <c r="A33" s="69" t="s">
        <v>31</v>
      </c>
      <c r="B33" s="85">
        <f>SUM(B30:B32)</f>
        <v>0</v>
      </c>
      <c r="C33" s="86">
        <f>SUM(C30:C32)</f>
        <v>0</v>
      </c>
      <c r="D33" s="86">
        <f>SUM(D30:D32)</f>
        <v>0</v>
      </c>
      <c r="E33" s="87">
        <f>SUM(E30:E32)</f>
        <v>0</v>
      </c>
      <c r="F33" s="88"/>
      <c r="G33" s="89"/>
      <c r="H33" s="90"/>
      <c r="I33" s="36"/>
    </row>
    <row r="34" spans="1:9" s="37" customFormat="1" ht="15.75">
      <c r="A34" s="29" t="s">
        <v>32</v>
      </c>
      <c r="B34" s="30">
        <f>+B29+B33</f>
        <v>253130</v>
      </c>
      <c r="C34" s="31">
        <f>+C29+C33</f>
        <v>171596</v>
      </c>
      <c r="D34" s="31">
        <f>+D29+D33</f>
        <v>533214</v>
      </c>
      <c r="E34" s="31">
        <f>+E29+E33</f>
        <v>339171</v>
      </c>
      <c r="F34" s="33"/>
      <c r="G34" s="91"/>
      <c r="H34" s="35"/>
      <c r="I34" s="36"/>
    </row>
    <row r="35" spans="1:9" s="46" customFormat="1" ht="16.5" thickBot="1">
      <c r="A35" s="92" t="s">
        <v>33</v>
      </c>
      <c r="B35" s="93">
        <v>99200</v>
      </c>
      <c r="C35" s="93">
        <f>C17*0.1</f>
        <v>123572.6</v>
      </c>
      <c r="D35" s="93">
        <f>D17*0.1</f>
        <v>152270.4</v>
      </c>
      <c r="E35" s="93">
        <f>D35</f>
        <v>152270.4</v>
      </c>
      <c r="F35" s="94"/>
      <c r="G35" s="95"/>
      <c r="H35" s="96"/>
      <c r="I35" s="45"/>
    </row>
    <row r="36" spans="1:8" s="100" customFormat="1" ht="13.5" customHeight="1">
      <c r="A36" s="97" t="s">
        <v>34</v>
      </c>
      <c r="B36" s="98"/>
      <c r="C36" s="99"/>
      <c r="D36" s="98"/>
      <c r="E36" s="98"/>
      <c r="G36" s="98"/>
      <c r="H36" s="98"/>
    </row>
    <row r="37" spans="1:8" s="100" customFormat="1" ht="15.75">
      <c r="A37" s="101" t="s">
        <v>35</v>
      </c>
      <c r="B37" s="102"/>
      <c r="C37" s="103"/>
      <c r="D37" s="102"/>
      <c r="E37" s="98"/>
      <c r="F37" s="98"/>
      <c r="G37" s="102"/>
      <c r="H37" s="102"/>
    </row>
    <row r="38" spans="1:8" s="100" customFormat="1" ht="18">
      <c r="A38" s="117" t="s">
        <v>37</v>
      </c>
      <c r="B38" s="118"/>
      <c r="C38" s="118"/>
      <c r="D38" s="118"/>
      <c r="E38" s="118"/>
      <c r="F38" s="118"/>
      <c r="G38" s="102"/>
      <c r="H38" s="102"/>
    </row>
    <row r="39" spans="1:8" s="100" customFormat="1" ht="18">
      <c r="A39" s="119" t="s">
        <v>38</v>
      </c>
      <c r="B39" s="118"/>
      <c r="C39" s="118"/>
      <c r="D39" s="118"/>
      <c r="E39" s="118"/>
      <c r="F39" s="118"/>
      <c r="G39" s="104"/>
      <c r="H39" s="102"/>
    </row>
    <row r="40" spans="1:8" s="46" customFormat="1" ht="15" customHeight="1">
      <c r="A40" s="100"/>
      <c r="B40" s="77"/>
      <c r="C40" s="105"/>
      <c r="D40" s="77"/>
      <c r="E40" s="106"/>
      <c r="F40" s="106"/>
      <c r="G40" s="98"/>
      <c r="H40" s="106"/>
    </row>
    <row r="41" spans="1:8" s="46" customFormat="1" ht="15.75">
      <c r="A41" s="107"/>
      <c r="B41" s="108"/>
      <c r="C41" s="109"/>
      <c r="D41" s="108"/>
      <c r="E41" s="108"/>
      <c r="F41" s="108"/>
      <c r="G41" s="102"/>
      <c r="H41" s="77"/>
    </row>
    <row r="42" spans="1:8" s="46" customFormat="1" ht="15.75">
      <c r="A42" s="110"/>
      <c r="B42" s="108"/>
      <c r="C42" s="109"/>
      <c r="D42" s="108"/>
      <c r="E42" s="108"/>
      <c r="F42" s="108"/>
      <c r="G42" s="102"/>
      <c r="H42" s="77"/>
    </row>
    <row r="43" spans="1:8" s="46" customFormat="1" ht="15.75">
      <c r="A43" s="110"/>
      <c r="B43" s="108"/>
      <c r="C43" s="109"/>
      <c r="D43" s="108"/>
      <c r="E43" s="108"/>
      <c r="F43" s="108"/>
      <c r="G43" s="102"/>
      <c r="H43" s="77"/>
    </row>
    <row r="44" spans="1:8" s="46" customFormat="1" ht="15.75">
      <c r="A44" s="110"/>
      <c r="B44" s="108"/>
      <c r="C44" s="109"/>
      <c r="D44" s="108"/>
      <c r="E44" s="108"/>
      <c r="F44" s="108"/>
      <c r="G44" s="102"/>
      <c r="H44" s="77"/>
    </row>
    <row r="45" spans="1:8" s="46" customFormat="1" ht="15.75">
      <c r="A45" s="110"/>
      <c r="B45" s="108"/>
      <c r="C45" s="109"/>
      <c r="D45" s="108"/>
      <c r="E45" s="108"/>
      <c r="F45" s="108"/>
      <c r="G45" s="102"/>
      <c r="H45" s="77"/>
    </row>
    <row r="46" spans="1:8" s="46" customFormat="1" ht="15.75">
      <c r="A46" s="110"/>
      <c r="B46" s="108"/>
      <c r="C46" s="109"/>
      <c r="D46" s="108"/>
      <c r="E46" s="108"/>
      <c r="F46" s="108"/>
      <c r="G46" s="102"/>
      <c r="H46" s="77"/>
    </row>
    <row r="47" spans="2:8" ht="15">
      <c r="B47" s="112"/>
      <c r="C47" s="113"/>
      <c r="D47" s="112"/>
      <c r="E47" s="112"/>
      <c r="F47" s="112"/>
      <c r="G47" s="114"/>
      <c r="H47" s="115"/>
    </row>
    <row r="48" spans="2:8" ht="15">
      <c r="B48" s="112"/>
      <c r="C48" s="113"/>
      <c r="D48" s="112"/>
      <c r="E48" s="112"/>
      <c r="F48" s="112"/>
      <c r="G48" s="114"/>
      <c r="H48" s="115"/>
    </row>
    <row r="49" spans="2:8" ht="15">
      <c r="B49" s="112"/>
      <c r="C49" s="113"/>
      <c r="D49" s="112"/>
      <c r="E49" s="112"/>
      <c r="F49" s="112"/>
      <c r="G49" s="114"/>
      <c r="H49" s="115"/>
    </row>
    <row r="50" spans="2:8" ht="15">
      <c r="B50" s="112"/>
      <c r="C50" s="113"/>
      <c r="D50" s="112"/>
      <c r="E50" s="112"/>
      <c r="F50" s="112"/>
      <c r="G50" s="114"/>
      <c r="H50" s="115"/>
    </row>
    <row r="51" ht="12.75">
      <c r="G51" s="114"/>
    </row>
    <row r="52" ht="12.75">
      <c r="G52" s="114"/>
    </row>
    <row r="53" ht="12.75">
      <c r="G53" s="114"/>
    </row>
    <row r="54" ht="12.75">
      <c r="G54" s="114"/>
    </row>
    <row r="55" ht="12.75">
      <c r="G55" s="114"/>
    </row>
    <row r="56" ht="12.75">
      <c r="G56" s="114"/>
    </row>
    <row r="57" ht="12.75">
      <c r="G57" s="114"/>
    </row>
    <row r="58" ht="12.75">
      <c r="G58" s="114"/>
    </row>
    <row r="59" ht="12.75">
      <c r="G59" s="114"/>
    </row>
    <row r="60" ht="12.75">
      <c r="G60" s="114"/>
    </row>
    <row r="61" ht="12.75">
      <c r="G61" s="114"/>
    </row>
    <row r="62" ht="12.75">
      <c r="G62" s="114"/>
    </row>
    <row r="63" ht="12.75">
      <c r="G63" s="114"/>
    </row>
    <row r="64" ht="12.75">
      <c r="G64" s="114"/>
    </row>
    <row r="65" ht="12.75">
      <c r="G65" s="114"/>
    </row>
    <row r="66" ht="12.75">
      <c r="G66" s="114"/>
    </row>
    <row r="67" ht="12.75">
      <c r="G67" s="114"/>
    </row>
    <row r="68" ht="12.75">
      <c r="G68" s="114"/>
    </row>
    <row r="69" ht="12.75">
      <c r="G69" s="114"/>
    </row>
    <row r="70" ht="12.75">
      <c r="G70" s="114"/>
    </row>
    <row r="71" ht="12.75">
      <c r="G71" s="114"/>
    </row>
    <row r="72" ht="12.75">
      <c r="G72" s="114"/>
    </row>
    <row r="73" ht="12.75">
      <c r="G73" s="114"/>
    </row>
    <row r="74" ht="12.75">
      <c r="G74" s="114"/>
    </row>
    <row r="75" ht="12.75">
      <c r="G75" s="114"/>
    </row>
    <row r="76" ht="12.75">
      <c r="G76" s="114"/>
    </row>
    <row r="77" ht="12.75">
      <c r="G77" s="114"/>
    </row>
    <row r="78" ht="12.75">
      <c r="G78" s="114"/>
    </row>
    <row r="79" ht="12.75">
      <c r="G79" s="114"/>
    </row>
    <row r="80" ht="12.75">
      <c r="G80" s="114"/>
    </row>
    <row r="81" ht="12.75">
      <c r="G81" s="114"/>
    </row>
    <row r="82" ht="12.75">
      <c r="G82" s="114"/>
    </row>
    <row r="83" ht="12.75">
      <c r="G83" s="114"/>
    </row>
    <row r="84" ht="12.75">
      <c r="G84" s="114"/>
    </row>
    <row r="85" ht="12.75">
      <c r="G85" s="114"/>
    </row>
    <row r="86" ht="12.75">
      <c r="G86" s="114"/>
    </row>
    <row r="87" ht="12.75">
      <c r="G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</sheetData>
  <mergeCells count="3">
    <mergeCell ref="A2:G2"/>
    <mergeCell ref="A38:F38"/>
    <mergeCell ref="A39:F39"/>
  </mergeCells>
  <printOptions/>
  <pageMargins left="0.75" right="0.75" top="1" bottom="1" header="0.5" footer="0.5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Blossey, Linda</cp:lastModifiedBy>
  <cp:lastPrinted>2007-08-09T17:03:51Z</cp:lastPrinted>
  <dcterms:created xsi:type="dcterms:W3CDTF">2007-07-30T23:38:46Z</dcterms:created>
  <dcterms:modified xsi:type="dcterms:W3CDTF">2007-08-29T23:13:35Z</dcterms:modified>
  <cp:category/>
  <cp:version/>
  <cp:contentType/>
  <cp:contentStatus/>
</cp:coreProperties>
</file>