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640" windowHeight="8445" activeTab="0"/>
  </bookViews>
  <sheets>
    <sheet name="Form C_5580" sheetId="1" r:id="rId1"/>
  </sheets>
  <definedNames>
    <definedName name="_xlnm.Print_Area" localSheetId="0">'Form C_5580'!$A$1:$G$44</definedName>
  </definedNames>
  <calcPr fullCalcOnLoad="1"/>
</workbook>
</file>

<file path=xl/sharedStrings.xml><?xml version="1.0" encoding="utf-8"?>
<sst xmlns="http://schemas.openxmlformats.org/spreadsheetml/2006/main" count="43" uniqueCount="42">
  <si>
    <t>Form C</t>
  </si>
  <si>
    <t>Non-CX Financial Plan</t>
  </si>
  <si>
    <t>Quarter:   First 2007</t>
  </si>
  <si>
    <t>Prepared by:  Deanne E. Radke</t>
  </si>
  <si>
    <t>Date Prepared:  July 19, 2007</t>
  </si>
  <si>
    <t>Category</t>
  </si>
  <si>
    <t xml:space="preserve">2006 Actual </t>
  </si>
  <si>
    <t>2007 Adopted</t>
  </si>
  <si>
    <t xml:space="preserve">2007 Revised  </t>
  </si>
  <si>
    <t>2007 Estimated</t>
  </si>
  <si>
    <t>Estimated-Adopted Change</t>
  </si>
  <si>
    <t>Explanation of Change</t>
  </si>
  <si>
    <t xml:space="preserve">Beginning Fund Balance </t>
  </si>
  <si>
    <t>Revenues</t>
  </si>
  <si>
    <t>Base Revenue</t>
  </si>
  <si>
    <t>Total Revenues</t>
  </si>
  <si>
    <t>Expenditures</t>
  </si>
  <si>
    <t>Base Expenditures</t>
  </si>
  <si>
    <t>Joints Crafts Council Labor Contract Fiscal Note</t>
  </si>
  <si>
    <t>2006/2007 Encumbrance Carryover</t>
  </si>
  <si>
    <t>Total Expenditures</t>
  </si>
  <si>
    <t>Estimated Underexpenditures</t>
  </si>
  <si>
    <t>Other Fund Transactions</t>
  </si>
  <si>
    <t>CAFR Adjustments</t>
  </si>
  <si>
    <t>Prior period burden amount adjustment</t>
  </si>
  <si>
    <t>Total Other Fund Transactions</t>
  </si>
  <si>
    <t>Ending Fund Balance</t>
  </si>
  <si>
    <t>Designations and Reserves</t>
  </si>
  <si>
    <t>Allowance for Inventory of Supplies</t>
  </si>
  <si>
    <t>Contingency for Capital Improvements</t>
  </si>
  <si>
    <t>Total Designations and Reserves</t>
  </si>
  <si>
    <t>Ending Undesignated Fund Balance</t>
  </si>
  <si>
    <t>Financial Plan Notes:</t>
  </si>
  <si>
    <t>-2006 data is based on 14th month Expenditure and Revenue Detail by Org, 2005 CAFR, 2006 Data provided by Finance (Draft CAFR).</t>
  </si>
  <si>
    <t>Fund Name:  Motor Pool Equipment Rental and Revolving Fund</t>
  </si>
  <si>
    <t>Fund Number:  000005580</t>
  </si>
  <si>
    <t>Transfer for Orcas Building</t>
  </si>
  <si>
    <t>1 - Fund Balance Policy - "The Fund Balance Reserved for the Equipment Replacement account shall reflect all amounts accumulated for depreciation and replacement surcharge components in the rental rate.</t>
  </si>
  <si>
    <t xml:space="preserve">   This amount shall be no less than 10% and may not be more than 20% of the estimated replacement costs of all equipment in the fund at any given year during the fleet replacement cycle".</t>
  </si>
  <si>
    <t>2 - PFRC = Projected Fleet Replacement Cost</t>
  </si>
  <si>
    <r>
      <t>Target Fund Balance - 10% PFRC</t>
    </r>
    <r>
      <rPr>
        <b/>
        <vertAlign val="superscript"/>
        <sz val="10"/>
        <rFont val="Times New Roman"/>
        <family val="1"/>
      </rPr>
      <t xml:space="preserve"> 1 &amp; 2</t>
    </r>
  </si>
  <si>
    <r>
      <t xml:space="preserve">Target Fund Balance - 20% PFRC </t>
    </r>
    <r>
      <rPr>
        <b/>
        <vertAlign val="superscript"/>
        <sz val="10"/>
        <rFont val="Times New Roman"/>
        <family val="1"/>
      </rPr>
      <t>1 &amp; 2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</si>
</sst>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  <numFmt numFmtId="166" formatCode="#,##0;[Red]\(#,##0\);0"/>
    <numFmt numFmtId="167" formatCode="m/d/yy;@"/>
    <numFmt numFmtId="168" formatCode="_(* #,##0.0_);_(* \(#,##0.0\);_(* &quot;-&quot;??_);_(@_)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0"/>
    </font>
    <font>
      <b/>
      <vertAlign val="superscript"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37" fontId="5" fillId="0" borderId="0" xfId="21" applyFont="1" applyBorder="1" applyAlignment="1">
      <alignment horizontal="centerContinuous" wrapText="1"/>
      <protection/>
    </xf>
    <xf numFmtId="37" fontId="6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3" fillId="0" borderId="0" xfId="21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3" fillId="2" borderId="0" xfId="0" applyFont="1" applyFill="1" applyBorder="1" applyAlignment="1">
      <alignment horizontal="left"/>
    </xf>
    <xf numFmtId="37" fontId="5" fillId="0" borderId="0" xfId="21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3" fillId="0" borderId="0" xfId="21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7" fillId="0" borderId="0" xfId="21" applyFont="1" applyBorder="1" applyAlignment="1">
      <alignment horizontal="left"/>
      <protection/>
    </xf>
    <xf numFmtId="37" fontId="8" fillId="0" borderId="1" xfId="21" applyFont="1" applyBorder="1" applyAlignment="1">
      <alignment horizontal="left" wrapText="1"/>
      <protection/>
    </xf>
    <xf numFmtId="37" fontId="9" fillId="0" borderId="0" xfId="21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10" fillId="0" borderId="0" xfId="21" applyFont="1" applyBorder="1" applyAlignment="1">
      <alignment horizontal="centerContinuous" wrapText="1"/>
      <protection/>
    </xf>
    <xf numFmtId="37" fontId="7" fillId="2" borderId="2" xfId="21" applyFont="1" applyFill="1" applyBorder="1" applyAlignment="1" applyProtection="1">
      <alignment horizontal="left" wrapText="1"/>
      <protection/>
    </xf>
    <xf numFmtId="37" fontId="7" fillId="2" borderId="3" xfId="21" applyFont="1" applyFill="1" applyBorder="1" applyAlignment="1">
      <alignment horizontal="center" wrapText="1"/>
      <protection/>
    </xf>
    <xf numFmtId="37" fontId="7" fillId="2" borderId="4" xfId="21" applyFont="1" applyFill="1" applyBorder="1" applyAlignment="1">
      <alignment horizontal="center" wrapText="1"/>
      <protection/>
    </xf>
    <xf numFmtId="37" fontId="7" fillId="2" borderId="5" xfId="21" applyFont="1" applyFill="1" applyBorder="1" applyAlignment="1">
      <alignment horizontal="center" wrapText="1"/>
      <protection/>
    </xf>
    <xf numFmtId="37" fontId="7" fillId="2" borderId="6" xfId="21" applyFont="1" applyFill="1" applyBorder="1" applyAlignment="1">
      <alignment horizontal="center" wrapText="1"/>
      <protection/>
    </xf>
    <xf numFmtId="37" fontId="7" fillId="2" borderId="7" xfId="21" applyFont="1" applyFill="1" applyBorder="1" applyAlignment="1">
      <alignment horizontal="center" wrapText="1"/>
      <protection/>
    </xf>
    <xf numFmtId="37" fontId="7" fillId="2" borderId="2" xfId="21" applyFont="1" applyFill="1" applyBorder="1" applyAlignment="1">
      <alignment horizontal="center" wrapText="1"/>
      <protection/>
    </xf>
    <xf numFmtId="37" fontId="7" fillId="2" borderId="0" xfId="21" applyFont="1" applyFill="1" applyAlignment="1">
      <alignment horizontal="center" wrapText="1"/>
      <protection/>
    </xf>
    <xf numFmtId="0" fontId="3" fillId="2" borderId="0" xfId="0" applyFont="1" applyFill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Alignment="1">
      <alignment/>
    </xf>
    <xf numFmtId="0" fontId="7" fillId="0" borderId="0" xfId="0" applyFont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164" fontId="3" fillId="0" borderId="13" xfId="15" applyNumberFormat="1" applyFont="1" applyBorder="1" applyAlignment="1">
      <alignment/>
    </xf>
    <xf numFmtId="164" fontId="3" fillId="0" borderId="14" xfId="15" applyNumberFormat="1" applyFont="1" applyBorder="1" applyAlignment="1">
      <alignment/>
    </xf>
    <xf numFmtId="164" fontId="11" fillId="0" borderId="13" xfId="15" applyNumberFormat="1" applyFont="1" applyBorder="1" applyAlignment="1">
      <alignment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3" fillId="0" borderId="0" xfId="0" applyFont="1" applyAlignment="1">
      <alignment/>
    </xf>
    <xf numFmtId="37" fontId="3" fillId="0" borderId="11" xfId="21" applyFont="1" applyFill="1" applyBorder="1" applyAlignment="1">
      <alignment horizontal="left"/>
      <protection/>
    </xf>
    <xf numFmtId="164" fontId="3" fillId="0" borderId="15" xfId="15" applyNumberFormat="1" applyFont="1" applyBorder="1" applyAlignment="1">
      <alignment/>
    </xf>
    <xf numFmtId="164" fontId="11" fillId="0" borderId="1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3" fillId="0" borderId="11" xfId="15" applyNumberFormat="1" applyFont="1" applyBorder="1" applyAlignment="1">
      <alignment/>
    </xf>
    <xf numFmtId="164" fontId="12" fillId="0" borderId="13" xfId="15" applyNumberFormat="1" applyFont="1" applyBorder="1" applyAlignment="1">
      <alignment/>
    </xf>
    <xf numFmtId="164" fontId="12" fillId="0" borderId="11" xfId="15" applyNumberFormat="1" applyFont="1" applyBorder="1" applyAlignment="1">
      <alignment wrapText="1"/>
    </xf>
    <xf numFmtId="164" fontId="11" fillId="0" borderId="11" xfId="15" applyNumberFormat="1" applyFont="1" applyBorder="1" applyAlignment="1">
      <alignment wrapText="1"/>
    </xf>
    <xf numFmtId="164" fontId="3" fillId="0" borderId="12" xfId="15" applyNumberFormat="1" applyFont="1" applyFill="1" applyBorder="1" applyAlignment="1">
      <alignment horizontal="center"/>
    </xf>
    <xf numFmtId="37" fontId="7" fillId="0" borderId="10" xfId="21" applyFont="1" applyFill="1" applyBorder="1" applyAlignment="1">
      <alignment horizontal="left"/>
      <protection/>
    </xf>
    <xf numFmtId="164" fontId="7" fillId="0" borderId="10" xfId="15" applyNumberFormat="1" applyFont="1" applyFill="1" applyBorder="1" applyAlignment="1">
      <alignment/>
    </xf>
    <xf numFmtId="164" fontId="7" fillId="0" borderId="10" xfId="15" applyNumberFormat="1" applyFont="1" applyBorder="1" applyAlignment="1">
      <alignment/>
    </xf>
    <xf numFmtId="164" fontId="11" fillId="0" borderId="10" xfId="15" applyNumberFormat="1" applyFont="1" applyBorder="1" applyAlignment="1">
      <alignment/>
    </xf>
    <xf numFmtId="37" fontId="7" fillId="0" borderId="2" xfId="21" applyFont="1" applyFill="1" applyBorder="1" applyAlignment="1">
      <alignment horizontal="left"/>
      <protection/>
    </xf>
    <xf numFmtId="164" fontId="11" fillId="3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>
      <alignment/>
    </xf>
    <xf numFmtId="164" fontId="3" fillId="3" borderId="4" xfId="15" applyNumberFormat="1" applyFont="1" applyFill="1" applyBorder="1" applyAlignment="1">
      <alignment/>
    </xf>
    <xf numFmtId="164" fontId="3" fillId="0" borderId="7" xfId="15" applyNumberFormat="1" applyFont="1" applyBorder="1" applyAlignment="1">
      <alignment/>
    </xf>
    <xf numFmtId="164" fontId="11" fillId="0" borderId="2" xfId="15" applyNumberFormat="1" applyFont="1" applyBorder="1" applyAlignment="1">
      <alignment/>
    </xf>
    <xf numFmtId="37" fontId="7" fillId="0" borderId="11" xfId="21" applyFont="1" applyFill="1" applyBorder="1" applyAlignment="1">
      <alignment horizontal="left"/>
      <protection/>
    </xf>
    <xf numFmtId="164" fontId="11" fillId="0" borderId="11" xfId="15" applyNumberFormat="1" applyFont="1" applyFill="1" applyBorder="1" applyAlignment="1" quotePrefix="1">
      <alignment/>
    </xf>
    <xf numFmtId="164" fontId="12" fillId="0" borderId="12" xfId="15" applyNumberFormat="1" applyFont="1" applyBorder="1" applyAlignment="1">
      <alignment/>
    </xf>
    <xf numFmtId="164" fontId="3" fillId="0" borderId="11" xfId="15" applyNumberFormat="1" applyFont="1" applyFill="1" applyBorder="1" applyAlignment="1" quotePrefix="1">
      <alignment/>
    </xf>
    <xf numFmtId="164" fontId="3" fillId="0" borderId="2" xfId="15" applyNumberFormat="1" applyFont="1" applyFill="1" applyBorder="1" applyAlignment="1" quotePrefix="1">
      <alignment/>
    </xf>
    <xf numFmtId="164" fontId="3" fillId="0" borderId="4" xfId="15" applyNumberFormat="1" applyFont="1" applyFill="1" applyBorder="1" applyAlignment="1" quotePrefix="1">
      <alignment/>
    </xf>
    <xf numFmtId="164" fontId="12" fillId="0" borderId="2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164" fontId="3" fillId="0" borderId="13" xfId="15" applyNumberFormat="1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37" fontId="13" fillId="0" borderId="11" xfId="21" applyFont="1" applyFill="1" applyBorder="1" applyAlignment="1">
      <alignment horizontal="left"/>
      <protection/>
    </xf>
    <xf numFmtId="164" fontId="3" fillId="0" borderId="11" xfId="15" applyNumberFormat="1" applyFont="1" applyFill="1" applyBorder="1" applyAlignment="1">
      <alignment/>
    </xf>
    <xf numFmtId="164" fontId="7" fillId="0" borderId="11" xfId="15" applyNumberFormat="1" applyFont="1" applyFill="1" applyBorder="1" applyAlignment="1">
      <alignment/>
    </xf>
    <xf numFmtId="164" fontId="7" fillId="0" borderId="12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10" xfId="15" applyNumberFormat="1" applyFont="1" applyFill="1" applyBorder="1" applyAlignment="1">
      <alignment/>
    </xf>
    <xf numFmtId="164" fontId="8" fillId="0" borderId="1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12" fillId="0" borderId="11" xfId="15" applyNumberFormat="1" applyFont="1" applyBorder="1" applyAlignment="1">
      <alignment/>
    </xf>
    <xf numFmtId="37" fontId="7" fillId="0" borderId="16" xfId="21" applyFont="1" applyFill="1" applyBorder="1" applyAlignment="1" quotePrefix="1">
      <alignment horizontal="left"/>
      <protection/>
    </xf>
    <xf numFmtId="164" fontId="3" fillId="0" borderId="7" xfId="15" applyNumberFormat="1" applyFont="1" applyBorder="1" applyAlignment="1">
      <alignment horizontal="right"/>
    </xf>
    <xf numFmtId="164" fontId="12" fillId="0" borderId="10" xfId="15" applyNumberFormat="1" applyFont="1" applyBorder="1" applyAlignment="1">
      <alignment horizontal="right"/>
    </xf>
    <xf numFmtId="164" fontId="3" fillId="0" borderId="0" xfId="15" applyNumberFormat="1" applyFont="1" applyAlignment="1">
      <alignment horizontal="right"/>
    </xf>
    <xf numFmtId="37" fontId="8" fillId="0" borderId="0" xfId="21" applyFont="1" applyAlignment="1">
      <alignment horizontal="left"/>
      <protection/>
    </xf>
    <xf numFmtId="37" fontId="12" fillId="0" borderId="0" xfId="21" applyFont="1" applyBorder="1">
      <alignment/>
      <protection/>
    </xf>
    <xf numFmtId="37" fontId="8" fillId="0" borderId="0" xfId="21" applyFont="1" applyBorder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0" xfId="0" applyFont="1" applyBorder="1" applyAlignment="1">
      <alignment/>
    </xf>
    <xf numFmtId="37" fontId="8" fillId="0" borderId="0" xfId="21" applyFont="1" applyBorder="1" applyAlignment="1" quotePrefix="1">
      <alignment horizontal="left"/>
      <protection/>
    </xf>
    <xf numFmtId="37" fontId="12" fillId="0" borderId="0" xfId="21" applyFont="1" applyBorder="1" applyAlignment="1" quotePrefix="1">
      <alignment horizontal="left"/>
      <protection/>
    </xf>
    <xf numFmtId="0" fontId="8" fillId="0" borderId="0" xfId="0" applyFont="1" applyBorder="1" applyAlignment="1" quotePrefix="1">
      <alignment horizontal="left"/>
    </xf>
    <xf numFmtId="37" fontId="8" fillId="0" borderId="0" xfId="21" applyFont="1" applyBorder="1">
      <alignment/>
      <protection/>
    </xf>
    <xf numFmtId="0" fontId="12" fillId="0" borderId="0" xfId="0" applyFont="1" applyBorder="1" applyAlignment="1">
      <alignment horizontal="center"/>
    </xf>
    <xf numFmtId="37" fontId="7" fillId="0" borderId="0" xfId="21" applyFont="1" applyBorder="1">
      <alignment/>
      <protection/>
    </xf>
    <xf numFmtId="37" fontId="3" fillId="0" borderId="0" xfId="21" applyFont="1" applyBorder="1">
      <alignment/>
      <protection/>
    </xf>
    <xf numFmtId="0" fontId="12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164" fontId="7" fillId="0" borderId="2" xfId="15" applyNumberFormat="1" applyFont="1" applyFill="1" applyBorder="1" applyAlignment="1">
      <alignment/>
    </xf>
    <xf numFmtId="164" fontId="7" fillId="0" borderId="4" xfId="15" applyNumberFormat="1" applyFont="1" applyFill="1" applyBorder="1" applyAlignment="1">
      <alignment/>
    </xf>
    <xf numFmtId="37" fontId="6" fillId="0" borderId="0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2"/>
  <sheetViews>
    <sheetView tabSelected="1" workbookViewId="0" topLeftCell="A1">
      <pane xSplit="1" ySplit="8" topLeftCell="B2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2" sqref="A32"/>
    </sheetView>
  </sheetViews>
  <sheetFormatPr defaultColWidth="9.140625" defaultRowHeight="12.75"/>
  <cols>
    <col min="1" max="1" width="43.7109375" style="109" customWidth="1"/>
    <col min="2" max="2" width="14.7109375" style="3" customWidth="1"/>
    <col min="3" max="3" width="15.421875" style="18" customWidth="1"/>
    <col min="4" max="4" width="16.28125" style="3" customWidth="1"/>
    <col min="5" max="5" width="19.7109375" style="3" customWidth="1"/>
    <col min="6" max="6" width="20.7109375" style="3" customWidth="1"/>
    <col min="7" max="7" width="49.28125" style="7" customWidth="1"/>
    <col min="8" max="8" width="8.8515625" style="7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</row>
    <row r="2" spans="1:8" s="7" customFormat="1" ht="19.5" customHeight="1">
      <c r="A2" s="116" t="s">
        <v>1</v>
      </c>
      <c r="B2" s="116"/>
      <c r="C2" s="116"/>
      <c r="D2" s="116"/>
      <c r="E2" s="116"/>
      <c r="F2" s="116"/>
      <c r="G2" s="116"/>
      <c r="H2" s="6"/>
    </row>
    <row r="3" spans="1:8" s="7" customFormat="1" ht="19.5" customHeight="1">
      <c r="A3" s="8" t="s">
        <v>34</v>
      </c>
      <c r="B3" s="9"/>
      <c r="C3" s="9"/>
      <c r="D3" s="9"/>
      <c r="E3" s="9"/>
      <c r="F3" s="9"/>
      <c r="G3" s="9"/>
      <c r="H3" s="6"/>
    </row>
    <row r="4" spans="1:20" s="14" customFormat="1" ht="15.75">
      <c r="A4" s="8" t="s">
        <v>35</v>
      </c>
      <c r="B4" s="10"/>
      <c r="C4" s="10"/>
      <c r="D4" s="10"/>
      <c r="E4" s="10"/>
      <c r="F4" s="10"/>
      <c r="G4" s="11" t="s">
        <v>2</v>
      </c>
      <c r="H4" s="10"/>
      <c r="I4" s="12"/>
      <c r="J4" s="12"/>
      <c r="K4" s="12"/>
      <c r="L4" s="13"/>
      <c r="M4" s="13"/>
      <c r="N4" s="13"/>
      <c r="O4" s="13"/>
      <c r="P4" s="13"/>
      <c r="Q4" s="13"/>
      <c r="R4" s="13"/>
      <c r="S4" s="13"/>
      <c r="T4" s="13"/>
    </row>
    <row r="5" spans="1:20" s="14" customFormat="1" ht="15.75">
      <c r="A5" s="8" t="s">
        <v>3</v>
      </c>
      <c r="B5" s="10"/>
      <c r="C5" s="10"/>
      <c r="D5" s="10"/>
      <c r="E5" s="10"/>
      <c r="F5" s="15"/>
      <c r="G5" s="11" t="s">
        <v>4</v>
      </c>
      <c r="H5" s="10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</row>
    <row r="6" spans="1:8" ht="9" customHeight="1">
      <c r="A6" s="16"/>
      <c r="B6" s="17"/>
      <c r="E6" s="6"/>
      <c r="F6" s="19"/>
      <c r="H6" s="19"/>
    </row>
    <row r="7" spans="1:8" s="28" customFormat="1" ht="33" customHeight="1">
      <c r="A7" s="20" t="s">
        <v>5</v>
      </c>
      <c r="B7" s="21" t="s">
        <v>6</v>
      </c>
      <c r="C7" s="22" t="s">
        <v>7</v>
      </c>
      <c r="D7" s="23" t="s">
        <v>8</v>
      </c>
      <c r="E7" s="24" t="s">
        <v>9</v>
      </c>
      <c r="F7" s="25" t="s">
        <v>10</v>
      </c>
      <c r="G7" s="26" t="s">
        <v>11</v>
      </c>
      <c r="H7" s="27"/>
    </row>
    <row r="8" spans="1:9" s="37" customFormat="1" ht="15.75">
      <c r="A8" s="29" t="s">
        <v>12</v>
      </c>
      <c r="B8" s="30">
        <f>3394808+2197187</f>
        <v>5591995</v>
      </c>
      <c r="C8" s="31">
        <v>2358927</v>
      </c>
      <c r="D8" s="31">
        <f>B30</f>
        <v>4675641.609999999</v>
      </c>
      <c r="E8" s="32">
        <f>B30</f>
        <v>4675641.609999999</v>
      </c>
      <c r="F8" s="33"/>
      <c r="G8" s="34"/>
      <c r="H8" s="35"/>
      <c r="I8" s="36"/>
    </row>
    <row r="9" spans="1:9" s="46" customFormat="1" ht="15.75">
      <c r="A9" s="38" t="s">
        <v>13</v>
      </c>
      <c r="B9" s="39"/>
      <c r="C9" s="40"/>
      <c r="D9" s="40"/>
      <c r="E9" s="41"/>
      <c r="F9" s="42"/>
      <c r="G9" s="43"/>
      <c r="H9" s="44"/>
      <c r="I9" s="45"/>
    </row>
    <row r="10" spans="1:9" s="46" customFormat="1" ht="15.75">
      <c r="A10" s="47" t="s">
        <v>14</v>
      </c>
      <c r="B10" s="39">
        <v>9203254.54</v>
      </c>
      <c r="C10" s="40">
        <v>9601192</v>
      </c>
      <c r="D10" s="40">
        <f>C10</f>
        <v>9601192</v>
      </c>
      <c r="E10" s="40">
        <f>D10</f>
        <v>9601192</v>
      </c>
      <c r="F10" s="48">
        <f>+E10-C10</f>
        <v>0</v>
      </c>
      <c r="G10" s="49"/>
      <c r="H10" s="44"/>
      <c r="I10" s="45"/>
    </row>
    <row r="11" spans="1:9" s="46" customFormat="1" ht="15.75">
      <c r="A11" s="47"/>
      <c r="B11" s="39"/>
      <c r="C11" s="40"/>
      <c r="D11" s="40"/>
      <c r="E11" s="40"/>
      <c r="F11" s="48">
        <f>+E11-C11</f>
        <v>0</v>
      </c>
      <c r="G11" s="49"/>
      <c r="H11" s="44"/>
      <c r="I11" s="45"/>
    </row>
    <row r="12" spans="1:9" s="46" customFormat="1" ht="15.75">
      <c r="A12" s="47"/>
      <c r="B12" s="39"/>
      <c r="C12" s="40"/>
      <c r="D12" s="40"/>
      <c r="E12" s="40"/>
      <c r="F12" s="48">
        <f>+E12-C12</f>
        <v>0</v>
      </c>
      <c r="G12" s="49"/>
      <c r="H12" s="44"/>
      <c r="I12" s="45"/>
    </row>
    <row r="13" spans="1:9" s="46" customFormat="1" ht="15.75">
      <c r="A13" s="47"/>
      <c r="B13" s="39"/>
      <c r="C13" s="40"/>
      <c r="D13" s="40"/>
      <c r="E13" s="40"/>
      <c r="F13" s="48"/>
      <c r="G13" s="49"/>
      <c r="H13" s="44"/>
      <c r="I13" s="45"/>
    </row>
    <row r="14" spans="1:9" s="46" customFormat="1" ht="15.75">
      <c r="A14" s="47"/>
      <c r="B14" s="39"/>
      <c r="C14" s="40"/>
      <c r="D14" s="40"/>
      <c r="E14" s="40">
        <f>+C14-D14</f>
        <v>0</v>
      </c>
      <c r="F14" s="48">
        <f>+E14-C14</f>
        <v>0</v>
      </c>
      <c r="G14" s="49"/>
      <c r="H14" s="44"/>
      <c r="I14" s="45"/>
    </row>
    <row r="15" spans="1:9" s="46" customFormat="1" ht="15.75">
      <c r="A15" s="47"/>
      <c r="B15" s="39"/>
      <c r="C15" s="40"/>
      <c r="D15" s="40"/>
      <c r="E15" s="40">
        <f>+C15-D15</f>
        <v>0</v>
      </c>
      <c r="F15" s="48">
        <f>+E15-C15</f>
        <v>0</v>
      </c>
      <c r="G15" s="49"/>
      <c r="H15" s="44"/>
      <c r="I15" s="45"/>
    </row>
    <row r="16" spans="1:9" s="46" customFormat="1" ht="15.75">
      <c r="A16" s="47"/>
      <c r="B16" s="39"/>
      <c r="C16" s="40"/>
      <c r="D16" s="40"/>
      <c r="E16" s="40"/>
      <c r="F16" s="48">
        <f>+E16-C16</f>
        <v>0</v>
      </c>
      <c r="G16" s="49"/>
      <c r="H16" s="44"/>
      <c r="I16" s="45"/>
    </row>
    <row r="17" spans="1:9" s="37" customFormat="1" ht="15.75">
      <c r="A17" s="29" t="s">
        <v>15</v>
      </c>
      <c r="B17" s="30">
        <f>SUM(B9:B16)</f>
        <v>9203254.54</v>
      </c>
      <c r="C17" s="30">
        <f>SUM(C10:C16)</f>
        <v>9601192</v>
      </c>
      <c r="D17" s="30">
        <f>SUM(D10:D16)</f>
        <v>9601192</v>
      </c>
      <c r="E17" s="30">
        <f>SUM(E10:E16)</f>
        <v>9601192</v>
      </c>
      <c r="F17" s="30">
        <f>SUM(F10:F16)</f>
        <v>0</v>
      </c>
      <c r="G17" s="50"/>
      <c r="H17" s="35"/>
      <c r="I17" s="36"/>
    </row>
    <row r="18" spans="1:9" s="46" customFormat="1" ht="15.75">
      <c r="A18" s="38" t="s">
        <v>16</v>
      </c>
      <c r="B18" s="39"/>
      <c r="C18" s="40"/>
      <c r="D18" s="40"/>
      <c r="E18" s="51"/>
      <c r="F18" s="48"/>
      <c r="G18" s="52"/>
      <c r="H18" s="44"/>
      <c r="I18" s="45"/>
    </row>
    <row r="19" spans="1:9" s="46" customFormat="1" ht="15.75">
      <c r="A19" s="47" t="s">
        <v>17</v>
      </c>
      <c r="B19" s="39">
        <v>-9070166.93</v>
      </c>
      <c r="C19" s="40">
        <v>-10854791</v>
      </c>
      <c r="D19" s="40">
        <f>C19</f>
        <v>-10854791</v>
      </c>
      <c r="E19" s="40">
        <f>D19-110228</f>
        <v>-10965019</v>
      </c>
      <c r="F19" s="48">
        <f>+E19-C19</f>
        <v>-110228</v>
      </c>
      <c r="G19" s="53" t="s">
        <v>18</v>
      </c>
      <c r="H19" s="44"/>
      <c r="I19" s="45"/>
    </row>
    <row r="20" spans="1:9" s="46" customFormat="1" ht="15.75">
      <c r="A20" s="47"/>
      <c r="B20" s="39"/>
      <c r="C20" s="40"/>
      <c r="D20" s="40"/>
      <c r="E20" s="40"/>
      <c r="F20" s="48"/>
      <c r="G20" s="54"/>
      <c r="H20" s="44"/>
      <c r="I20" s="45"/>
    </row>
    <row r="21" spans="1:9" s="46" customFormat="1" ht="15.75">
      <c r="A21" s="47"/>
      <c r="B21" s="39"/>
      <c r="C21" s="40"/>
      <c r="D21" s="40"/>
      <c r="E21" s="40"/>
      <c r="F21" s="48"/>
      <c r="G21" s="54"/>
      <c r="H21" s="44"/>
      <c r="I21" s="45"/>
    </row>
    <row r="22" spans="1:9" s="46" customFormat="1" ht="15.75">
      <c r="A22" s="47" t="s">
        <v>19</v>
      </c>
      <c r="B22" s="39"/>
      <c r="C22" s="55"/>
      <c r="D22" s="40">
        <f>B34</f>
        <v>-317897</v>
      </c>
      <c r="E22" s="40">
        <f>-(+C22-D22)</f>
        <v>-317897</v>
      </c>
      <c r="F22" s="48">
        <f>+E22-C22</f>
        <v>-317897</v>
      </c>
      <c r="G22" s="49"/>
      <c r="H22" s="44"/>
      <c r="I22" s="45"/>
    </row>
    <row r="23" spans="1:9" s="37" customFormat="1" ht="15.75">
      <c r="A23" s="56" t="s">
        <v>20</v>
      </c>
      <c r="B23" s="57">
        <f>SUM(B19:B22)</f>
        <v>-9070166.93</v>
      </c>
      <c r="C23" s="57">
        <f>SUM(C19:C22)</f>
        <v>-10854791</v>
      </c>
      <c r="D23" s="57">
        <f>SUM(D19:D22)</f>
        <v>-11172688</v>
      </c>
      <c r="E23" s="57">
        <f>SUM(E19:E22)</f>
        <v>-11282916</v>
      </c>
      <c r="F23" s="58">
        <f>+E23-C23</f>
        <v>-428125</v>
      </c>
      <c r="G23" s="59"/>
      <c r="H23" s="35"/>
      <c r="I23" s="36"/>
    </row>
    <row r="24" spans="1:9" s="46" customFormat="1" ht="15.75">
      <c r="A24" s="60" t="s">
        <v>21</v>
      </c>
      <c r="B24" s="61"/>
      <c r="C24" s="62"/>
      <c r="D24" s="62"/>
      <c r="E24" s="63"/>
      <c r="F24" s="64"/>
      <c r="G24" s="65"/>
      <c r="H24" s="44"/>
      <c r="I24" s="45"/>
    </row>
    <row r="25" spans="1:9" s="46" customFormat="1" ht="15.75">
      <c r="A25" s="66" t="s">
        <v>22</v>
      </c>
      <c r="B25" s="67"/>
      <c r="C25" s="39"/>
      <c r="D25" s="39"/>
      <c r="E25" s="39"/>
      <c r="F25" s="51"/>
      <c r="G25" s="68"/>
      <c r="H25" s="44"/>
      <c r="I25" s="45"/>
    </row>
    <row r="26" spans="1:9" s="46" customFormat="1" ht="15.75">
      <c r="A26" s="47" t="s">
        <v>23</v>
      </c>
      <c r="B26" s="69">
        <f>-20462-8500</f>
        <v>-28962</v>
      </c>
      <c r="C26" s="39"/>
      <c r="D26" s="39"/>
      <c r="E26" s="39"/>
      <c r="F26" s="51"/>
      <c r="G26" s="68"/>
      <c r="H26" s="44"/>
      <c r="I26" s="45"/>
    </row>
    <row r="27" spans="1:9" s="46" customFormat="1" ht="15.75">
      <c r="A27" s="47" t="s">
        <v>36</v>
      </c>
      <c r="B27" s="69">
        <v>-2197187</v>
      </c>
      <c r="C27" s="39"/>
      <c r="D27" s="39"/>
      <c r="E27" s="39"/>
      <c r="F27" s="51"/>
      <c r="G27" s="68"/>
      <c r="H27" s="44"/>
      <c r="I27" s="45"/>
    </row>
    <row r="28" spans="1:9" s="46" customFormat="1" ht="15.75">
      <c r="A28" s="47" t="s">
        <v>24</v>
      </c>
      <c r="B28" s="69">
        <v>1176708</v>
      </c>
      <c r="C28" s="39"/>
      <c r="D28" s="39"/>
      <c r="E28" s="39"/>
      <c r="F28" s="51"/>
      <c r="G28" s="68"/>
      <c r="H28" s="44"/>
      <c r="I28" s="45"/>
    </row>
    <row r="29" spans="1:9" s="46" customFormat="1" ht="15.75">
      <c r="A29" s="38" t="s">
        <v>25</v>
      </c>
      <c r="B29" s="69">
        <f>SUM(B26:B28)</f>
        <v>-1049441</v>
      </c>
      <c r="C29" s="69">
        <f>SUM(C26:C28)</f>
        <v>0</v>
      </c>
      <c r="D29" s="69">
        <f>SUM(D26:D28)</f>
        <v>0</v>
      </c>
      <c r="E29" s="69">
        <f>SUM(E26:E28)</f>
        <v>0</v>
      </c>
      <c r="F29" s="51"/>
      <c r="G29" s="68"/>
      <c r="H29" s="44"/>
      <c r="I29" s="45"/>
    </row>
    <row r="30" spans="1:102" s="74" customFormat="1" ht="15.75">
      <c r="A30" s="29" t="s">
        <v>26</v>
      </c>
      <c r="B30" s="70">
        <f>+B8+B17+B23+B29</f>
        <v>4675641.609999999</v>
      </c>
      <c r="C30" s="71">
        <f>+C8+C17+C23+C24</f>
        <v>1105328</v>
      </c>
      <c r="D30" s="71">
        <f>+D8+D17+D23+D24</f>
        <v>3104145.6099999994</v>
      </c>
      <c r="E30" s="71">
        <f>+E8+E17+E23+E24</f>
        <v>2993917.6099999994</v>
      </c>
      <c r="F30" s="64"/>
      <c r="G30" s="72"/>
      <c r="H30" s="44"/>
      <c r="I30" s="44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</row>
    <row r="31" spans="1:9" s="46" customFormat="1" ht="15.75">
      <c r="A31" s="66" t="s">
        <v>27</v>
      </c>
      <c r="B31" s="39">
        <v>0</v>
      </c>
      <c r="C31" s="40">
        <v>0</v>
      </c>
      <c r="D31" s="40">
        <v>0</v>
      </c>
      <c r="E31" s="75">
        <v>0</v>
      </c>
      <c r="F31" s="76"/>
      <c r="G31" s="77"/>
      <c r="H31" s="78"/>
      <c r="I31" s="45"/>
    </row>
    <row r="32" spans="1:9" s="46" customFormat="1" ht="15.75">
      <c r="A32" s="79" t="s">
        <v>28</v>
      </c>
      <c r="B32" s="39">
        <v>-78780</v>
      </c>
      <c r="C32" s="40">
        <v>-89307</v>
      </c>
      <c r="D32" s="40">
        <f>C32</f>
        <v>-89307</v>
      </c>
      <c r="E32" s="75">
        <f>C32</f>
        <v>-89307</v>
      </c>
      <c r="F32" s="80"/>
      <c r="G32" s="77"/>
      <c r="H32" s="78"/>
      <c r="I32" s="45"/>
    </row>
    <row r="33" spans="1:9" s="46" customFormat="1" ht="15.75">
      <c r="A33" s="79" t="s">
        <v>29</v>
      </c>
      <c r="B33" s="39">
        <v>-264742</v>
      </c>
      <c r="C33" s="40">
        <v>-285851</v>
      </c>
      <c r="D33" s="40">
        <f>C33</f>
        <v>-285851</v>
      </c>
      <c r="E33" s="75">
        <f>C33</f>
        <v>-285851</v>
      </c>
      <c r="F33" s="80"/>
      <c r="G33" s="77"/>
      <c r="H33" s="78"/>
      <c r="I33" s="45"/>
    </row>
    <row r="34" spans="1:9" s="46" customFormat="1" ht="15.75">
      <c r="A34" s="79" t="s">
        <v>19</v>
      </c>
      <c r="B34" s="39">
        <f>-317897</f>
        <v>-317897</v>
      </c>
      <c r="C34" s="40"/>
      <c r="D34" s="40"/>
      <c r="E34" s="75"/>
      <c r="F34" s="80"/>
      <c r="G34" s="77"/>
      <c r="H34" s="78"/>
      <c r="I34" s="45"/>
    </row>
    <row r="35" spans="1:9" s="37" customFormat="1" ht="15.75">
      <c r="A35" s="66" t="s">
        <v>30</v>
      </c>
      <c r="B35" s="81">
        <f>SUM(B31:B34)</f>
        <v>-661419</v>
      </c>
      <c r="C35" s="82">
        <f>SUM(C31:C34)</f>
        <v>-375158</v>
      </c>
      <c r="D35" s="82">
        <f>SUM(D31:D34)</f>
        <v>-375158</v>
      </c>
      <c r="E35" s="83">
        <f>SUM(E31:E34)</f>
        <v>-375158</v>
      </c>
      <c r="F35" s="84"/>
      <c r="G35" s="85"/>
      <c r="H35" s="86"/>
      <c r="I35" s="36"/>
    </row>
    <row r="36" spans="1:9" s="37" customFormat="1" ht="15.75">
      <c r="A36" s="29" t="s">
        <v>31</v>
      </c>
      <c r="B36" s="30">
        <f>+B30+B35</f>
        <v>4014222.6099999994</v>
      </c>
      <c r="C36" s="31">
        <f>+C30+C35</f>
        <v>730170</v>
      </c>
      <c r="D36" s="31">
        <f>+D30+D35</f>
        <v>2728987.6099999994</v>
      </c>
      <c r="E36" s="31">
        <f>+E30+E35</f>
        <v>2618759.6099999994</v>
      </c>
      <c r="F36" s="33"/>
      <c r="G36" s="87"/>
      <c r="H36" s="35"/>
      <c r="I36" s="36"/>
    </row>
    <row r="37" spans="1:9" s="37" customFormat="1" ht="17.25" thickBot="1">
      <c r="A37" s="88" t="s">
        <v>40</v>
      </c>
      <c r="B37" s="30">
        <v>2648655</v>
      </c>
      <c r="C37" s="31">
        <v>2771536</v>
      </c>
      <c r="D37" s="31">
        <f>C37</f>
        <v>2771536</v>
      </c>
      <c r="E37" s="31">
        <f>C37</f>
        <v>2771536</v>
      </c>
      <c r="F37" s="33"/>
      <c r="G37" s="87"/>
      <c r="H37" s="35"/>
      <c r="I37" s="36"/>
    </row>
    <row r="38" spans="1:9" s="46" customFormat="1" ht="17.25" thickBot="1">
      <c r="A38" s="88" t="s">
        <v>41</v>
      </c>
      <c r="B38" s="114">
        <v>5297310</v>
      </c>
      <c r="C38" s="115">
        <v>5543072</v>
      </c>
      <c r="D38" s="115">
        <f>C38</f>
        <v>5543072</v>
      </c>
      <c r="E38" s="115">
        <f>C38</f>
        <v>5543072</v>
      </c>
      <c r="F38" s="89"/>
      <c r="G38" s="90"/>
      <c r="H38" s="91"/>
      <c r="I38" s="45"/>
    </row>
    <row r="39" spans="1:8" s="95" customFormat="1" ht="13.5" customHeight="1">
      <c r="A39" s="92" t="s">
        <v>32</v>
      </c>
      <c r="B39" s="93"/>
      <c r="C39" s="94"/>
      <c r="D39" s="93"/>
      <c r="E39" s="93"/>
      <c r="G39" s="93"/>
      <c r="H39" s="93"/>
    </row>
    <row r="40" spans="1:8" s="95" customFormat="1" ht="10.5" customHeight="1">
      <c r="A40" s="96" t="s">
        <v>33</v>
      </c>
      <c r="B40" s="97"/>
      <c r="C40" s="98"/>
      <c r="D40" s="97"/>
      <c r="E40" s="93"/>
      <c r="F40" s="93"/>
      <c r="G40" s="97"/>
      <c r="H40" s="97"/>
    </row>
    <row r="41" spans="1:8" s="95" customFormat="1" ht="14.25" customHeight="1">
      <c r="A41" s="99" t="s">
        <v>37</v>
      </c>
      <c r="B41" s="97"/>
      <c r="C41" s="100"/>
      <c r="D41" s="97"/>
      <c r="E41" s="93"/>
      <c r="F41" s="93"/>
      <c r="G41" s="97"/>
      <c r="H41" s="97"/>
    </row>
    <row r="42" spans="1:8" s="95" customFormat="1" ht="11.25" customHeight="1">
      <c r="A42" s="96" t="s">
        <v>38</v>
      </c>
      <c r="B42" s="93"/>
      <c r="C42" s="101"/>
      <c r="D42" s="93"/>
      <c r="E42" s="93"/>
      <c r="F42" s="93"/>
      <c r="G42" s="102"/>
      <c r="H42" s="97"/>
    </row>
    <row r="43" spans="1:8" s="46" customFormat="1" ht="15" customHeight="1">
      <c r="A43" s="95" t="s">
        <v>39</v>
      </c>
      <c r="B43" s="73"/>
      <c r="C43" s="103"/>
      <c r="D43" s="73"/>
      <c r="E43" s="104"/>
      <c r="F43" s="104"/>
      <c r="G43" s="93"/>
      <c r="H43" s="104"/>
    </row>
    <row r="44" spans="1:8" s="46" customFormat="1" ht="15.75">
      <c r="A44" s="105"/>
      <c r="B44" s="106"/>
      <c r="C44" s="107"/>
      <c r="D44" s="106"/>
      <c r="E44" s="106"/>
      <c r="F44" s="106"/>
      <c r="G44" s="97"/>
      <c r="H44" s="73"/>
    </row>
    <row r="45" spans="1:8" s="46" customFormat="1" ht="15.75">
      <c r="A45" s="108"/>
      <c r="B45" s="106"/>
      <c r="C45" s="107"/>
      <c r="D45" s="106"/>
      <c r="E45" s="106"/>
      <c r="F45" s="106"/>
      <c r="G45" s="97"/>
      <c r="H45" s="73"/>
    </row>
    <row r="46" spans="1:8" s="46" customFormat="1" ht="15.75">
      <c r="A46" s="108"/>
      <c r="B46" s="106"/>
      <c r="C46" s="107"/>
      <c r="D46" s="106"/>
      <c r="E46" s="106"/>
      <c r="F46" s="106"/>
      <c r="G46" s="97"/>
      <c r="H46" s="73"/>
    </row>
    <row r="47" spans="1:8" s="46" customFormat="1" ht="15.75">
      <c r="A47" s="108"/>
      <c r="B47" s="106"/>
      <c r="C47" s="107"/>
      <c r="D47" s="106"/>
      <c r="E47" s="106"/>
      <c r="F47" s="106"/>
      <c r="G47" s="97"/>
      <c r="H47" s="73"/>
    </row>
    <row r="48" spans="1:8" s="46" customFormat="1" ht="15.75">
      <c r="A48" s="108"/>
      <c r="B48" s="106"/>
      <c r="C48" s="107"/>
      <c r="D48" s="106"/>
      <c r="E48" s="106"/>
      <c r="F48" s="106"/>
      <c r="G48" s="97"/>
      <c r="H48" s="73"/>
    </row>
    <row r="49" spans="1:8" s="46" customFormat="1" ht="15.75">
      <c r="A49" s="108"/>
      <c r="B49" s="106"/>
      <c r="C49" s="107"/>
      <c r="D49" s="106"/>
      <c r="E49" s="106"/>
      <c r="F49" s="106"/>
      <c r="G49" s="97"/>
      <c r="H49" s="73"/>
    </row>
    <row r="50" spans="2:8" ht="15">
      <c r="B50" s="110"/>
      <c r="C50" s="111"/>
      <c r="D50" s="110"/>
      <c r="E50" s="110"/>
      <c r="F50" s="110"/>
      <c r="G50" s="112"/>
      <c r="H50" s="113"/>
    </row>
    <row r="51" spans="2:8" ht="15">
      <c r="B51" s="110"/>
      <c r="C51" s="111"/>
      <c r="D51" s="110"/>
      <c r="E51" s="110"/>
      <c r="F51" s="110"/>
      <c r="G51" s="112"/>
      <c r="H51" s="113"/>
    </row>
    <row r="52" spans="2:8" ht="15">
      <c r="B52" s="110"/>
      <c r="C52" s="111"/>
      <c r="D52" s="110"/>
      <c r="E52" s="110"/>
      <c r="F52" s="110"/>
      <c r="G52" s="112"/>
      <c r="H52" s="113"/>
    </row>
    <row r="53" spans="2:8" ht="15">
      <c r="B53" s="110"/>
      <c r="C53" s="111"/>
      <c r="D53" s="110"/>
      <c r="E53" s="110"/>
      <c r="F53" s="110"/>
      <c r="G53" s="112"/>
      <c r="H53" s="113"/>
    </row>
    <row r="54" ht="12.75">
      <c r="G54" s="112"/>
    </row>
    <row r="55" ht="12.75">
      <c r="G55" s="112"/>
    </row>
    <row r="56" ht="12.75">
      <c r="G56" s="112"/>
    </row>
    <row r="57" ht="12.75">
      <c r="G57" s="112"/>
    </row>
    <row r="58" ht="12.75">
      <c r="G58" s="112"/>
    </row>
    <row r="59" ht="12.75">
      <c r="G59" s="112"/>
    </row>
    <row r="60" ht="12.75">
      <c r="G60" s="112"/>
    </row>
    <row r="61" ht="12.75">
      <c r="G61" s="112"/>
    </row>
    <row r="62" ht="12.75">
      <c r="G62" s="112"/>
    </row>
    <row r="63" ht="12.75">
      <c r="G63" s="112"/>
    </row>
    <row r="64" ht="12.75">
      <c r="G64" s="112"/>
    </row>
    <row r="65" ht="12.75">
      <c r="G65" s="112"/>
    </row>
    <row r="66" ht="12.75">
      <c r="G66" s="112"/>
    </row>
    <row r="67" ht="12.75">
      <c r="G67" s="112"/>
    </row>
    <row r="68" ht="12.75">
      <c r="G68" s="112"/>
    </row>
    <row r="69" ht="12.75">
      <c r="G69" s="112"/>
    </row>
    <row r="70" ht="12.75">
      <c r="G70" s="112"/>
    </row>
    <row r="71" ht="12.75">
      <c r="G71" s="112"/>
    </row>
    <row r="72" ht="12.75">
      <c r="G72" s="112"/>
    </row>
    <row r="73" ht="12.75">
      <c r="G73" s="112"/>
    </row>
    <row r="74" ht="12.75">
      <c r="G74" s="112"/>
    </row>
    <row r="75" ht="12.75">
      <c r="G75" s="112"/>
    </row>
    <row r="76" ht="12.75">
      <c r="G76" s="112"/>
    </row>
    <row r="77" ht="12.75">
      <c r="G77" s="112"/>
    </row>
    <row r="78" ht="12.75">
      <c r="G78" s="112"/>
    </row>
    <row r="79" ht="12.75">
      <c r="G79" s="112"/>
    </row>
    <row r="80" ht="12.75">
      <c r="G80" s="112"/>
    </row>
    <row r="81" ht="12.75">
      <c r="G81" s="112"/>
    </row>
    <row r="82" ht="12.75">
      <c r="G82" s="112"/>
    </row>
    <row r="83" ht="12.75">
      <c r="G83" s="112"/>
    </row>
    <row r="84" ht="12.75">
      <c r="G84" s="112"/>
    </row>
    <row r="85" ht="12.75">
      <c r="G85" s="112"/>
    </row>
    <row r="86" ht="12.75">
      <c r="G86" s="112"/>
    </row>
    <row r="87" ht="12.75">
      <c r="G87" s="112"/>
    </row>
    <row r="88" ht="12.75">
      <c r="G88" s="112"/>
    </row>
    <row r="89" ht="12.75">
      <c r="G89" s="112"/>
    </row>
    <row r="90" ht="12.75">
      <c r="G90" s="112"/>
    </row>
    <row r="91" ht="12.75">
      <c r="G91" s="112"/>
    </row>
    <row r="92" ht="12.75">
      <c r="G92" s="112"/>
    </row>
    <row r="93" ht="12.75">
      <c r="G93" s="112"/>
    </row>
    <row r="94" ht="12.75">
      <c r="G94" s="112"/>
    </row>
    <row r="95" ht="12.75">
      <c r="G95" s="112"/>
    </row>
    <row r="96" ht="12.75">
      <c r="G96" s="112"/>
    </row>
    <row r="97" ht="12.75">
      <c r="G97" s="112"/>
    </row>
    <row r="98" ht="12.75">
      <c r="G98" s="112"/>
    </row>
    <row r="99" ht="12.75">
      <c r="G99" s="112"/>
    </row>
    <row r="100" ht="12.75">
      <c r="G100" s="112"/>
    </row>
    <row r="101" ht="12.75">
      <c r="G101" s="112"/>
    </row>
    <row r="102" ht="12.75">
      <c r="G102" s="112"/>
    </row>
    <row r="103" ht="12.75">
      <c r="G103" s="112"/>
    </row>
    <row r="104" ht="12.75">
      <c r="G104" s="112"/>
    </row>
    <row r="105" ht="12.75">
      <c r="G105" s="112"/>
    </row>
    <row r="106" ht="12.75">
      <c r="G106" s="112"/>
    </row>
    <row r="107" ht="12.75">
      <c r="G107" s="112"/>
    </row>
    <row r="108" ht="12.75">
      <c r="G108" s="112"/>
    </row>
    <row r="109" ht="12.75">
      <c r="G109" s="112"/>
    </row>
    <row r="110" ht="12.75">
      <c r="G110" s="112"/>
    </row>
    <row r="111" ht="12.75">
      <c r="G111" s="112"/>
    </row>
    <row r="112" ht="12.75">
      <c r="G112" s="112"/>
    </row>
    <row r="113" ht="12.75">
      <c r="G113" s="112"/>
    </row>
    <row r="114" ht="12.75">
      <c r="G114" s="112"/>
    </row>
    <row r="115" ht="12.75">
      <c r="G115" s="112"/>
    </row>
    <row r="116" ht="12.75">
      <c r="G116" s="112"/>
    </row>
    <row r="117" ht="12.75">
      <c r="G117" s="112"/>
    </row>
    <row r="118" ht="12.75">
      <c r="G118" s="112"/>
    </row>
    <row r="119" ht="12.75">
      <c r="G119" s="112"/>
    </row>
    <row r="120" ht="12.75">
      <c r="G120" s="112"/>
    </row>
    <row r="121" ht="12.75">
      <c r="G121" s="112"/>
    </row>
    <row r="122" ht="12.75">
      <c r="G122" s="112"/>
    </row>
    <row r="123" ht="12.75">
      <c r="G123" s="112"/>
    </row>
    <row r="124" ht="12.75">
      <c r="G124" s="112"/>
    </row>
    <row r="125" ht="12.75">
      <c r="G125" s="112"/>
    </row>
    <row r="126" ht="12.75">
      <c r="G126" s="112"/>
    </row>
    <row r="127" ht="12.75">
      <c r="G127" s="112"/>
    </row>
    <row r="128" ht="12.75">
      <c r="G128" s="112"/>
    </row>
    <row r="129" ht="12.75">
      <c r="G129" s="112"/>
    </row>
    <row r="130" ht="12.75">
      <c r="G130" s="112"/>
    </row>
    <row r="131" ht="12.75">
      <c r="G131" s="112"/>
    </row>
    <row r="132" ht="12.75">
      <c r="G132" s="112"/>
    </row>
    <row r="133" ht="12.75">
      <c r="G133" s="112"/>
    </row>
    <row r="134" ht="12.75">
      <c r="G134" s="112"/>
    </row>
    <row r="135" ht="12.75">
      <c r="G135" s="112"/>
    </row>
    <row r="136" ht="12.75">
      <c r="G136" s="112"/>
    </row>
    <row r="137" ht="12.75">
      <c r="G137" s="112"/>
    </row>
    <row r="138" ht="12.75">
      <c r="G138" s="112"/>
    </row>
    <row r="139" ht="12.75">
      <c r="G139" s="112"/>
    </row>
    <row r="140" ht="12.75">
      <c r="G140" s="112"/>
    </row>
    <row r="141" ht="12.75">
      <c r="G141" s="112"/>
    </row>
    <row r="142" ht="12.75">
      <c r="G142" s="112"/>
    </row>
  </sheetData>
  <mergeCells count="1">
    <mergeCell ref="A2:G2"/>
  </mergeCells>
  <printOptions/>
  <pageMargins left="0.75" right="0.75" top="1" bottom="1" header="0.5" footer="0.5"/>
  <pageSetup fitToHeight="2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 Administration</dc:creator>
  <cp:keywords/>
  <dc:description/>
  <cp:lastModifiedBy>Allende-Foss, Angel</cp:lastModifiedBy>
  <dcterms:created xsi:type="dcterms:W3CDTF">2007-07-20T03:05:43Z</dcterms:created>
  <dcterms:modified xsi:type="dcterms:W3CDTF">2007-08-13T16:07:23Z</dcterms:modified>
  <cp:category/>
  <cp:version/>
  <cp:contentType/>
  <cp:contentStatus/>
</cp:coreProperties>
</file>