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2120" windowHeight="9120" activeTab="0"/>
  </bookViews>
  <sheets>
    <sheet name="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hidden="1">'[5]BurienAcc'!#REF!</definedName>
    <definedName name="__123Graph_B" hidden="1">'[5]BurienAcc'!#REF!</definedName>
    <definedName name="__123Graph_C" hidden="1">'[5]BurienAcc'!#REF!</definedName>
    <definedName name="__123Graph_D" hidden="1">'[5]BurienAcc'!#REF!</definedName>
    <definedName name="__123Graph_X" hidden="1">'[5]CovAcc'!#REF!</definedName>
    <definedName name="_Order1" hidden="1">255</definedName>
    <definedName name="_Regression_Out" hidden="1">'[6]Variance'!#REF!</definedName>
    <definedName name="_Regression_X" hidden="1">'[6]Variance'!#REF!</definedName>
    <definedName name="_Regression_Y" hidden="1">'[6]Variance'!#REF!</definedName>
    <definedName name="_RegressionOut" hidden="1">'[6]Variance'!#REF!</definedName>
    <definedName name="_RegressionX" hidden="1">'[6]Variance'!#REF!</definedName>
    <definedName name="_RegressionY" hidden="1">'[6]Variance'!#REF!</definedName>
    <definedName name="A">"Adopted"</definedName>
    <definedName name="aaa" localSheetId="0" hidden="1">{"Dis",#N/A,FALSE,"ReorgRevisted"}</definedName>
    <definedName name="aaa" hidden="1">{"Dis",#N/A,FALSE,"ReorgRevisted"}</definedName>
    <definedName name="admin">#REF!</definedName>
    <definedName name="AFIS_new_construction">'[4]Exec NC'!#REF!</definedName>
    <definedName name="Alaska_s_Subs">#REF!</definedName>
    <definedName name="AV_under_I_722">'[4]Exec NC'!#REF!</definedName>
    <definedName name="Average_AV_2001_Countywide">'[4]Exec NC'!#REF!</definedName>
    <definedName name="Average_House_AV">'[4]Exec NC'!#REF!</definedName>
    <definedName name="bbb" localSheetId="0" hidden="1">{"NonWhole",#N/A,FALSE,"ReorgRevisted"}</definedName>
    <definedName name="bbb" hidden="1">{"NonWhole",#N/A,FALSE,"ReorgRevisted"}</definedName>
    <definedName name="BSBPons">#REF!</definedName>
    <definedName name="Caffe_Appassionato">#REF!</definedName>
    <definedName name="collection_rate">'[4]Exec NC'!#REF!</definedName>
    <definedName name="Commuter_Comforts">#REF!</definedName>
    <definedName name="ddd" localSheetId="0" hidden="1">{"cxtransfer",#N/A,FALSE,"ReorgRevisted"}</definedName>
    <definedName name="ddd" hidden="1">{"cxtransfer",#N/A,FALSE,"ReorgRevisted"}</definedName>
    <definedName name="Do_Comp">'[8]Macros'!$A$1</definedName>
    <definedName name="Docomp">'[8]Macros'!$A$1</definedName>
    <definedName name="Edit_Comp">#REF!</definedName>
    <definedName name="eee" localSheetId="0" hidden="1">{"Dis",#N/A,FALSE,"ReorgRevisted"}</definedName>
    <definedName name="eee" hidden="1">{"Dis",#N/A,FALSE,"ReorgRevisted"}</definedName>
    <definedName name="ert" localSheetId="0" hidden="1">{"NonWhole",#N/A,FALSE,"ReorgRevisted"}</definedName>
    <definedName name="ert" hidden="1">{"NonWhole",#N/A,FALSE,"ReorgRevisted"}</definedName>
    <definedName name="EssOptions">"A3100001100130001000001100000_01000"</definedName>
    <definedName name="fff" localSheetId="0" hidden="1">{"NonWhole",#N/A,FALSE,"ReorgRevisted"}</definedName>
    <definedName name="fff" hidden="1">{"NonWhole",#N/A,FALSE,"ReorgRevisted"}</definedName>
    <definedName name="Form2BRepDetailRL" localSheetId="0" hidden="1">{"Whole",#N/A,FALSE,"ReorgRevisted"}</definedName>
    <definedName name="Form2BRepDetailRL" hidden="1">{"Whole",#N/A,FALSE,"ReorgRevisted"}</definedName>
    <definedName name="ggg" localSheetId="0" hidden="1">{"Dis",#N/A,FALSE,"ReorgRevisted"}</definedName>
    <definedName name="ggg" hidden="1">{"Dis",#N/A,FALSE,"ReorgRevisted"}</definedName>
    <definedName name="hhh" localSheetId="0" hidden="1">{"Whole",#N/A,FALSE,"ReorgRevisted"}</definedName>
    <definedName name="hhh" hidden="1">{"Whole",#N/A,FALSE,"ReorgRevisted"}</definedName>
    <definedName name="I_722">'[4]Exec NC'!#REF!</definedName>
    <definedName name="iii" localSheetId="0" hidden="1">{"Whole",#N/A,FALSE,"ReorgRevisted"}</definedName>
    <definedName name="iii" hidden="1">{"Whole",#N/A,FALSE,"ReorgRevisted"}</definedName>
    <definedName name="infl95">'[1]EXP'!#REF!</definedName>
    <definedName name="inflator">#REF!</definedName>
    <definedName name="jjj" localSheetId="0" hidden="1">{"cxtransfer",#N/A,FALSE,"ReorgRevisted"}</definedName>
    <definedName name="jjj" hidden="1">{"cxtransfer",#N/A,FALSE,"ReorgRevisted"}</definedName>
    <definedName name="KC_Share">#REF!</definedName>
    <definedName name="kkk" localSheetId="0" hidden="1">{"NonWhole",#N/A,FALSE,"ReorgRevisted"}</definedName>
    <definedName name="kkk" hidden="1">{"NonWhole",#N/A,FALSE,"ReorgRevisted"}</definedName>
    <definedName name="lid_lift_method">'[4]Exec NC'!#REF!</definedName>
    <definedName name="lll" localSheetId="0" hidden="1">{"Dis",#N/A,FALSE,"ReorgRevisted"}</definedName>
    <definedName name="lll" hidden="1">{"Dis",#N/A,FALSE,"ReorgRevisted"}</definedName>
    <definedName name="Marine_Refund_Per">'[7]REVII Model'!$H$18/'[7]REVII Model'!$H$17</definedName>
    <definedName name="Matt_s_Chili_Dogs">#REF!</definedName>
    <definedName name="mc">(10^6)</definedName>
    <definedName name="McDonalds">#REF!</definedName>
    <definedName name="million">10^6</definedName>
    <definedName name="millions_conv">-(10^6)</definedName>
    <definedName name="mmm" localSheetId="0" hidden="1">{"Whole",#N/A,FALSE,"ReorgRevisted"}</definedName>
    <definedName name="mmm" hidden="1">{"Whole",#N/A,FALSE,"ReorgRevisted"}</definedName>
    <definedName name="new_AFIS">'[4]Exec NC'!#REF!</definedName>
    <definedName name="New_construction_adjustment">'[4]Exec NC'!#REF!</definedName>
    <definedName name="newrate">#REF!</definedName>
    <definedName name="nnn" localSheetId="0" hidden="1">{"Dis",#N/A,FALSE,"ReorgRevisted"}</definedName>
    <definedName name="nnn" hidden="1">{"Dis",#N/A,FALSE,"ReorgRevisted"}</definedName>
    <definedName name="ok" localSheetId="0" hidden="1">{"NonWhole",#N/A,FALSE,"ReorgRevisted"}</definedName>
    <definedName name="ok" hidden="1">{"NonWhole",#N/A,FALSE,"ReorgRevisted"}</definedName>
    <definedName name="old_AV">'[4]Exec NC'!#REF!</definedName>
    <definedName name="old_nc">'[4]Exec NC'!#REF!</definedName>
    <definedName name="oldrate">#REF!</definedName>
    <definedName name="ook" localSheetId="0" hidden="1">{"Whole",#N/A,FALSE,"ReorgRevisted"}</definedName>
    <definedName name="ook" hidden="1">{"Whole",#N/A,FALSE,"ReorgRevisted"}</definedName>
    <definedName name="ooo" localSheetId="0" hidden="1">{"cxtransfer",#N/A,FALSE,"ReorgRevisted"}</definedName>
    <definedName name="ooo" hidden="1">{"cxtransfer",#N/A,FALSE,"ReorgRevisted"}</definedName>
    <definedName name="ppp" localSheetId="0" hidden="1">{"NonWhole",#N/A,FALSE,"ReorgRevisted"}</definedName>
    <definedName name="ppp" hidden="1">{"NonWhole",#N/A,FALSE,"ReorgRevisted"}</definedName>
    <definedName name="_xlnm.Print_Area" localSheetId="0">'Fiscal Note'!$A$1:$H$46</definedName>
    <definedName name="print_titles_old">'[4]Exec NC'!$27:$27,'[4]Exec NC'!$A:$A</definedName>
    <definedName name="Projected_Rents_per_Proposals">#REF!</definedName>
    <definedName name="PWAdmin">#REF!</definedName>
    <definedName name="qqq" localSheetId="0" hidden="1">{"cxtransfer",#N/A,FALSE,"ReorgRevisted"}</definedName>
    <definedName name="qqq" hidden="1">{"cxtransfer",#N/A,FALSE,"ReorgRevisted"}</definedName>
    <definedName name="qwe" localSheetId="0" hidden="1">{"Whole",#N/A,FALSE,"ReorgRevisted"}</definedName>
    <definedName name="qwe" hidden="1">{"Whole",#N/A,FALSE,"ReorgRevisted"}</definedName>
    <definedName name="Radios" localSheetId="0" hidden="1">{"cxtransfer",#N/A,FALSE,"ReorgRevisted"}</definedName>
    <definedName name="Radios" hidden="1">{"cxtransfer",#N/A,FALSE,"ReorgRevisted"}</definedName>
    <definedName name="RECORDER">'[8]Macros'!$A$88:$A$16384</definedName>
    <definedName name="Recorder_A">'[8]Macros'!$A$88:$A$16384</definedName>
    <definedName name="Regular_levy_assessed_value">'[4]Exec NC'!#REF!</definedName>
    <definedName name="reimb">#REF!</definedName>
    <definedName name="rrr" localSheetId="0" hidden="1">{"Whole",#N/A,FALSE,"ReorgRevisted"}</definedName>
    <definedName name="rrr" hidden="1">{"Whole",#N/A,FALSE,"ReorgRevisted"}</definedName>
    <definedName name="rty" localSheetId="0" hidden="1">{"Dis",#N/A,FALSE,"ReorgRevisted"}</definedName>
    <definedName name="rty" hidden="1">{"Dis",#N/A,FALSE,"ReorgRevisted"}</definedName>
    <definedName name="Sea_Share">#REF!</definedName>
    <definedName name="smg">135</definedName>
    <definedName name="sortbase">#REF!</definedName>
    <definedName name="sss" localSheetId="0" hidden="1">{"Whole",#N/A,FALSE,"ReorgRevisted"}</definedName>
    <definedName name="sss" hidden="1">{"Whole",#N/A,FALSE,"ReorgRevisted"}</definedName>
    <definedName name="Table__45.__Light_Duty_Vehicle_Sales_by_Technology_Type">'[10]supple3'!$A$1122</definedName>
    <definedName name="Table__46.__Light_Duty_Vehicle_Stock_by_Technology_Type">'[10]supple3'!$A$1206</definedName>
    <definedName name="Table__47.__Light_Duty_Vehicle_Miles_per_Gallon_by_Technology_Type">'[10]supple3'!$A$1287</definedName>
    <definedName name="Table__48.__Light_Duty_Vehicle_Miles_Traveled_by_Technology_Type">'[10]supple3'!$A$1371</definedName>
    <definedName name="table_i722">'[4]Exec NC'!#REF!</definedName>
    <definedName name="TEST" localSheetId="0" hidden="1">{"Whole",#N/A,FALSE,"ReorgRevisted"}</definedName>
    <definedName name="TEST" hidden="1">{"Whole",#N/A,FALSE,"ReorgRevisted"}</definedName>
    <definedName name="toggle_98_refund">'[4]Exec NC'!#REF!</definedName>
    <definedName name="totsal">#REF!</definedName>
    <definedName name="ttt" localSheetId="0" hidden="1">{"cxtransfer",#N/A,FALSE,"ReorgRevisted"}</definedName>
    <definedName name="ttt" hidden="1">{"cxtransfer",#N/A,FALSE,"ReorgRevisted"}</definedName>
    <definedName name="tyu" localSheetId="0" hidden="1">{"Whole",#N/A,FALSE,"ReorgRevisted"}</definedName>
    <definedName name="tyu" hidden="1">{"Whole",#N/A,FALSE,"ReorgRevisted"}</definedName>
    <definedName name="uuu" localSheetId="0" hidden="1">{"Dis",#N/A,FALSE,"ReorgRevisted"}</definedName>
    <definedName name="uuu" hidden="1">{"Dis",#N/A,FALSE,"ReorgRevisted"}</definedName>
    <definedName name="vvv" localSheetId="0" hidden="1">{"cxtransfer",#N/A,FALSE,"ReorgRevisted"}</definedName>
    <definedName name="vvv" hidden="1">{"cxtransfer",#N/A,FALSE,"ReorgRevisted"}</definedName>
    <definedName name="wer" localSheetId="0" hidden="1">{"cxtransfer",#N/A,FALSE,"ReorgRevisted"}</definedName>
    <definedName name="wer" hidden="1">{"cxtransfer",#N/A,FALSE,"ReorgRevisted"}</definedName>
    <definedName name="World_Wrapps">#REF!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ww" localSheetId="0" hidden="1">{"NonWhole",#N/A,FALSE,"ReorgRevisted"}</definedName>
    <definedName name="www" hidden="1">{"NonWhole",#N/A,FALSE,"ReorgRevisted"}</definedName>
    <definedName name="x" localSheetId="0" hidden="1">{"Dis",#N/A,FALSE,"ReorgRevisted"}</definedName>
    <definedName name="x" hidden="1">{"Dis",#N/A,FALSE,"ReorgRevisted"}</definedName>
    <definedName name="xxx" localSheetId="0" hidden="1">{"Whole",#N/A,FALSE,"ReorgRevisted"}</definedName>
    <definedName name="xxx" hidden="1">{"Whole",#N/A,FALSE,"ReorgRevisted"}</definedName>
    <definedName name="yyy" localSheetId="0" hidden="1">{"NonWhole",#N/A,FALSE,"ReorgRevisted"}</definedName>
    <definedName name="yyy" hidden="1">{"NonWhole",#N/A,FALSE,"ReorgRevisted"}</definedName>
    <definedName name="zzz" localSheetId="0" hidden="1">{"Whole",#N/A,FALSE,"ReorgRevisted"}</definedName>
    <definedName name="zzz" hidden="1">{"Whole",#N/A,FALSE,"ReorgRevisted"}</definedName>
  </definedNames>
  <calcPr fullCalcOnLoad="1"/>
</workbook>
</file>

<file path=xl/sharedStrings.xml><?xml version="1.0" encoding="utf-8"?>
<sst xmlns="http://schemas.openxmlformats.org/spreadsheetml/2006/main" count="44" uniqueCount="31">
  <si>
    <t>FISCAL NOTE</t>
  </si>
  <si>
    <t xml:space="preserve">Ordinance/Motion No.  </t>
  </si>
  <si>
    <t xml:space="preserve">Title:   </t>
  </si>
  <si>
    <t>Affected Agency and/or Agencies: DOT - Road Services Division</t>
  </si>
  <si>
    <t>Note Prepared By: Greg Scharrer, Road Services, Budget and Technology Manager</t>
  </si>
  <si>
    <t>Note Reviewed By: Krista Cammenzind, Budget Analyst, OMB</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</si>
  <si>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</si>
  <si>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</si>
  <si>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</si>
  <si>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</si>
  <si>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</si>
  <si>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</si>
  <si>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</si>
  <si>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</si>
  <si>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</si>
  <si>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</si>
  <si>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</si>
  <si>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  Road Fund</t>
  </si>
  <si>
    <t>n/a</t>
  </si>
  <si>
    <t xml:space="preserve">TOTAL </t>
  </si>
  <si>
    <t>Expenditures from:</t>
  </si>
  <si>
    <t>Department</t>
  </si>
  <si>
    <t>DOT - Road Services</t>
  </si>
  <si>
    <t>TOTAL</t>
  </si>
  <si>
    <t>Expenditures by Categories</t>
  </si>
  <si>
    <t>Salaries &amp; Benefits</t>
  </si>
  <si>
    <t>Supplies &amp; Services</t>
  </si>
  <si>
    <t xml:space="preserve">Capital Outlay </t>
  </si>
  <si>
    <t>Other</t>
  </si>
  <si>
    <t>Assumptions:</t>
  </si>
  <si>
    <t>2007 2nd Quarter Supplemental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</si>
</sst>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0\)"/>
    <numFmt numFmtId="166" formatCode="\(0\)"/>
    <numFmt numFmtId="167" formatCode="0.0%"/>
    <numFmt numFmtId="168" formatCode="_(&quot;$&quot;* #,##0_);_(&quot;$&quot;* \(#,##0\);_(&quot;$&quot;* &quot;-&quot;??_);_(@_)"/>
    <numFmt numFmtId="169" formatCode="0000"/>
    <numFmt numFmtId="170" formatCode="_(* #,##0_);_(* \(#,##0\);_(* &quot;-&quot;??_);_(@_)"/>
    <numFmt numFmtId="171" formatCode="#,##0;[Red]\(#,##0\)"/>
    <numFmt numFmtId="172" formatCode="#,##0;[Red]\(#,##0\);0"/>
    <numFmt numFmtId="173" formatCode="m/d/yy;@"/>
    <numFmt numFmtId="174" formatCode="_(* #,##0.000_);_(* \(#,##0.000\);_(* &quot;-&quot;???_);_(@_)"/>
    <numFmt numFmtId="175" formatCode="#,##0.00;#,##0.00\-"/>
    <numFmt numFmtId="176" formatCode="&quot;$&quot;#,##0.000"/>
    <numFmt numFmtId="177" formatCode="_(* #,##0.0_);_(* \(#,##0.0\);_(*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sz val="9"/>
      <name val="Univers"/>
      <family val="2"/>
    </font>
    <font>
      <sz val="9"/>
      <name val="Arial"/>
      <family val="0"/>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vertical="top"/>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0" fillId="0" borderId="7" xfId="0" applyFont="1" applyBorder="1" applyAlignment="1">
      <alignment/>
    </xf>
    <xf numFmtId="0" fontId="7" fillId="0" borderId="8" xfId="0" applyFont="1" applyBorder="1" applyAlignment="1">
      <alignment/>
    </xf>
    <xf numFmtId="0" fontId="7" fillId="0" borderId="0" xfId="0" applyFont="1" applyAlignment="1">
      <alignment/>
    </xf>
    <xf numFmtId="164" fontId="7" fillId="0" borderId="0" xfId="0" applyNumberFormat="1" applyFont="1" applyBorder="1" applyAlignment="1">
      <alignment horizontal="center"/>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169" fontId="8" fillId="0" borderId="17" xfId="0" applyNumberFormat="1" applyFont="1" applyBorder="1" applyAlignment="1">
      <alignment horizontal="center" vertical="center"/>
    </xf>
    <xf numFmtId="0" fontId="8" fillId="0" borderId="17" xfId="0" applyFont="1" applyBorder="1" applyAlignment="1">
      <alignment horizontal="center" vertical="center" wrapText="1"/>
    </xf>
    <xf numFmtId="164" fontId="8" fillId="0" borderId="17" xfId="0" applyNumberFormat="1" applyFont="1" applyBorder="1" applyAlignment="1">
      <alignment horizontal="center" vertical="center"/>
    </xf>
    <xf numFmtId="164" fontId="8" fillId="0" borderId="18" xfId="0" applyNumberFormat="1" applyFont="1" applyBorder="1" applyAlignment="1">
      <alignment horizontal="center" vertical="center"/>
    </xf>
    <xf numFmtId="0" fontId="9" fillId="0" borderId="0" xfId="0" applyFont="1" applyAlignment="1">
      <alignment vertical="center"/>
    </xf>
    <xf numFmtId="0" fontId="7" fillId="0" borderId="19" xfId="0" applyFont="1" applyBorder="1" applyAlignment="1">
      <alignment/>
    </xf>
    <xf numFmtId="0" fontId="7" fillId="0" borderId="20" xfId="0" applyFont="1" applyBorder="1" applyAlignment="1">
      <alignment/>
    </xf>
    <xf numFmtId="0" fontId="7" fillId="0" borderId="17" xfId="0" applyFont="1" applyBorder="1" applyAlignment="1">
      <alignment/>
    </xf>
    <xf numFmtId="164" fontId="7" fillId="0" borderId="17" xfId="0" applyNumberFormat="1" applyFont="1" applyBorder="1" applyAlignment="1">
      <alignment horizontal="center"/>
    </xf>
    <xf numFmtId="164" fontId="7" fillId="0" borderId="18" xfId="0" applyNumberFormat="1" applyFont="1" applyBorder="1" applyAlignment="1">
      <alignment horizontal="center"/>
    </xf>
    <xf numFmtId="3" fontId="7" fillId="0" borderId="0" xfId="0" applyNumberFormat="1" applyFont="1" applyAlignment="1">
      <alignment/>
    </xf>
    <xf numFmtId="0" fontId="7" fillId="0" borderId="21" xfId="0" applyFont="1" applyBorder="1" applyAlignment="1">
      <alignment/>
    </xf>
    <xf numFmtId="0" fontId="7" fillId="0" borderId="10" xfId="0" applyFont="1" applyBorder="1" applyAlignment="1">
      <alignment horizontal="center"/>
    </xf>
    <xf numFmtId="0" fontId="7" fillId="0" borderId="22" xfId="0" applyFont="1" applyBorder="1" applyAlignment="1">
      <alignment horizontal="center"/>
    </xf>
    <xf numFmtId="0" fontId="0" fillId="0" borderId="0" xfId="0" applyBorder="1" applyAlignment="1">
      <alignment/>
    </xf>
    <xf numFmtId="0" fontId="7" fillId="0" borderId="14"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xf>
    <xf numFmtId="164" fontId="8" fillId="0" borderId="23" xfId="0" applyNumberFormat="1" applyFont="1" applyBorder="1" applyAlignment="1">
      <alignment horizontal="center"/>
    </xf>
    <xf numFmtId="164" fontId="8" fillId="0" borderId="17" xfId="0" applyNumberFormat="1" applyFont="1" applyBorder="1" applyAlignment="1">
      <alignment horizontal="center"/>
    </xf>
    <xf numFmtId="164" fontId="8" fillId="0" borderId="18" xfId="0" applyNumberFormat="1" applyFont="1" applyBorder="1" applyAlignment="1">
      <alignment horizontal="center"/>
    </xf>
    <xf numFmtId="3" fontId="0" fillId="0" borderId="0" xfId="0" applyNumberFormat="1" applyBorder="1" applyAlignment="1">
      <alignment/>
    </xf>
    <xf numFmtId="3" fontId="0" fillId="0" borderId="0" xfId="0" applyNumberFormat="1" applyAlignment="1">
      <alignment/>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164" fontId="7" fillId="0" borderId="27" xfId="0" applyNumberFormat="1" applyFont="1" applyBorder="1" applyAlignment="1">
      <alignment horizontal="center"/>
    </xf>
    <xf numFmtId="164" fontId="7" fillId="0" borderId="28" xfId="0" applyNumberFormat="1" applyFont="1" applyBorder="1" applyAlignment="1">
      <alignment horizontal="center"/>
    </xf>
    <xf numFmtId="37" fontId="0" fillId="0" borderId="0" xfId="0" applyNumberFormat="1" applyAlignment="1">
      <alignment/>
    </xf>
    <xf numFmtId="37" fontId="1" fillId="0" borderId="0" xfId="0" applyNumberFormat="1" applyFont="1" applyBorder="1" applyAlignment="1">
      <alignment/>
    </xf>
    <xf numFmtId="0" fontId="7"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8" fillId="0" borderId="19" xfId="0" applyFont="1" applyBorder="1" applyAlignment="1">
      <alignment horizontal="center" vertical="center"/>
    </xf>
    <xf numFmtId="0" fontId="8" fillId="0" borderId="2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47625</xdr:rowOff>
    </xdr:from>
    <xdr:to>
      <xdr:col>7</xdr:col>
      <xdr:colOff>828675</xdr:colOff>
      <xdr:row>43</xdr:row>
      <xdr:rowOff>19050</xdr:rowOff>
    </xdr:to>
    <xdr:sp>
      <xdr:nvSpPr>
        <xdr:cNvPr id="1" name="TextBox 1"/>
        <xdr:cNvSpPr txBox="1">
          <a:spLocks noChangeArrowheads="1"/>
        </xdr:cNvSpPr>
      </xdr:nvSpPr>
      <xdr:spPr>
        <a:xfrm>
          <a:off x="85725" y="7429500"/>
          <a:ext cx="62769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Due to an error in the 2007 Adopted Budget, a portion of the Financial Services Charge was not budgeted in the RSD budget.  This request increases the RSD budget to correct the technical error.  Assumes expenditure out year inflation of 3.2%.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QFILE\data\AAWork\2005_06\Forecast\Fct%200506%20supplemen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camenzk\Local%20Settings\Temporary%20Internet%20Files\OLK116\Roads%20Corrections%20Ordinance%20Request%20_%20Form%20Finance%20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regs\Local%20Settings\Temporary%20Internet%20Files\OLK3\03DecantFiscal%20No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gregs\Local%20Settings\Temporary%20Internet%20Files\OLK67\2006_PS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gregs\My%20Documents\data\XLDATA\GREGSTUF\2004%20budget\Proposals\maintenance\Maint%20Cities%20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QFILE\data\BPS\EAFCST\FUND039\Feb99_5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QFILE\data\AAWork\2005_06\Forecast\Fct%2005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QFILE\data\AAWork\Quarterly%20Forecasts\FEES\Fees%200111\Revenue%20Forecast\LPF%20Forecast%2001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FILE\data\LPF%20Files%20for%20Tom\FEES\0406\plate%20replacement%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mponent Changes-FY"/>
      <sheetName val="Component Changes-Biennia"/>
      <sheetName val="June fcst vs March Leg fcst"/>
      <sheetName val="June fcst vs March Leg fcst FY"/>
      <sheetName val="Notes June "/>
      <sheetName val="AB1493"/>
      <sheetName val="supple3"/>
      <sheetName val="Chart1"/>
      <sheetName val="Biennial Summary-CA Emissions"/>
      <sheetName val="Biennial -CA Emissions"/>
    </sheetNames>
    <sheetDataSet>
      <sheetData sheetId="6">
        <row r="1122">
          <cell r="A1122" t="str">
            <v> Table  45.  Light-Duty Vehicle Sales by Technology Type</v>
          </cell>
        </row>
        <row r="1206">
          <cell r="A1206" t="str">
            <v> Table  46.  Light-Duty Vehicle Stock by Technology Type</v>
          </cell>
        </row>
        <row r="1287">
          <cell r="A1287" t="str">
            <v> Table  47.  Light-Duty Vehicle Miles per Gallon by Technology Type</v>
          </cell>
        </row>
        <row r="1371">
          <cell r="A1371" t="str">
            <v> Table  48.  Light-Duty Vehicle Miles Traveled by Technology Type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7 Corrections Ord Form "/>
      <sheetName val="Fiscal Note"/>
      <sheetName val="Form C"/>
    </sheetNames>
    <sheetDataSet>
      <sheetData sheetId="0">
        <row r="30">
          <cell r="D30">
            <v>121291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ianc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REVII Biennial Comparison"/>
      <sheetName val="Biennial Comparison"/>
      <sheetName val="Biennial Summary"/>
      <sheetName val="Fuel Forecast and Variables"/>
      <sheetName val="GAL model"/>
      <sheetName val="Tax increase entry"/>
      <sheetName val="Fcst comp table"/>
      <sheetName val="Seasonal Factors"/>
      <sheetName val="Gallons and Dollars"/>
      <sheetName val="Sales tax rates"/>
      <sheetName val="CPI Indexing"/>
      <sheetName val="IPD-PC and CCI indexing"/>
      <sheetName val="Sheet1"/>
      <sheetName val="REV Model"/>
      <sheetName val="REV2006"/>
      <sheetName val="REV2007"/>
      <sheetName val="Collections by month"/>
      <sheetName val="REV2008"/>
      <sheetName val="REV2009"/>
      <sheetName val="Calendar Yr Revenues &amp; Gallons"/>
      <sheetName val="Gallons 2006"/>
      <sheetName val="Gallons 2007"/>
      <sheetName val="Gallons 2008"/>
      <sheetName val="Gallons 2009"/>
      <sheetName val="Gallons 2004"/>
      <sheetName val="Gallons 2005"/>
      <sheetName val="REV2005"/>
      <sheetName val="REV2004"/>
      <sheetName val="REVII Model"/>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2026"/>
      <sheetName val="REV2027"/>
      <sheetName val="REV2028"/>
      <sheetName val="REV2029"/>
      <sheetName val="Refund weighted averages"/>
      <sheetName val="Refund weighted averages 2005"/>
      <sheetName val="Snowmobile"/>
      <sheetName val="aeronautics refund calc"/>
      <sheetName val="REV Report"/>
      <sheetName val="REV Report FY"/>
      <sheetName val="REV Report FY CA Emissions"/>
      <sheetName val="REV Report FY Comparison"/>
      <sheetName val="REVII Biennial Summary"/>
      <sheetName val="REVII Report"/>
      <sheetName val="REVII Report FY"/>
      <sheetName val="Gallons 2003"/>
      <sheetName val="Chart2"/>
      <sheetName val="REV2003"/>
      <sheetName val="Payment schedule leg"/>
      <sheetName val="Interest savings"/>
      <sheetName val="LT Gallons"/>
      <sheetName val="Extended Monthlies"/>
      <sheetName val="Historical Variance 0305"/>
      <sheetName val="Biennial Variance Data 0305"/>
      <sheetName val="Biennial Variance Graph 0305"/>
      <sheetName val="Biennial Variance Graph 0507"/>
      <sheetName val="Historical Variance 0507"/>
      <sheetName val="Biennial Variance Data 0507"/>
      <sheetName val="REV2002"/>
      <sheetName val="Collections-Totals"/>
      <sheetName val="GAL report"/>
      <sheetName val="Gallons 2002"/>
      <sheetName val="Refunds &amp; Transfers"/>
      <sheetName val="Aero links"/>
      <sheetName val="Administrative expenses calc"/>
    </sheetNames>
    <sheetDataSet>
      <sheetData sheetId="29">
        <row r="17">
          <cell r="H17">
            <v>7284679.023944</v>
          </cell>
        </row>
        <row r="18">
          <cell r="H18">
            <v>293342.47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S &amp; TRKS"/>
      <sheetName val="VEH Table"/>
      <sheetName val="VEH Notes"/>
      <sheetName val="FEE Table"/>
      <sheetName val="VEH"/>
      <sheetName val="VEH Comp"/>
      <sheetName val="BAS"/>
      <sheetName val="FEE"/>
      <sheetName val="COMP"/>
      <sheetName val="RATES"/>
      <sheetName val="Tables-VEH"/>
      <sheetName val="Car Chart"/>
      <sheetName val="Trk Chart"/>
      <sheetName val="Misc. Funds"/>
      <sheetName val="TEIS"/>
      <sheetName val="Macros"/>
      <sheetName val="Compute"/>
      <sheetName val="Hist Bien Rev Data"/>
      <sheetName val="Hist Conf Band Graph"/>
      <sheetName val="Bien Forc Rev Data"/>
      <sheetName val="Forc Conf Band Graph"/>
    </sheetNames>
    <sheetDataSet>
      <sheetData sheetId="15">
        <row r="1">
          <cell r="A1" t="str">
            <v>Do_Comp</v>
          </cell>
        </row>
        <row r="88">
          <cell r="A88" t="str">
            <v>Edit_Comp</v>
          </cell>
        </row>
        <row r="89">
          <cell r="A89" t="b">
            <v>1</v>
          </cell>
        </row>
        <row r="90">
          <cell r="A90" t="b">
            <v>1</v>
          </cell>
        </row>
        <row r="91">
          <cell r="A91" t="b">
            <v>1</v>
          </cell>
        </row>
        <row r="92">
          <cell r="A92" t="b">
            <v>1</v>
          </cell>
        </row>
        <row r="93">
          <cell r="A93" t="b">
            <v>1</v>
          </cell>
        </row>
        <row r="94">
          <cell r="A94" t="b">
            <v>1</v>
          </cell>
        </row>
        <row r="95">
          <cell r="A95" t="b">
            <v>1</v>
          </cell>
        </row>
        <row r="96">
          <cell r="A96" t="b">
            <v>1</v>
          </cell>
        </row>
        <row r="97">
          <cell r="A97" t="b">
            <v>1</v>
          </cell>
        </row>
        <row r="98">
          <cell r="A98" t="b">
            <v>1</v>
          </cell>
        </row>
        <row r="99">
          <cell r="A99" t="b">
            <v>1</v>
          </cell>
        </row>
        <row r="100">
          <cell r="A100" t="b">
            <v>1</v>
          </cell>
        </row>
        <row r="101">
          <cell r="A101" t="b">
            <v>1</v>
          </cell>
        </row>
        <row r="102">
          <cell r="A102" t="b">
            <v>1</v>
          </cell>
        </row>
        <row r="103">
          <cell r="A103" t="b">
            <v>1</v>
          </cell>
        </row>
        <row r="104">
          <cell r="A104" t="b">
            <v>1</v>
          </cell>
        </row>
        <row r="105">
          <cell r="A105" t="b">
            <v>1</v>
          </cell>
        </row>
        <row r="106">
          <cell r="A106" t="b">
            <v>1</v>
          </cell>
        </row>
        <row r="107">
          <cell r="A107" t="b">
            <v>1</v>
          </cell>
        </row>
        <row r="108">
          <cell r="A108" t="b">
            <v>1</v>
          </cell>
        </row>
        <row r="109">
          <cell r="A109" t="b">
            <v>1</v>
          </cell>
        </row>
        <row r="110">
          <cell r="A110" t="b">
            <v>1</v>
          </cell>
        </row>
        <row r="111">
          <cell r="A111" t="b">
            <v>1</v>
          </cell>
        </row>
        <row r="112">
          <cell r="A112" t="b">
            <v>1</v>
          </cell>
        </row>
        <row r="113">
          <cell r="A113" t="b">
            <v>1</v>
          </cell>
        </row>
        <row r="114">
          <cell r="A114" t="b">
            <v>1</v>
          </cell>
        </row>
        <row r="115">
          <cell r="A115" t="b">
            <v>1</v>
          </cell>
        </row>
        <row r="116">
          <cell r="A116" t="b">
            <v>1</v>
          </cell>
        </row>
        <row r="117">
          <cell r="A117" t="b">
            <v>1</v>
          </cell>
        </row>
        <row r="118">
          <cell r="A118" t="b">
            <v>1</v>
          </cell>
        </row>
        <row r="119">
          <cell r="A119" t="b">
            <v>1</v>
          </cell>
        </row>
        <row r="120">
          <cell r="A120" t="b">
            <v>1</v>
          </cell>
        </row>
        <row r="121">
          <cell r="A121" t="b">
            <v>1</v>
          </cell>
        </row>
        <row r="122">
          <cell r="A122" t="b">
            <v>1</v>
          </cell>
        </row>
        <row r="123">
          <cell r="A123" t="b">
            <v>1</v>
          </cell>
        </row>
        <row r="124">
          <cell r="A124" t="b">
            <v>1</v>
          </cell>
        </row>
        <row r="125">
          <cell r="A125" t="b">
            <v>1</v>
          </cell>
        </row>
        <row r="126">
          <cell r="A126" t="b">
            <v>1</v>
          </cell>
        </row>
        <row r="127">
          <cell r="A127" t="b">
            <v>1</v>
          </cell>
        </row>
        <row r="128">
          <cell r="A128" t="b">
            <v>1</v>
          </cell>
        </row>
        <row r="129">
          <cell r="A129" t="b">
            <v>1</v>
          </cell>
        </row>
        <row r="130">
          <cell r="A130" t="b">
            <v>1</v>
          </cell>
        </row>
        <row r="131">
          <cell r="A131" t="b">
            <v>1</v>
          </cell>
        </row>
        <row r="132">
          <cell r="A132" t="b">
            <v>1</v>
          </cell>
        </row>
        <row r="133">
          <cell r="A133" t="b">
            <v>1</v>
          </cell>
        </row>
        <row r="134">
          <cell r="A134" t="b">
            <v>1</v>
          </cell>
        </row>
        <row r="135">
          <cell r="A135" t="b">
            <v>1</v>
          </cell>
        </row>
        <row r="136">
          <cell r="A136" t="b">
            <v>1</v>
          </cell>
        </row>
        <row r="137">
          <cell r="A137" t="b">
            <v>1</v>
          </cell>
        </row>
        <row r="138">
          <cell r="A138" t="b">
            <v>1</v>
          </cell>
        </row>
        <row r="139">
          <cell r="A139" t="b">
            <v>1</v>
          </cell>
        </row>
        <row r="140">
          <cell r="A140" t="b">
            <v>1</v>
          </cell>
        </row>
        <row r="141">
          <cell r="A141" t="b">
            <v>1</v>
          </cell>
        </row>
        <row r="142">
          <cell r="A142" t="b">
            <v>1</v>
          </cell>
        </row>
        <row r="143">
          <cell r="A143" t="b">
            <v>1</v>
          </cell>
        </row>
        <row r="144">
          <cell r="A144" t="b">
            <v>1</v>
          </cell>
        </row>
        <row r="145">
          <cell r="A145" t="b">
            <v>1</v>
          </cell>
        </row>
        <row r="146">
          <cell r="A146" t="b">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ew Replacement Plate Forec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46"/>
  <sheetViews>
    <sheetView tabSelected="1" workbookViewId="0" topLeftCell="A1">
      <selection activeCell="E39" sqref="E39"/>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0" width="10.57421875" style="0" customWidth="1"/>
    <col min="11" max="11" width="17.71093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1</v>
      </c>
      <c r="B3" s="6"/>
      <c r="C3" s="7"/>
      <c r="D3" s="7"/>
      <c r="E3" s="7"/>
      <c r="F3" s="7"/>
      <c r="G3" s="7"/>
      <c r="H3" s="8"/>
      <c r="I3" s="4"/>
    </row>
    <row r="4" spans="1:9" ht="13.5">
      <c r="A4" s="9" t="s">
        <v>2</v>
      </c>
      <c r="B4" s="57" t="s">
        <v>30</v>
      </c>
      <c r="C4" s="58"/>
      <c r="D4" s="58"/>
      <c r="E4" s="58"/>
      <c r="F4" s="58"/>
      <c r="G4" s="58"/>
      <c r="H4" s="59"/>
      <c r="I4" s="4"/>
    </row>
    <row r="5" spans="1:8" ht="13.5">
      <c r="A5" s="10" t="s">
        <v>3</v>
      </c>
      <c r="B5" s="11"/>
      <c r="C5" s="11"/>
      <c r="D5" s="11"/>
      <c r="E5" s="11"/>
      <c r="F5" s="11"/>
      <c r="G5" s="11"/>
      <c r="H5" s="12"/>
    </row>
    <row r="6" spans="1:8" ht="13.5">
      <c r="A6" s="10" t="s">
        <v>4</v>
      </c>
      <c r="B6" s="11"/>
      <c r="C6" s="11"/>
      <c r="D6" s="11"/>
      <c r="E6" s="11"/>
      <c r="F6" s="11"/>
      <c r="G6" s="11"/>
      <c r="H6" s="12"/>
    </row>
    <row r="7" spans="1:8" ht="14.25" thickBot="1">
      <c r="A7" s="13" t="s">
        <v>5</v>
      </c>
      <c r="B7" s="14"/>
      <c r="C7" s="14"/>
      <c r="D7" s="14"/>
      <c r="E7" s="14"/>
      <c r="F7" s="15"/>
      <c r="G7" s="14"/>
      <c r="H7" s="16"/>
    </row>
    <row r="8" spans="1:8" ht="14.25" thickTop="1">
      <c r="A8" s="17"/>
      <c r="B8" s="11" t="s">
        <v>6</v>
      </c>
      <c r="C8" s="17"/>
      <c r="D8" s="11"/>
      <c r="E8" s="11"/>
      <c r="F8" s="11"/>
      <c r="G8" s="11"/>
      <c r="H8" s="18">
        <v>121291</v>
      </c>
    </row>
    <row r="9" spans="1:8" ht="13.5">
      <c r="A9" s="17"/>
      <c r="B9" s="17"/>
      <c r="C9" s="17"/>
      <c r="D9" s="17"/>
      <c r="E9" s="17"/>
      <c r="F9" s="17"/>
      <c r="G9" s="17"/>
      <c r="H9" s="17"/>
    </row>
    <row r="10" spans="1:8" ht="13.5">
      <c r="A10" s="17"/>
      <c r="B10" s="11" t="s">
        <v>7</v>
      </c>
      <c r="C10" s="17"/>
      <c r="D10" s="17"/>
      <c r="E10" s="17"/>
      <c r="F10" s="17"/>
      <c r="G10" s="17"/>
      <c r="H10" s="17"/>
    </row>
    <row r="11" spans="1:8" ht="13.5">
      <c r="A11" s="19"/>
      <c r="B11" s="20" t="s">
        <v>8</v>
      </c>
      <c r="C11" s="21" t="s">
        <v>9</v>
      </c>
      <c r="D11" s="21" t="s">
        <v>10</v>
      </c>
      <c r="E11" s="21" t="s">
        <v>11</v>
      </c>
      <c r="F11" s="21" t="s">
        <v>12</v>
      </c>
      <c r="G11" s="21" t="s">
        <v>13</v>
      </c>
      <c r="H11" s="22" t="s">
        <v>14</v>
      </c>
    </row>
    <row r="12" spans="1:8" ht="13.5">
      <c r="A12" s="23"/>
      <c r="B12" s="24"/>
      <c r="C12" s="25" t="s">
        <v>15</v>
      </c>
      <c r="D12" s="25" t="s">
        <v>16</v>
      </c>
      <c r="E12" s="25">
        <v>2007</v>
      </c>
      <c r="F12" s="25">
        <v>2008</v>
      </c>
      <c r="G12" s="25">
        <v>2009</v>
      </c>
      <c r="H12" s="26">
        <v>2010</v>
      </c>
    </row>
    <row r="13" spans="1:8" s="31" customFormat="1" ht="36" customHeight="1">
      <c r="A13" s="60" t="s">
        <v>17</v>
      </c>
      <c r="B13" s="61"/>
      <c r="C13" s="27">
        <v>103</v>
      </c>
      <c r="D13" s="28" t="s">
        <v>18</v>
      </c>
      <c r="E13" s="29">
        <f>'[11]2007 Corrections Ord Form '!G11</f>
        <v>0</v>
      </c>
      <c r="F13" s="29">
        <f>E13*1.02</f>
        <v>0</v>
      </c>
      <c r="G13" s="29">
        <f>F13*1.02</f>
        <v>0</v>
      </c>
      <c r="H13" s="30">
        <f>G13*1.02</f>
        <v>0</v>
      </c>
    </row>
    <row r="14" spans="1:8" ht="13.5">
      <c r="A14" s="32"/>
      <c r="B14" s="33" t="s">
        <v>19</v>
      </c>
      <c r="C14" s="34"/>
      <c r="D14" s="34"/>
      <c r="E14" s="35">
        <f>SUM(E13:E13)</f>
        <v>0</v>
      </c>
      <c r="F14" s="35">
        <f>SUM(F13:F13)</f>
        <v>0</v>
      </c>
      <c r="G14" s="35">
        <f>SUM(G13:G13)</f>
        <v>0</v>
      </c>
      <c r="H14" s="36">
        <f>SUM(H13:H13)</f>
        <v>0</v>
      </c>
    </row>
    <row r="15" spans="1:8" ht="13.5">
      <c r="A15" s="17"/>
      <c r="B15" s="17"/>
      <c r="C15" s="17"/>
      <c r="D15" s="17"/>
      <c r="E15" s="17"/>
      <c r="F15" s="37"/>
      <c r="G15" s="37"/>
      <c r="H15" s="37"/>
    </row>
    <row r="16" spans="1:8" ht="13.5">
      <c r="A16" s="17"/>
      <c r="C16" s="17"/>
      <c r="D16" s="17"/>
      <c r="E16" s="17"/>
      <c r="F16" s="17"/>
      <c r="G16" s="17"/>
      <c r="H16" s="17"/>
    </row>
    <row r="17" spans="1:8" ht="13.5">
      <c r="A17" s="17"/>
      <c r="B17" s="17"/>
      <c r="C17" s="17"/>
      <c r="D17" s="17"/>
      <c r="E17" s="17"/>
      <c r="F17" s="17"/>
      <c r="G17" s="17"/>
      <c r="H17" s="17"/>
    </row>
    <row r="18" spans="1:8" ht="13.5">
      <c r="A18" s="17"/>
      <c r="B18" s="17"/>
      <c r="C18" s="17"/>
      <c r="D18" s="17"/>
      <c r="E18" s="17"/>
      <c r="F18" s="17"/>
      <c r="G18" s="17"/>
      <c r="H18" s="17"/>
    </row>
    <row r="19" spans="1:8" ht="13.5">
      <c r="A19" s="17"/>
      <c r="B19" s="17"/>
      <c r="C19" s="17"/>
      <c r="D19" s="17"/>
      <c r="E19" s="17"/>
      <c r="F19" s="17"/>
      <c r="G19" s="17"/>
      <c r="H19" s="17"/>
    </row>
    <row r="20" spans="1:8" ht="13.5">
      <c r="A20" s="11" t="s">
        <v>20</v>
      </c>
      <c r="B20" s="11"/>
      <c r="C20" s="11"/>
      <c r="D20" s="17"/>
      <c r="E20" s="17"/>
      <c r="F20" s="17"/>
      <c r="G20" s="17"/>
      <c r="H20" s="17"/>
    </row>
    <row r="21" spans="1:8" ht="13.5">
      <c r="A21" s="19"/>
      <c r="B21" s="20" t="s">
        <v>8</v>
      </c>
      <c r="C21" s="21" t="s">
        <v>9</v>
      </c>
      <c r="D21" s="21" t="s">
        <v>21</v>
      </c>
      <c r="E21" s="21" t="s">
        <v>11</v>
      </c>
      <c r="F21" s="21" t="s">
        <v>12</v>
      </c>
      <c r="G21" s="21" t="s">
        <v>13</v>
      </c>
      <c r="H21" s="22" t="s">
        <v>14</v>
      </c>
    </row>
    <row r="22" spans="1:8" ht="13.5">
      <c r="A22" s="23"/>
      <c r="B22" s="38"/>
      <c r="C22" s="25" t="s">
        <v>15</v>
      </c>
      <c r="D22" s="25"/>
      <c r="E22" s="25">
        <v>2007</v>
      </c>
      <c r="F22" s="25">
        <v>2008</v>
      </c>
      <c r="G22" s="25">
        <v>2009</v>
      </c>
      <c r="H22" s="26">
        <v>2010</v>
      </c>
    </row>
    <row r="23" spans="1:8" s="31" customFormat="1" ht="35.25" customHeight="1">
      <c r="A23" s="60" t="s">
        <v>17</v>
      </c>
      <c r="B23" s="61"/>
      <c r="C23" s="27">
        <v>103</v>
      </c>
      <c r="D23" s="28" t="s">
        <v>22</v>
      </c>
      <c r="E23" s="29">
        <f>'[11]2007 Corrections Ord Form '!D30</f>
        <v>121291</v>
      </c>
      <c r="F23" s="29">
        <f>E23*1.032</f>
        <v>125172.312</v>
      </c>
      <c r="G23" s="29">
        <f>F23*1.032</f>
        <v>129177.82598400001</v>
      </c>
      <c r="H23" s="29">
        <f>G23*1.032</f>
        <v>133311.516415488</v>
      </c>
    </row>
    <row r="24" spans="1:8" ht="13.5">
      <c r="A24" s="32"/>
      <c r="B24" s="33" t="s">
        <v>23</v>
      </c>
      <c r="C24" s="34"/>
      <c r="D24" s="34"/>
      <c r="E24" s="35">
        <f>SUM(E23:E23)</f>
        <v>121291</v>
      </c>
      <c r="F24" s="35">
        <f>SUM(F23:F23)</f>
        <v>125172.312</v>
      </c>
      <c r="G24" s="35">
        <f>SUM(G23:G23)</f>
        <v>129177.82598400001</v>
      </c>
      <c r="H24" s="36">
        <f>SUM(H23:H23)</f>
        <v>133311.516415488</v>
      </c>
    </row>
    <row r="25" spans="1:8" ht="13.5">
      <c r="A25" s="17"/>
      <c r="B25" s="17"/>
      <c r="C25" s="17"/>
      <c r="D25" s="17"/>
      <c r="E25" s="17"/>
      <c r="F25" s="37"/>
      <c r="G25" s="37"/>
      <c r="H25" s="37"/>
    </row>
    <row r="26" spans="1:8" ht="13.5">
      <c r="A26" s="17"/>
      <c r="B26" s="17"/>
      <c r="C26" s="17"/>
      <c r="D26" s="17"/>
      <c r="E26" s="17"/>
      <c r="F26" s="37"/>
      <c r="G26" s="37"/>
      <c r="H26" s="37"/>
    </row>
    <row r="27" spans="1:8" ht="13.5">
      <c r="A27" s="17"/>
      <c r="B27" s="17"/>
      <c r="C27" s="17"/>
      <c r="D27" s="17"/>
      <c r="E27" s="17"/>
      <c r="F27" s="37"/>
      <c r="G27" s="37"/>
      <c r="H27" s="37"/>
    </row>
    <row r="28" spans="1:8" ht="13.5">
      <c r="A28" s="17"/>
      <c r="B28" s="17"/>
      <c r="C28" s="17"/>
      <c r="D28" s="17"/>
      <c r="E28" s="17"/>
      <c r="F28" s="17"/>
      <c r="G28" s="17"/>
      <c r="H28" s="17"/>
    </row>
    <row r="29" spans="1:8" ht="13.5">
      <c r="A29" s="11" t="s">
        <v>24</v>
      </c>
      <c r="B29" s="11"/>
      <c r="C29" s="11"/>
      <c r="D29" s="11"/>
      <c r="E29" s="11"/>
      <c r="F29" s="17"/>
      <c r="G29" s="17"/>
      <c r="H29" s="17"/>
    </row>
    <row r="30" spans="1:11" ht="13.5">
      <c r="A30" s="19"/>
      <c r="B30" s="20"/>
      <c r="C30" s="39"/>
      <c r="D30" s="40"/>
      <c r="E30" s="21" t="s">
        <v>11</v>
      </c>
      <c r="F30" s="21" t="s">
        <v>12</v>
      </c>
      <c r="G30" s="21" t="s">
        <v>13</v>
      </c>
      <c r="H30" s="22" t="s">
        <v>14</v>
      </c>
      <c r="I30" s="41"/>
      <c r="J30" s="41"/>
      <c r="K30" s="41"/>
    </row>
    <row r="31" spans="1:11" ht="13.5">
      <c r="A31" s="23"/>
      <c r="B31" s="24"/>
      <c r="C31" s="42"/>
      <c r="D31" s="43"/>
      <c r="E31" s="25">
        <v>2007</v>
      </c>
      <c r="F31" s="25">
        <v>2008</v>
      </c>
      <c r="G31" s="25">
        <v>2009</v>
      </c>
      <c r="H31" s="26">
        <v>2010</v>
      </c>
      <c r="I31" s="41"/>
      <c r="J31" s="41"/>
      <c r="K31" s="41"/>
    </row>
    <row r="32" spans="1:11" ht="15" customHeight="1">
      <c r="A32" s="32" t="s">
        <v>25</v>
      </c>
      <c r="B32" s="33"/>
      <c r="C32" s="33"/>
      <c r="D32" s="44"/>
      <c r="E32" s="45">
        <f>'[11]2007 Corrections Ord Form '!D11+'[11]2007 Corrections Ord Form '!D13+'[11]2007 Corrections Ord Form '!D15+'[11]2007 Corrections Ord Form '!D16+'[11]2007 Corrections Ord Form '!D17+'[11]2007 Corrections Ord Form '!D18+'[11]2007 Corrections Ord Form '!D19+'[11]2007 Corrections Ord Form '!D20+'[11]2007 Corrections Ord Form '!D21+'[11]2007 Corrections Ord Form '!D22</f>
        <v>0</v>
      </c>
      <c r="F32" s="46">
        <f>E32*1.032</f>
        <v>0</v>
      </c>
      <c r="G32" s="46">
        <f>F32*1.032</f>
        <v>0</v>
      </c>
      <c r="H32" s="47">
        <f>G32*1.032</f>
        <v>0</v>
      </c>
      <c r="I32" s="48"/>
      <c r="J32" s="48"/>
      <c r="K32" s="48"/>
    </row>
    <row r="33" spans="1:11" ht="15" customHeight="1">
      <c r="A33" s="32" t="s">
        <v>26</v>
      </c>
      <c r="B33" s="33"/>
      <c r="C33" s="33"/>
      <c r="D33" s="44"/>
      <c r="E33" s="45">
        <f>E23</f>
        <v>121291</v>
      </c>
      <c r="F33" s="45">
        <f>F23</f>
        <v>125172.312</v>
      </c>
      <c r="G33" s="45">
        <f>G23</f>
        <v>129177.82598400001</v>
      </c>
      <c r="H33" s="47">
        <f>H23</f>
        <v>133311.516415488</v>
      </c>
      <c r="I33" s="48"/>
      <c r="J33" s="48"/>
      <c r="K33" s="48"/>
    </row>
    <row r="34" spans="1:9" ht="15" customHeight="1">
      <c r="A34" s="32" t="s">
        <v>27</v>
      </c>
      <c r="B34" s="33"/>
      <c r="C34" s="33"/>
      <c r="D34" s="44"/>
      <c r="E34" s="45">
        <v>0</v>
      </c>
      <c r="F34" s="46">
        <v>0</v>
      </c>
      <c r="G34" s="46">
        <v>0</v>
      </c>
      <c r="H34" s="47">
        <v>0</v>
      </c>
      <c r="I34" s="49"/>
    </row>
    <row r="35" spans="1:8" ht="15" customHeight="1">
      <c r="A35" s="32" t="s">
        <v>28</v>
      </c>
      <c r="B35" s="33"/>
      <c r="C35" s="33"/>
      <c r="D35" s="44"/>
      <c r="E35" s="46">
        <v>0</v>
      </c>
      <c r="F35" s="46">
        <v>0</v>
      </c>
      <c r="G35" s="46">
        <v>0</v>
      </c>
      <c r="H35" s="47">
        <v>0</v>
      </c>
    </row>
    <row r="36" spans="1:11" ht="14.25" thickBot="1">
      <c r="A36" s="50" t="s">
        <v>23</v>
      </c>
      <c r="B36" s="51"/>
      <c r="C36" s="51"/>
      <c r="D36" s="52"/>
      <c r="E36" s="53">
        <f>SUM(E32:E35)</f>
        <v>121291</v>
      </c>
      <c r="F36" s="53">
        <f>SUM(F32:F35)</f>
        <v>125172.312</v>
      </c>
      <c r="G36" s="53">
        <f>SUM(G32:G35)</f>
        <v>129177.82598400001</v>
      </c>
      <c r="H36" s="54">
        <f>SUM(H32:H35)</f>
        <v>133311.516415488</v>
      </c>
      <c r="I36" s="49"/>
      <c r="J36" s="49"/>
      <c r="K36" s="49"/>
    </row>
    <row r="37" spans="1:11" ht="14.25" thickTop="1">
      <c r="A37" s="17"/>
      <c r="B37" s="17"/>
      <c r="C37" s="17"/>
      <c r="D37" s="17"/>
      <c r="E37" s="17"/>
      <c r="F37" s="37"/>
      <c r="G37" s="37"/>
      <c r="H37" s="37"/>
      <c r="I37" s="49"/>
      <c r="J37" s="49"/>
      <c r="K37" s="49"/>
    </row>
    <row r="38" spans="1:11" ht="13.5">
      <c r="A38" s="17"/>
      <c r="B38" s="17"/>
      <c r="C38" s="17"/>
      <c r="D38" s="17"/>
      <c r="E38" s="17"/>
      <c r="F38" s="37"/>
      <c r="G38" s="37"/>
      <c r="H38" s="37"/>
      <c r="I38" s="49"/>
      <c r="J38" s="49"/>
      <c r="K38" s="49"/>
    </row>
    <row r="39" spans="1:11" ht="13.5">
      <c r="A39" s="17" t="s">
        <v>29</v>
      </c>
      <c r="B39" s="17"/>
      <c r="C39" s="17"/>
      <c r="D39" s="17"/>
      <c r="E39" s="17"/>
      <c r="F39" s="37"/>
      <c r="G39" s="37"/>
      <c r="H39" s="37"/>
      <c r="I39" s="49"/>
      <c r="J39" s="49"/>
      <c r="K39" s="49"/>
    </row>
    <row r="41" ht="12.75">
      <c r="B41" s="55"/>
    </row>
    <row r="42" ht="12.75">
      <c r="B42" s="55"/>
    </row>
    <row r="44" ht="12.75">
      <c r="B44" s="55"/>
    </row>
    <row r="45" ht="12.75">
      <c r="B45" s="55"/>
    </row>
    <row r="46" ht="12.75">
      <c r="B46" s="56"/>
    </row>
  </sheetData>
  <mergeCells count="3">
    <mergeCell ref="B4:H4"/>
    <mergeCell ref="A13:B13"/>
    <mergeCell ref="A23:B23"/>
  </mergeCells>
  <printOptions horizontalCentered="1"/>
  <pageMargins left="0.75" right="0.75" top="1.11" bottom="1" header="0.5" footer="0.5"/>
  <pageSetup fitToHeight="1" fitToWidth="1" orientation="portrait" scale="93"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Youngren</dc:creator>
  <cp:keywords/>
  <dc:description/>
  <cp:lastModifiedBy>Laura Kennison</cp:lastModifiedBy>
  <cp:lastPrinted>2007-06-04T21:09:54Z</cp:lastPrinted>
  <dcterms:created xsi:type="dcterms:W3CDTF">2007-04-27T21:42:50Z</dcterms:created>
  <dcterms:modified xsi:type="dcterms:W3CDTF">2007-06-04T21:09:56Z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