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120" windowHeight="9120" activeTab="0"/>
  </bookViews>
  <sheets>
    <sheet name="Fiscal Note PH Fund" sheetId="1" r:id="rId1"/>
  </sheets>
  <definedNames>
    <definedName name="_xlnm.Print_Area" localSheetId="0">'Fiscal Note PH Fund'!$A$1:$H$62</definedName>
  </definedNames>
  <calcPr fullCalcOnLoad="1"/>
</workbook>
</file>

<file path=xl/sharedStrings.xml><?xml version="1.0" encoding="utf-8"?>
<sst xmlns="http://schemas.openxmlformats.org/spreadsheetml/2006/main" count="66" uniqueCount="45">
  <si>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</si>
  <si>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</si>
  <si>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</si>
  <si>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</si>
  <si>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</si>
  <si>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</si>
  <si>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</si>
  <si>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</si>
  <si>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</si>
  <si>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</si>
  <si>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</si>
  <si>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</si>
  <si>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</si>
  <si>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</si>
  <si>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</si>
  <si>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</si>
  <si>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</si>
  <si>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</si>
  <si>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</si>
  <si>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</si>
  <si>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</si>
  <si>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</si>
  <si>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</si>
  <si>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Public Health</t>
  </si>
  <si>
    <t>Mark Leaf</t>
  </si>
  <si>
    <t>Current Expense</t>
  </si>
  <si>
    <t>296-4810</t>
  </si>
  <si>
    <t>Restoration of North &amp; Northshore Clinic Sites to Full Year's Funding</t>
  </si>
  <si>
    <t>49.59 FTEs</t>
  </si>
  <si>
    <t>Assumes clinics remain open in future years.</t>
  </si>
  <si>
    <t>Assumes 3% growth in revenues &amp; expenditures</t>
  </si>
  <si>
    <t>Adds back 49.59 FTE for annualization of staffing at North &amp; Northshore</t>
  </si>
  <si>
    <t>Federal Grants-Direct</t>
  </si>
  <si>
    <t>Federal Grants-Indirect</t>
  </si>
  <si>
    <t>State Grants</t>
  </si>
  <si>
    <t>Intergovernmental Payments</t>
  </si>
  <si>
    <t>Miscellaneous Revenues</t>
  </si>
  <si>
    <t>Salaries &amp; Wages</t>
  </si>
  <si>
    <t>Personal Benefits</t>
  </si>
  <si>
    <t>Supplies</t>
  </si>
  <si>
    <t>Services &amp; Other Charges</t>
  </si>
  <si>
    <t>Intragovenmental Services</t>
  </si>
  <si>
    <t>Capital Outlay</t>
  </si>
  <si>
    <t>Contra Expenditures</t>
  </si>
  <si>
    <t>Charges for Services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</si>
</sst>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  <numFmt numFmtId="170" formatCode="_(&quot;$&quot;* #,##0.0_);_(&quot;$&quot;* \(#,##0.0\);_(&quot;$&quot;* &quot;-&quot;?_);_(@_)"/>
  </numFmts>
  <fonts count="7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sz val="12"/>
      <name val="Harlow Solid Italic"/>
      <family val="5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42" fontId="5" fillId="0" borderId="11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42" fontId="5" fillId="0" borderId="11" xfId="0" applyNumberFormat="1" applyFont="1" applyBorder="1" applyAlignment="1">
      <alignment horizontal="right"/>
    </xf>
    <xf numFmtId="42" fontId="5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42" fontId="5" fillId="0" borderId="11" xfId="0" applyNumberFormat="1" applyFont="1" applyBorder="1" applyAlignment="1">
      <alignment/>
    </xf>
    <xf numFmtId="42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42" fontId="5" fillId="0" borderId="17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2" fontId="5" fillId="0" borderId="18" xfId="0" applyNumberFormat="1" applyFont="1" applyBorder="1" applyAlignment="1">
      <alignment/>
    </xf>
    <xf numFmtId="42" fontId="5" fillId="0" borderId="12" xfId="0" applyNumberFormat="1" applyFont="1" applyBorder="1" applyAlignment="1">
      <alignment horizontal="center"/>
    </xf>
    <xf numFmtId="4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2" fontId="5" fillId="0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42" fontId="5" fillId="0" borderId="11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2" fontId="5" fillId="0" borderId="17" xfId="0" applyNumberFormat="1" applyFont="1" applyFill="1" applyBorder="1" applyAlignment="1">
      <alignment/>
    </xf>
    <xf numFmtId="0" fontId="0" fillId="0" borderId="0" xfId="0" applyNumberFormat="1" applyAlignment="1" quotePrefix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42" fontId="0" fillId="0" borderId="11" xfId="0" applyNumberFormat="1" applyBorder="1" applyAlignment="1">
      <alignment/>
    </xf>
    <xf numFmtId="168" fontId="5" fillId="0" borderId="20" xfId="0" applyNumberFormat="1" applyFont="1" applyBorder="1" applyAlignment="1">
      <alignment/>
    </xf>
    <xf numFmtId="0" fontId="5" fillId="0" borderId="11" xfId="0" applyFont="1" applyBorder="1" applyAlignment="1" quotePrefix="1">
      <alignment horizontal="center"/>
    </xf>
    <xf numFmtId="0" fontId="0" fillId="0" borderId="11" xfId="0" applyNumberFormat="1" applyBorder="1" applyAlignment="1">
      <alignment/>
    </xf>
    <xf numFmtId="0" fontId="0" fillId="0" borderId="9" xfId="0" applyNumberFormat="1" applyBorder="1" applyAlignment="1">
      <alignment/>
    </xf>
    <xf numFmtId="42" fontId="5" fillId="0" borderId="2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25.140625" style="0" customWidth="1"/>
    <col min="5" max="5" width="13.140625" style="0" customWidth="1"/>
    <col min="6" max="6" width="14.28125" style="0" customWidth="1"/>
    <col min="7" max="8" width="14.57421875" style="0" customWidth="1"/>
    <col min="10" max="10" width="11.8515625" style="0" customWidth="1"/>
  </cols>
  <sheetData>
    <row r="1" spans="2:8" s="21" customFormat="1" ht="13.5">
      <c r="B1" s="22"/>
      <c r="C1" s="22"/>
      <c r="D1" s="1" t="s">
        <v>0</v>
      </c>
      <c r="E1" s="1"/>
      <c r="F1" s="1"/>
      <c r="G1" s="22"/>
      <c r="H1" s="22"/>
    </row>
    <row r="2" spans="1:8" ht="14.25" thickBot="1">
      <c r="A2" s="1"/>
      <c r="B2" s="1"/>
      <c r="C2" s="1"/>
      <c r="D2" s="1"/>
      <c r="E2" s="1"/>
      <c r="F2" s="1"/>
      <c r="G2" s="1"/>
      <c r="H2" s="1"/>
    </row>
    <row r="3" spans="1:8" ht="14.25" thickTop="1">
      <c r="A3" s="2" t="s">
        <v>1</v>
      </c>
      <c r="B3" s="3"/>
      <c r="C3" s="4"/>
      <c r="D3" s="4"/>
      <c r="E3" s="4"/>
      <c r="F3" s="4"/>
      <c r="G3" s="4"/>
      <c r="H3" s="5"/>
    </row>
    <row r="4" spans="1:8" ht="13.5">
      <c r="A4" s="23" t="s">
        <v>2</v>
      </c>
      <c r="B4" s="64" t="s">
        <v>27</v>
      </c>
      <c r="C4" s="65"/>
      <c r="D4" s="65"/>
      <c r="E4" s="65"/>
      <c r="F4" s="65"/>
      <c r="G4" s="65"/>
      <c r="H4" s="66"/>
    </row>
    <row r="5" spans="1:8" ht="13.5">
      <c r="A5" s="6" t="s">
        <v>20</v>
      </c>
      <c r="B5" s="7"/>
      <c r="C5" s="7"/>
      <c r="D5" s="7"/>
      <c r="E5" s="7" t="s">
        <v>23</v>
      </c>
      <c r="F5" s="7"/>
      <c r="G5" s="7"/>
      <c r="H5" s="8"/>
    </row>
    <row r="6" spans="1:8" ht="15">
      <c r="A6" s="6" t="s">
        <v>21</v>
      </c>
      <c r="B6" s="7"/>
      <c r="C6" s="7"/>
      <c r="D6" s="44" t="s">
        <v>24</v>
      </c>
      <c r="E6" s="7" t="s">
        <v>26</v>
      </c>
      <c r="F6" s="44"/>
      <c r="G6" s="7"/>
      <c r="H6" s="8"/>
    </row>
    <row r="7" spans="1:8" ht="14.25" thickBot="1">
      <c r="A7" s="9" t="s">
        <v>22</v>
      </c>
      <c r="B7" s="10"/>
      <c r="C7" s="10"/>
      <c r="D7" s="10"/>
      <c r="E7" s="10"/>
      <c r="F7" s="10"/>
      <c r="G7" s="10"/>
      <c r="H7" s="11"/>
    </row>
    <row r="8" spans="1:8" ht="14.25" thickTop="1">
      <c r="A8" s="12"/>
      <c r="B8" s="7" t="s">
        <v>3</v>
      </c>
      <c r="C8" s="12"/>
      <c r="D8" s="7"/>
      <c r="E8" s="7"/>
      <c r="F8" s="7"/>
      <c r="G8" s="7"/>
      <c r="H8" s="7"/>
    </row>
    <row r="9" spans="1:8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2"/>
      <c r="B10" s="7" t="s">
        <v>4</v>
      </c>
      <c r="C10" s="12"/>
      <c r="D10" s="12"/>
      <c r="E10" s="12"/>
      <c r="F10" s="12"/>
      <c r="G10" s="12"/>
      <c r="H10" s="12"/>
    </row>
    <row r="11" spans="1:8" ht="13.5">
      <c r="A11" s="13"/>
      <c r="B11" s="14" t="s">
        <v>5</v>
      </c>
      <c r="C11" s="15" t="s">
        <v>6</v>
      </c>
      <c r="D11" s="15" t="s">
        <v>7</v>
      </c>
      <c r="E11" s="15" t="s">
        <v>18</v>
      </c>
      <c r="F11" s="15" t="s">
        <v>8</v>
      </c>
      <c r="G11" s="15" t="s">
        <v>9</v>
      </c>
      <c r="H11" s="16" t="s">
        <v>10</v>
      </c>
    </row>
    <row r="12" spans="1:8" ht="13.5">
      <c r="A12" s="13"/>
      <c r="B12" s="14"/>
      <c r="C12" s="15" t="s">
        <v>11</v>
      </c>
      <c r="D12" s="15" t="s">
        <v>12</v>
      </c>
      <c r="E12" s="15">
        <v>2007</v>
      </c>
      <c r="F12" s="15">
        <v>2008</v>
      </c>
      <c r="G12" s="15">
        <v>2009</v>
      </c>
      <c r="H12" s="16">
        <v>2010</v>
      </c>
    </row>
    <row r="13" spans="1:10" s="24" customFormat="1" ht="12.75">
      <c r="A13" s="29" t="s">
        <v>23</v>
      </c>
      <c r="B13" s="30"/>
      <c r="C13" s="60">
        <v>1800</v>
      </c>
      <c r="D13" s="61" t="s">
        <v>32</v>
      </c>
      <c r="E13" s="58">
        <v>22500</v>
      </c>
      <c r="F13" s="39">
        <f aca="true" t="shared" si="0" ref="F13:H17">E13*1.03</f>
        <v>23175</v>
      </c>
      <c r="G13" s="39">
        <f t="shared" si="0"/>
        <v>23870.25</v>
      </c>
      <c r="H13" s="40">
        <f t="shared" si="0"/>
        <v>24586.357500000002</v>
      </c>
      <c r="J13" s="55"/>
    </row>
    <row r="14" spans="1:10" s="24" customFormat="1" ht="12.75">
      <c r="A14" s="29" t="s">
        <v>23</v>
      </c>
      <c r="B14" s="30"/>
      <c r="C14" s="60">
        <v>1800</v>
      </c>
      <c r="D14" s="61" t="s">
        <v>33</v>
      </c>
      <c r="E14" s="58">
        <v>535231</v>
      </c>
      <c r="F14" s="39">
        <f t="shared" si="0"/>
        <v>551287.93</v>
      </c>
      <c r="G14" s="39">
        <f t="shared" si="0"/>
        <v>567826.5679</v>
      </c>
      <c r="H14" s="40">
        <f t="shared" si="0"/>
        <v>584861.3649370001</v>
      </c>
      <c r="J14" s="55"/>
    </row>
    <row r="15" spans="1:10" s="24" customFormat="1" ht="12.75">
      <c r="A15" s="29" t="s">
        <v>23</v>
      </c>
      <c r="B15" s="30"/>
      <c r="C15" s="60">
        <v>1800</v>
      </c>
      <c r="D15" s="61" t="s">
        <v>34</v>
      </c>
      <c r="E15" s="58">
        <v>75358</v>
      </c>
      <c r="F15" s="39">
        <f t="shared" si="0"/>
        <v>77618.74</v>
      </c>
      <c r="G15" s="39">
        <f t="shared" si="0"/>
        <v>79947.3022</v>
      </c>
      <c r="H15" s="40">
        <f t="shared" si="0"/>
        <v>82345.72126600001</v>
      </c>
      <c r="J15" s="55"/>
    </row>
    <row r="16" spans="1:10" s="24" customFormat="1" ht="12.75">
      <c r="A16" s="29" t="s">
        <v>23</v>
      </c>
      <c r="B16" s="30"/>
      <c r="C16" s="60">
        <v>1800</v>
      </c>
      <c r="D16" s="61" t="s">
        <v>35</v>
      </c>
      <c r="E16" s="58">
        <f>2334158</f>
        <v>2334158</v>
      </c>
      <c r="F16" s="39">
        <f t="shared" si="0"/>
        <v>2404182.74</v>
      </c>
      <c r="G16" s="39">
        <f t="shared" si="0"/>
        <v>2476308.2222</v>
      </c>
      <c r="H16" s="40">
        <f t="shared" si="0"/>
        <v>2550597.4688660004</v>
      </c>
      <c r="J16" s="55"/>
    </row>
    <row r="17" spans="1:10" s="24" customFormat="1" ht="12.75">
      <c r="A17" s="29" t="s">
        <v>23</v>
      </c>
      <c r="B17" s="30"/>
      <c r="C17" s="60">
        <v>1800</v>
      </c>
      <c r="D17" s="61" t="s">
        <v>44</v>
      </c>
      <c r="E17" s="58">
        <f>426886</f>
        <v>426886</v>
      </c>
      <c r="F17" s="39">
        <f t="shared" si="0"/>
        <v>439692.58</v>
      </c>
      <c r="G17" s="39">
        <f t="shared" si="0"/>
        <v>452883.35740000004</v>
      </c>
      <c r="H17" s="40">
        <f t="shared" si="0"/>
        <v>466469.85812200006</v>
      </c>
      <c r="J17" s="55"/>
    </row>
    <row r="18" spans="1:10" s="24" customFormat="1" ht="12.75">
      <c r="A18" s="29" t="s">
        <v>23</v>
      </c>
      <c r="B18" s="30"/>
      <c r="C18" s="60">
        <v>1800</v>
      </c>
      <c r="D18" s="61" t="s">
        <v>36</v>
      </c>
      <c r="E18" s="58">
        <v>2961</v>
      </c>
      <c r="F18" s="39">
        <f aca="true" t="shared" si="1" ref="F18:H19">E18*1.03</f>
        <v>3049.83</v>
      </c>
      <c r="G18" s="39">
        <f t="shared" si="1"/>
        <v>3141.3249</v>
      </c>
      <c r="H18" s="40">
        <f t="shared" si="1"/>
        <v>3235.564647</v>
      </c>
      <c r="J18" s="55"/>
    </row>
    <row r="19" spans="1:10" s="24" customFormat="1" ht="12.75">
      <c r="A19" s="29" t="s">
        <v>23</v>
      </c>
      <c r="B19" s="30"/>
      <c r="C19" s="60">
        <v>1800</v>
      </c>
      <c r="D19" s="61" t="s">
        <v>25</v>
      </c>
      <c r="E19" s="58">
        <v>1616590</v>
      </c>
      <c r="F19" s="39">
        <f t="shared" si="1"/>
        <v>1665087.7</v>
      </c>
      <c r="G19" s="39">
        <f t="shared" si="1"/>
        <v>1715040.331</v>
      </c>
      <c r="H19" s="40">
        <f t="shared" si="1"/>
        <v>1766491.5409300001</v>
      </c>
      <c r="J19" s="55"/>
    </row>
    <row r="20" spans="1:8" s="24" customFormat="1" ht="12.75">
      <c r="A20" s="29"/>
      <c r="B20" s="30"/>
      <c r="C20" s="59"/>
      <c r="D20" s="55"/>
      <c r="E20" s="56"/>
      <c r="F20" s="63"/>
      <c r="G20" s="36"/>
      <c r="H20" s="37"/>
    </row>
    <row r="21" spans="1:8" ht="12.75">
      <c r="A21" s="29"/>
      <c r="B21" s="30" t="s">
        <v>13</v>
      </c>
      <c r="C21" s="38"/>
      <c r="D21" s="38"/>
      <c r="E21" s="39">
        <f>SUM(E13:E20)</f>
        <v>5013684</v>
      </c>
      <c r="F21" s="49">
        <f>SUM(F13:F20)</f>
        <v>5164094.5200000005</v>
      </c>
      <c r="G21" s="39">
        <f>SUM(G13:G20)</f>
        <v>5319017.3556</v>
      </c>
      <c r="H21" s="40">
        <f>SUM(H13:H20)</f>
        <v>5478587.876268</v>
      </c>
    </row>
    <row r="22" spans="1:8" ht="13.5">
      <c r="A22" s="12"/>
      <c r="B22" s="12"/>
      <c r="C22" s="12"/>
      <c r="D22" s="12"/>
      <c r="E22" s="12"/>
      <c r="F22" s="17"/>
      <c r="G22" s="17"/>
      <c r="H22" s="17"/>
    </row>
    <row r="23" spans="1:8" ht="13.5">
      <c r="A23" s="12"/>
      <c r="C23" s="12"/>
      <c r="D23" s="12"/>
      <c r="E23" s="47"/>
      <c r="F23" s="12"/>
      <c r="G23" s="12"/>
      <c r="H23" s="12"/>
    </row>
    <row r="24" spans="1:8" ht="13.5">
      <c r="A24" s="12"/>
      <c r="B24" s="12"/>
      <c r="C24" s="12"/>
      <c r="D24" s="12"/>
      <c r="E24" s="12"/>
      <c r="F24" s="12"/>
      <c r="G24" s="12"/>
      <c r="H24" s="12"/>
    </row>
    <row r="25" spans="1:8" ht="13.5">
      <c r="A25" s="12"/>
      <c r="B25" s="12"/>
      <c r="C25" s="12"/>
      <c r="D25" s="12"/>
      <c r="E25" s="12"/>
      <c r="F25" s="12"/>
      <c r="G25" s="12"/>
      <c r="H25" s="12"/>
    </row>
    <row r="26" spans="1:8" ht="13.5">
      <c r="A26" s="7" t="s">
        <v>14</v>
      </c>
      <c r="B26" s="7"/>
      <c r="C26" s="7"/>
      <c r="D26" s="12"/>
      <c r="E26" s="12"/>
      <c r="F26" s="12"/>
      <c r="G26" s="12"/>
      <c r="H26" s="12"/>
    </row>
    <row r="27" spans="1:8" ht="13.5">
      <c r="A27" s="13"/>
      <c r="B27" s="14" t="s">
        <v>5</v>
      </c>
      <c r="C27" s="15" t="s">
        <v>6</v>
      </c>
      <c r="D27" s="15" t="s">
        <v>15</v>
      </c>
      <c r="E27" s="15" t="s">
        <v>18</v>
      </c>
      <c r="F27" s="15" t="s">
        <v>8</v>
      </c>
      <c r="G27" s="15" t="s">
        <v>9</v>
      </c>
      <c r="H27" s="16" t="s">
        <v>10</v>
      </c>
    </row>
    <row r="28" spans="1:8" ht="13.5">
      <c r="A28" s="13"/>
      <c r="B28" s="18"/>
      <c r="C28" s="15" t="s">
        <v>11</v>
      </c>
      <c r="D28" s="15"/>
      <c r="E28" s="15">
        <v>2007</v>
      </c>
      <c r="F28" s="15">
        <v>2008</v>
      </c>
      <c r="G28" s="15">
        <v>2009</v>
      </c>
      <c r="H28" s="16">
        <v>2010</v>
      </c>
    </row>
    <row r="29" spans="1:8" s="24" customFormat="1" ht="12.75">
      <c r="A29" s="29" t="s">
        <v>23</v>
      </c>
      <c r="B29" s="31"/>
      <c r="C29" s="34">
        <v>1800</v>
      </c>
      <c r="D29" s="35" t="s">
        <v>23</v>
      </c>
      <c r="E29" s="28">
        <f>E21</f>
        <v>5013684</v>
      </c>
      <c r="F29" s="28">
        <f>F21</f>
        <v>5164094.5200000005</v>
      </c>
      <c r="G29" s="28">
        <f>G21</f>
        <v>5319017.3556</v>
      </c>
      <c r="H29" s="46">
        <f>H21</f>
        <v>5478587.876268</v>
      </c>
    </row>
    <row r="30" spans="1:8" s="24" customFormat="1" ht="12.75">
      <c r="A30" s="29"/>
      <c r="B30" s="31"/>
      <c r="C30" s="38"/>
      <c r="D30" s="38"/>
      <c r="E30" s="39"/>
      <c r="F30" s="39"/>
      <c r="G30" s="39"/>
      <c r="H30" s="40"/>
    </row>
    <row r="31" spans="1:8" ht="12.75">
      <c r="A31" s="29"/>
      <c r="B31" s="30" t="s">
        <v>16</v>
      </c>
      <c r="C31" s="38"/>
      <c r="D31" s="38"/>
      <c r="E31" s="39">
        <f>SUM(E29:E30)</f>
        <v>5013684</v>
      </c>
      <c r="F31" s="39">
        <f>SUM(F29:F30)</f>
        <v>5164094.5200000005</v>
      </c>
      <c r="G31" s="39">
        <f>SUM(G29:G30)</f>
        <v>5319017.3556</v>
      </c>
      <c r="H31" s="40">
        <f>SUM(H29:H30)</f>
        <v>5478587.876268</v>
      </c>
    </row>
    <row r="32" spans="1:8" ht="13.5">
      <c r="A32" s="12"/>
      <c r="B32" s="12"/>
      <c r="C32" s="12"/>
      <c r="D32" s="12"/>
      <c r="E32" s="12"/>
      <c r="F32" s="17"/>
      <c r="G32" s="17"/>
      <c r="H32" s="17"/>
    </row>
    <row r="33" spans="1:8" ht="13.5">
      <c r="A33" s="12"/>
      <c r="B33" s="12"/>
      <c r="C33" s="12"/>
      <c r="D33" s="12"/>
      <c r="E33" s="12"/>
      <c r="F33" s="17"/>
      <c r="G33" s="17"/>
      <c r="H33" s="17"/>
    </row>
    <row r="34" spans="1:8" ht="13.5">
      <c r="A34" s="12"/>
      <c r="B34" s="12"/>
      <c r="C34" s="12"/>
      <c r="D34" s="12"/>
      <c r="E34" s="12"/>
      <c r="F34" s="12"/>
      <c r="G34" s="12"/>
      <c r="H34" s="12"/>
    </row>
    <row r="35" spans="1:8" ht="13.5">
      <c r="A35" s="7" t="s">
        <v>17</v>
      </c>
      <c r="B35" s="7"/>
      <c r="C35" s="7"/>
      <c r="D35" s="7"/>
      <c r="E35" s="7"/>
      <c r="F35" s="12"/>
      <c r="G35" s="12"/>
      <c r="H35" s="12"/>
    </row>
    <row r="36" spans="1:8" ht="13.5">
      <c r="A36" s="13"/>
      <c r="B36" s="14"/>
      <c r="C36" s="19"/>
      <c r="D36" s="20"/>
      <c r="E36" s="15" t="s">
        <v>18</v>
      </c>
      <c r="F36" s="15" t="s">
        <v>8</v>
      </c>
      <c r="G36" s="15" t="s">
        <v>9</v>
      </c>
      <c r="H36" s="16" t="s">
        <v>10</v>
      </c>
    </row>
    <row r="37" spans="1:8" ht="13.5">
      <c r="A37" s="13"/>
      <c r="B37" s="14"/>
      <c r="C37" s="19"/>
      <c r="D37" s="20"/>
      <c r="E37" s="15">
        <v>2007</v>
      </c>
      <c r="F37" s="15">
        <v>2008</v>
      </c>
      <c r="G37" s="15">
        <v>2009</v>
      </c>
      <c r="H37" s="16">
        <v>2010</v>
      </c>
    </row>
    <row r="38" spans="1:10" ht="12.75">
      <c r="A38" s="62" t="s">
        <v>37</v>
      </c>
      <c r="B38" s="57"/>
      <c r="C38" s="30"/>
      <c r="D38" s="50" t="s">
        <v>28</v>
      </c>
      <c r="E38" s="58">
        <v>2935406</v>
      </c>
      <c r="F38" s="39">
        <f aca="true" t="shared" si="2" ref="F38:H42">E38*1.03</f>
        <v>3023468.18</v>
      </c>
      <c r="G38" s="39">
        <f t="shared" si="2"/>
        <v>3114172.2254000003</v>
      </c>
      <c r="H38" s="40">
        <f t="shared" si="2"/>
        <v>3207597.3921620003</v>
      </c>
      <c r="J38" s="55"/>
    </row>
    <row r="39" spans="1:10" ht="12.75">
      <c r="A39" s="62" t="s">
        <v>38</v>
      </c>
      <c r="B39" s="57"/>
      <c r="C39" s="30"/>
      <c r="D39" s="51"/>
      <c r="E39" s="58">
        <v>838649</v>
      </c>
      <c r="F39" s="39">
        <f t="shared" si="2"/>
        <v>863808.47</v>
      </c>
      <c r="G39" s="39">
        <f t="shared" si="2"/>
        <v>889722.7241</v>
      </c>
      <c r="H39" s="40">
        <f t="shared" si="2"/>
        <v>916414.405823</v>
      </c>
      <c r="J39" s="55"/>
    </row>
    <row r="40" spans="1:10" ht="12.75">
      <c r="A40" s="62" t="s">
        <v>39</v>
      </c>
      <c r="B40" s="57"/>
      <c r="C40" s="30"/>
      <c r="D40" s="51"/>
      <c r="E40" s="58">
        <v>330180</v>
      </c>
      <c r="F40" s="39">
        <f t="shared" si="2"/>
        <v>340085.4</v>
      </c>
      <c r="G40" s="39">
        <f t="shared" si="2"/>
        <v>350287.96200000006</v>
      </c>
      <c r="H40" s="40">
        <f t="shared" si="2"/>
        <v>360796.60086000006</v>
      </c>
      <c r="J40" s="55"/>
    </row>
    <row r="41" spans="1:10" ht="12.75">
      <c r="A41" s="62" t="s">
        <v>40</v>
      </c>
      <c r="B41" s="57"/>
      <c r="C41" s="30"/>
      <c r="D41" s="51"/>
      <c r="E41" s="58">
        <v>168418</v>
      </c>
      <c r="F41" s="39">
        <f t="shared" si="2"/>
        <v>173470.54</v>
      </c>
      <c r="G41" s="39">
        <f t="shared" si="2"/>
        <v>178674.65620000003</v>
      </c>
      <c r="H41" s="40">
        <f t="shared" si="2"/>
        <v>184034.89588600004</v>
      </c>
      <c r="J41" s="55"/>
    </row>
    <row r="42" spans="1:10" ht="12.75">
      <c r="A42" s="62" t="s">
        <v>41</v>
      </c>
      <c r="B42" s="57"/>
      <c r="C42" s="30"/>
      <c r="D42" s="51"/>
      <c r="E42" s="58">
        <v>14603</v>
      </c>
      <c r="F42" s="39">
        <f t="shared" si="2"/>
        <v>15041.09</v>
      </c>
      <c r="G42" s="39">
        <f t="shared" si="2"/>
        <v>15492.3227</v>
      </c>
      <c r="H42" s="40">
        <f t="shared" si="2"/>
        <v>15957.092381</v>
      </c>
      <c r="J42" s="55"/>
    </row>
    <row r="43" spans="1:10" ht="12.75">
      <c r="A43" s="62" t="s">
        <v>42</v>
      </c>
      <c r="B43" s="57"/>
      <c r="C43" s="30"/>
      <c r="D43" s="51"/>
      <c r="E43" s="58">
        <v>12100</v>
      </c>
      <c r="F43" s="39">
        <f aca="true" t="shared" si="3" ref="F43:H44">E43*1.03</f>
        <v>12463</v>
      </c>
      <c r="G43" s="39">
        <f t="shared" si="3"/>
        <v>12836.890000000001</v>
      </c>
      <c r="H43" s="40">
        <f t="shared" si="3"/>
        <v>13221.996700000002</v>
      </c>
      <c r="J43" s="55"/>
    </row>
    <row r="44" spans="1:10" ht="12.75">
      <c r="A44" s="62" t="s">
        <v>43</v>
      </c>
      <c r="B44" s="57"/>
      <c r="C44" s="30"/>
      <c r="D44" s="51"/>
      <c r="E44" s="58">
        <v>714328</v>
      </c>
      <c r="F44" s="39">
        <f t="shared" si="3"/>
        <v>735757.84</v>
      </c>
      <c r="G44" s="39">
        <f t="shared" si="3"/>
        <v>757830.5752</v>
      </c>
      <c r="H44" s="40">
        <f t="shared" si="3"/>
        <v>780565.492456</v>
      </c>
      <c r="J44" s="55"/>
    </row>
    <row r="45" spans="1:8" ht="12.75">
      <c r="A45" s="29"/>
      <c r="B45" s="30"/>
      <c r="C45" s="30"/>
      <c r="D45" s="51"/>
      <c r="E45" s="52"/>
      <c r="F45" s="49"/>
      <c r="G45" s="39"/>
      <c r="H45" s="40"/>
    </row>
    <row r="46" spans="1:8" ht="13.5" thickBot="1">
      <c r="A46" s="32" t="s">
        <v>16</v>
      </c>
      <c r="B46" s="33"/>
      <c r="C46" s="33"/>
      <c r="D46" s="53"/>
      <c r="E46" s="54">
        <f>SUM(E38:E45)</f>
        <v>5013684</v>
      </c>
      <c r="F46" s="54">
        <f>SUM(F38:F45)</f>
        <v>5164094.5200000005</v>
      </c>
      <c r="G46" s="43">
        <f>SUM(G38:G45)</f>
        <v>5319017.3556</v>
      </c>
      <c r="H46" s="45">
        <f>SUM(H38:H45)</f>
        <v>5478587.876268</v>
      </c>
    </row>
    <row r="47" spans="1:8" ht="14.25" thickTop="1">
      <c r="A47" s="12"/>
      <c r="B47" s="12"/>
      <c r="C47" s="12"/>
      <c r="D47" s="12"/>
      <c r="E47" s="12"/>
      <c r="F47" s="17"/>
      <c r="G47" s="17"/>
      <c r="H47" s="17"/>
    </row>
    <row r="48" spans="1:8" ht="13.5">
      <c r="A48" s="12"/>
      <c r="B48" s="12"/>
      <c r="C48" s="12"/>
      <c r="D48" s="12"/>
      <c r="E48" s="47"/>
      <c r="F48" s="17"/>
      <c r="G48" s="17"/>
      <c r="H48" s="17"/>
    </row>
    <row r="49" spans="1:8" ht="13.5">
      <c r="A49" s="12" t="s">
        <v>19</v>
      </c>
      <c r="B49" s="12"/>
      <c r="C49" s="12"/>
      <c r="D49" s="12"/>
      <c r="E49" s="12"/>
      <c r="F49" s="17"/>
      <c r="G49" s="17"/>
      <c r="H49" s="17"/>
    </row>
    <row r="50" spans="1:8" ht="13.5">
      <c r="A50" s="12"/>
      <c r="B50" t="s">
        <v>29</v>
      </c>
      <c r="C50" s="26"/>
      <c r="D50" s="26"/>
      <c r="E50" s="12"/>
      <c r="F50" s="12"/>
      <c r="G50" s="12"/>
      <c r="H50" s="12"/>
    </row>
    <row r="51" spans="1:8" ht="13.5">
      <c r="A51" s="26"/>
      <c r="B51" t="s">
        <v>30</v>
      </c>
      <c r="C51" s="26"/>
      <c r="D51" s="26"/>
      <c r="E51" s="12"/>
      <c r="F51" s="17"/>
      <c r="G51" s="17"/>
      <c r="H51" s="17"/>
    </row>
    <row r="52" spans="1:4" ht="12.75">
      <c r="A52" s="26"/>
      <c r="B52" t="s">
        <v>31</v>
      </c>
      <c r="C52" s="41"/>
      <c r="D52" s="41"/>
    </row>
    <row r="53" spans="1:4" ht="12.75">
      <c r="A53" s="26"/>
      <c r="C53" s="41"/>
      <c r="D53" s="41"/>
    </row>
    <row r="54" spans="1:4" ht="12.75">
      <c r="A54" s="26"/>
      <c r="C54" s="41"/>
      <c r="D54" s="41"/>
    </row>
    <row r="55" spans="3:4" ht="12.75">
      <c r="C55" s="41"/>
      <c r="D55" s="41"/>
    </row>
    <row r="56" spans="1:2" ht="12.75">
      <c r="A56" s="26"/>
      <c r="B56" s="25"/>
    </row>
    <row r="57" spans="1:2" ht="12.75">
      <c r="A57" s="26"/>
      <c r="B57" s="25"/>
    </row>
    <row r="58" spans="1:2" ht="12.75">
      <c r="A58" s="26"/>
      <c r="B58" s="27"/>
    </row>
    <row r="59" ht="12.75">
      <c r="A59" s="26"/>
    </row>
    <row r="60" ht="12.75">
      <c r="A60" s="26"/>
    </row>
    <row r="61" ht="12.75">
      <c r="A61" s="42"/>
    </row>
    <row r="62" ht="12.75">
      <c r="A62" s="42"/>
    </row>
    <row r="67" ht="12.75">
      <c r="C67" s="48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80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2007-05-17T16:32:08Z</cp:lastPrinted>
  <dcterms:created xsi:type="dcterms:W3CDTF">1901-01-01T08:00:00Z</dcterms:created>
  <dcterms:modified xsi:type="dcterms:W3CDTF">2007-05-24T17:00:30Z</dcterms:modified>
  <cp:category/>
  <cp:version/>
  <cp:contentType/>
  <cp:contentStatus/>
</cp:coreProperties>
</file>