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fiscal note 11 13 06 " sheetId="1" r:id="rId1"/>
  </sheets>
  <externalReferences>
    <externalReference r:id="rId4"/>
  </externalReferences>
  <definedNames>
    <definedName name="_xlnm.Print_Area" localSheetId="0">'fiscal note 11 13 06 '!$A$1:$G$41</definedName>
  </definedNames>
  <calcPr fullCalcOnLoad="1"/>
</workbook>
</file>

<file path=xl/sharedStrings.xml><?xml version="1.0" encoding="utf-8"?>
<sst xmlns="http://schemas.openxmlformats.org/spreadsheetml/2006/main" count="58" uniqueCount="33">
  <si>
    <t>FISCAL NOTE</t>
  </si>
  <si>
    <t>Ordinance/Motion No.:  2006-XXXX</t>
  </si>
  <si>
    <t>Affected Agencies:  Transit</t>
  </si>
  <si>
    <t xml:space="preserve">Note Reviewed By: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</si>
  <si>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</si>
  <si>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</si>
  <si>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</si>
  <si>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</si>
  <si>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</si>
  <si>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</si>
  <si>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 xml:space="preserve"> </t>
  </si>
  <si>
    <t>TOTAL</t>
  </si>
  <si>
    <t>Expenditures from:</t>
  </si>
  <si>
    <t>Department</t>
  </si>
  <si>
    <t>Transit</t>
  </si>
  <si>
    <t>Expenditures by Categories:</t>
  </si>
  <si>
    <t>Assumptions:</t>
  </si>
  <si>
    <t xml:space="preserve">Note Prepared By:   </t>
  </si>
  <si>
    <t>grants</t>
  </si>
  <si>
    <t>Jill Krecklow</t>
  </si>
  <si>
    <t>Title:  Redmond Transit Center</t>
  </si>
  <si>
    <t>Sid Bender</t>
  </si>
  <si>
    <t>Sound Transit</t>
  </si>
  <si>
    <t>Design</t>
  </si>
  <si>
    <t>Construction</t>
  </si>
  <si>
    <t>Capital Design and Construction costs are funded by Sound Transit and federal grants.  No funding is projected from the Public</t>
  </si>
  <si>
    <t xml:space="preserve">Transportation fund.  </t>
  </si>
  <si>
    <t xml:space="preserve">$18,000 from the current costs. First year of operation is scheduled to be 2008.   </t>
  </si>
  <si>
    <t>Operating expense increases as the cost of maintaining the new transit center will be approximately $25,000, an increase of</t>
  </si>
  <si>
    <t>Operating &amp; maintenance</t>
  </si>
  <si>
    <t>Fund Balance</t>
  </si>
  <si>
    <t>Planning/Pre-design</t>
  </si>
  <si>
    <t xml:space="preserve">Project is fully appropriated.   Total project cost is $7,293,100. Project began in 2005.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</si>
</sst>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.000_);[Red]\(&quot;$&quot;#,##0.000\)"/>
    <numFmt numFmtId="177" formatCode="0_);[Red]\(0\)"/>
    <numFmt numFmtId="178" formatCode="#,##0.000_);[Red]\(#,##0.0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5" fillId="0" borderId="0" xfId="21" applyFont="1" applyAlignment="1">
      <alignment horizontal="left"/>
      <protection/>
    </xf>
    <xf numFmtId="0" fontId="3" fillId="0" borderId="0" xfId="21" applyFont="1" applyAlignment="1">
      <alignment horizontal="centerContinuous"/>
      <protection/>
    </xf>
    <xf numFmtId="0" fontId="3" fillId="0" borderId="1" xfId="21" applyFont="1" applyBorder="1" applyAlignment="1">
      <alignment horizontal="left"/>
      <protection/>
    </xf>
    <xf numFmtId="0" fontId="3" fillId="0" borderId="2" xfId="21" applyFont="1" applyBorder="1" applyAlignment="1">
      <alignment horizontal="centerContinuous"/>
      <protection/>
    </xf>
    <xf numFmtId="0" fontId="3" fillId="0" borderId="3" xfId="21" applyFont="1" applyBorder="1" applyAlignment="1">
      <alignment horizontal="centerContinuous"/>
      <protection/>
    </xf>
    <xf numFmtId="0" fontId="3" fillId="0" borderId="4" xfId="21" applyFont="1" applyBorder="1" applyAlignment="1">
      <alignment horizontal="left"/>
      <protection/>
    </xf>
    <xf numFmtId="0" fontId="3" fillId="0" borderId="0" xfId="21" applyFont="1" applyBorder="1" applyAlignment="1">
      <alignment horizontal="centerContinuous"/>
      <protection/>
    </xf>
    <xf numFmtId="0" fontId="3" fillId="0" borderId="5" xfId="21" applyFont="1" applyBorder="1">
      <alignment/>
      <protection/>
    </xf>
    <xf numFmtId="0" fontId="3" fillId="0" borderId="4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3" fillId="0" borderId="6" xfId="21" applyFont="1" applyBorder="1">
      <alignment/>
      <protection/>
    </xf>
    <xf numFmtId="0" fontId="3" fillId="0" borderId="7" xfId="21" applyFont="1" applyBorder="1">
      <alignment/>
      <protection/>
    </xf>
    <xf numFmtId="0" fontId="3" fillId="0" borderId="8" xfId="21" applyFont="1" applyBorder="1">
      <alignment/>
      <protection/>
    </xf>
    <xf numFmtId="0" fontId="3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9" xfId="21" applyFont="1" applyBorder="1" applyAlignment="1">
      <alignment vertical="top"/>
      <protection/>
    </xf>
    <xf numFmtId="0" fontId="3" fillId="0" borderId="10" xfId="21" applyFont="1" applyBorder="1" applyAlignment="1">
      <alignment horizontal="center" vertical="top" wrapText="1"/>
      <protection/>
    </xf>
    <xf numFmtId="0" fontId="3" fillId="0" borderId="10" xfId="21" applyFont="1" applyBorder="1" applyAlignment="1">
      <alignment horizontal="center" vertical="top"/>
      <protection/>
    </xf>
    <xf numFmtId="0" fontId="3" fillId="0" borderId="11" xfId="21" applyFont="1" applyBorder="1" applyAlignment="1">
      <alignment horizontal="center" vertical="top"/>
      <protection/>
    </xf>
    <xf numFmtId="0" fontId="3" fillId="0" borderId="12" xfId="21" applyFont="1" applyBorder="1" applyAlignment="1">
      <alignment horizontal="center" vertical="top"/>
      <protection/>
    </xf>
    <xf numFmtId="0" fontId="3" fillId="0" borderId="13" xfId="21" applyFont="1" applyBorder="1" applyAlignment="1">
      <alignment wrapText="1"/>
      <protection/>
    </xf>
    <xf numFmtId="175" fontId="3" fillId="0" borderId="14" xfId="21" applyNumberFormat="1" applyFont="1" applyBorder="1" applyAlignment="1" quotePrefix="1">
      <alignment horizontal="right" wrapText="1"/>
      <protection/>
    </xf>
    <xf numFmtId="0" fontId="3" fillId="0" borderId="14" xfId="21" applyFont="1" applyBorder="1" applyAlignment="1">
      <alignment horizontal="center" wrapText="1"/>
      <protection/>
    </xf>
    <xf numFmtId="3" fontId="3" fillId="0" borderId="15" xfId="21" applyNumberFormat="1" applyFont="1" applyBorder="1">
      <alignment/>
      <protection/>
    </xf>
    <xf numFmtId="3" fontId="3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3" fillId="0" borderId="14" xfId="21" applyNumberFormat="1" applyFont="1" applyBorder="1" applyAlignment="1">
      <alignment horizontal="right"/>
      <protection/>
    </xf>
    <xf numFmtId="3" fontId="3" fillId="0" borderId="14" xfId="21" applyNumberFormat="1" applyFont="1" applyBorder="1">
      <alignment/>
      <protection/>
    </xf>
    <xf numFmtId="175" fontId="3" fillId="0" borderId="14" xfId="21" applyNumberFormat="1" applyFont="1" applyBorder="1">
      <alignment/>
      <protection/>
    </xf>
    <xf numFmtId="3" fontId="3" fillId="0" borderId="14" xfId="21" applyNumberFormat="1" applyFont="1" applyBorder="1" applyAlignment="1">
      <alignment horizontal="right"/>
      <protection/>
    </xf>
    <xf numFmtId="3" fontId="3" fillId="0" borderId="15" xfId="21" applyNumberFormat="1" applyFont="1" applyBorder="1" applyAlignment="1">
      <alignment horizontal="right"/>
      <protection/>
    </xf>
    <xf numFmtId="3" fontId="3" fillId="0" borderId="16" xfId="21" applyNumberFormat="1" applyFont="1" applyBorder="1" applyAlignment="1">
      <alignment horizontal="right"/>
      <protection/>
    </xf>
    <xf numFmtId="0" fontId="3" fillId="0" borderId="17" xfId="21" applyFont="1" applyBorder="1">
      <alignment/>
      <protection/>
    </xf>
    <xf numFmtId="0" fontId="3" fillId="0" borderId="18" xfId="21" applyFont="1" applyBorder="1">
      <alignment/>
      <protection/>
    </xf>
    <xf numFmtId="3" fontId="6" fillId="0" borderId="18" xfId="21" applyNumberFormat="1" applyFont="1" applyBorder="1">
      <alignment/>
      <protection/>
    </xf>
    <xf numFmtId="3" fontId="6" fillId="0" borderId="19" xfId="21" applyNumberFormat="1" applyFont="1" applyBorder="1">
      <alignment/>
      <protection/>
    </xf>
    <xf numFmtId="3" fontId="3" fillId="0" borderId="0" xfId="21" applyNumberFormat="1" applyFont="1">
      <alignment/>
      <protection/>
    </xf>
    <xf numFmtId="0" fontId="6" fillId="0" borderId="0" xfId="21" applyFont="1" applyBorder="1">
      <alignment/>
      <protection/>
    </xf>
    <xf numFmtId="175" fontId="3" fillId="0" borderId="14" xfId="21" applyNumberFormat="1" applyFont="1" applyBorder="1" applyAlignment="1" quotePrefix="1">
      <alignment horizontal="center" wrapText="1"/>
      <protection/>
    </xf>
    <xf numFmtId="175" fontId="3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3" fillId="0" borderId="13" xfId="21" applyFont="1" applyBorder="1">
      <alignment/>
      <protection/>
    </xf>
    <xf numFmtId="175" fontId="3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3" fillId="0" borderId="14" xfId="21" applyNumberFormat="1" applyFont="1" applyBorder="1" applyAlignment="1" quotePrefix="1">
      <alignment horizontal="right"/>
      <protection/>
    </xf>
    <xf numFmtId="0" fontId="3" fillId="0" borderId="20" xfId="21" applyFont="1" applyBorder="1">
      <alignment/>
      <protection/>
    </xf>
    <xf numFmtId="175" fontId="3" fillId="0" borderId="21" xfId="21" applyNumberFormat="1" applyFont="1" applyBorder="1" applyAlignment="1" quotePrefix="1">
      <alignment horizontal="right"/>
      <protection/>
    </xf>
    <xf numFmtId="175" fontId="3" fillId="0" borderId="21" xfId="21" applyNumberFormat="1" applyFont="1" applyBorder="1" applyAlignment="1">
      <alignment horizontal="center"/>
      <protection/>
    </xf>
    <xf numFmtId="3" fontId="3" fillId="0" borderId="22" xfId="21" applyNumberFormat="1" applyFont="1" applyBorder="1">
      <alignment/>
      <protection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38" fontId="6" fillId="0" borderId="24" xfId="21" applyNumberFormat="1" applyFont="1" applyBorder="1">
      <alignment/>
      <protection/>
    </xf>
    <xf numFmtId="38" fontId="6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3" fillId="0" borderId="9" xfId="21" applyFont="1" applyBorder="1">
      <alignment/>
      <protection/>
    </xf>
    <xf numFmtId="0" fontId="3" fillId="0" borderId="25" xfId="21" applyFont="1" applyBorder="1" applyAlignment="1">
      <alignment horizontal="center"/>
      <protection/>
    </xf>
    <xf numFmtId="0" fontId="3" fillId="0" borderId="26" xfId="21" applyFont="1" applyBorder="1" applyAlignment="1">
      <alignment horizontal="center"/>
      <protection/>
    </xf>
    <xf numFmtId="0" fontId="3" fillId="0" borderId="11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0" fillId="0" borderId="0" xfId="21" applyBorder="1">
      <alignment/>
      <protection/>
    </xf>
    <xf numFmtId="0" fontId="3" fillId="0" borderId="27" xfId="21" applyFont="1" applyBorder="1" applyAlignment="1">
      <alignment horizontal="center"/>
      <protection/>
    </xf>
    <xf numFmtId="0" fontId="3" fillId="0" borderId="28" xfId="21" applyFont="1" applyBorder="1" applyAlignment="1">
      <alignment horizontal="center"/>
      <protection/>
    </xf>
    <xf numFmtId="175" fontId="3" fillId="0" borderId="29" xfId="21" applyNumberFormat="1" applyFont="1" applyBorder="1" applyAlignment="1" quotePrefix="1">
      <alignment horizontal="center"/>
      <protection/>
    </xf>
    <xf numFmtId="3" fontId="0" fillId="0" borderId="0" xfId="21" applyNumberFormat="1" applyBorder="1">
      <alignment/>
      <protection/>
    </xf>
    <xf numFmtId="3" fontId="3" fillId="0" borderId="23" xfId="21" applyNumberFormat="1" applyFont="1" applyBorder="1">
      <alignment/>
      <protection/>
    </xf>
    <xf numFmtId="0" fontId="3" fillId="0" borderId="30" xfId="21" applyFont="1" applyBorder="1" applyAlignment="1">
      <alignment horizontal="center"/>
      <protection/>
    </xf>
    <xf numFmtId="0" fontId="3" fillId="0" borderId="31" xfId="21" applyFont="1" applyBorder="1">
      <alignment/>
      <protection/>
    </xf>
    <xf numFmtId="0" fontId="3" fillId="0" borderId="32" xfId="21" applyFont="1" applyBorder="1">
      <alignment/>
      <protection/>
    </xf>
    <xf numFmtId="38" fontId="6" fillId="0" borderId="18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vertical="center" wrapText="1"/>
      <protection/>
    </xf>
    <xf numFmtId="175" fontId="3" fillId="0" borderId="27" xfId="21" applyNumberFormat="1" applyFont="1" applyBorder="1" applyAlignment="1">
      <alignment horizontal="center"/>
      <protection/>
    </xf>
    <xf numFmtId="175" fontId="3" fillId="0" borderId="33" xfId="21" applyNumberFormat="1" applyFont="1" applyBorder="1" applyAlignment="1">
      <alignment horizontal="center"/>
      <protection/>
    </xf>
    <xf numFmtId="0" fontId="5" fillId="0" borderId="0" xfId="21" applyFont="1" applyAlignment="1">
      <alignment horizontal="left" vertical="center" wrapText="1"/>
      <protection/>
    </xf>
    <xf numFmtId="0" fontId="0" fillId="0" borderId="14" xfId="15" applyNumberFormat="1" applyFont="1" applyBorder="1" applyAlignment="1">
      <alignment/>
    </xf>
    <xf numFmtId="0" fontId="0" fillId="0" borderId="16" xfId="15" applyNumberFormat="1" applyFont="1" applyBorder="1" applyAlignment="1">
      <alignment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38" fontId="0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175" fontId="3" fillId="0" borderId="15" xfId="21" applyNumberFormat="1" applyFont="1" applyBorder="1" applyAlignment="1">
      <alignment horizontal="center"/>
      <protection/>
    </xf>
    <xf numFmtId="175" fontId="3" fillId="0" borderId="22" xfId="21" applyNumberFormat="1" applyFont="1" applyBorder="1" applyAlignment="1">
      <alignment horizontal="center"/>
      <protection/>
    </xf>
    <xf numFmtId="0" fontId="3" fillId="0" borderId="34" xfId="21" applyFont="1" applyBorder="1">
      <alignment/>
      <protection/>
    </xf>
    <xf numFmtId="0" fontId="3" fillId="0" borderId="29" xfId="21" applyFont="1" applyBorder="1" applyAlignment="1">
      <alignment horizontal="center"/>
      <protection/>
    </xf>
    <xf numFmtId="0" fontId="3" fillId="0" borderId="35" xfId="21" applyFont="1" applyBorder="1" applyAlignment="1">
      <alignment horizontal="center"/>
      <protection/>
    </xf>
    <xf numFmtId="0" fontId="3" fillId="0" borderId="36" xfId="21" applyFont="1" applyBorder="1" applyAlignment="1">
      <alignment horizontal="center"/>
      <protection/>
    </xf>
    <xf numFmtId="0" fontId="3" fillId="0" borderId="37" xfId="21" applyFont="1" applyBorder="1" applyAlignment="1">
      <alignment horizontal="center"/>
      <protection/>
    </xf>
    <xf numFmtId="165" fontId="0" fillId="0" borderId="0" xfId="21" applyNumberFormat="1">
      <alignment/>
      <protection/>
    </xf>
    <xf numFmtId="0" fontId="5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enders\Local%20Settings\Temporary%20Internet%20Files\OLK381\northgate%20income%20statement03082006%20w%20fiscal%20n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"/>
      <sheetName val="Income statement"/>
      <sheetName val="Budget Office Pool earnings r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25">
      <selection activeCell="E50" sqref="E50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4" width="13.7109375" style="5" customWidth="1"/>
    <col min="5" max="5" width="13.57421875" style="5" customWidth="1"/>
    <col min="6" max="6" width="13.7109375" style="5" customWidth="1"/>
    <col min="7" max="7" width="14.140625" style="5" customWidth="1"/>
    <col min="8" max="8" width="9.140625" style="5" customWidth="1"/>
    <col min="9" max="9" width="16.28125" style="5" customWidth="1"/>
    <col min="10" max="10" width="9.7109375" style="5" customWidth="1"/>
    <col min="11" max="16384" width="9.140625" style="5" customWidth="1"/>
  </cols>
  <sheetData>
    <row r="1" spans="1:8" ht="15.75">
      <c r="A1" s="1"/>
      <c r="B1" s="2"/>
      <c r="C1" s="3" t="s">
        <v>0</v>
      </c>
      <c r="D1" s="3"/>
      <c r="E1" s="2"/>
      <c r="F1" s="2"/>
      <c r="G1" s="2"/>
      <c r="H1" s="4"/>
    </row>
    <row r="2" spans="1:7" ht="14.25" thickBot="1">
      <c r="A2" s="6"/>
      <c r="B2" s="7"/>
      <c r="C2" s="7"/>
      <c r="D2" s="7"/>
      <c r="E2" s="7"/>
      <c r="F2" s="7"/>
      <c r="G2" s="7"/>
    </row>
    <row r="3" spans="1:7" ht="18" customHeight="1" thickTop="1">
      <c r="A3" s="8" t="s">
        <v>1</v>
      </c>
      <c r="B3" s="9"/>
      <c r="C3" s="9"/>
      <c r="D3" s="9"/>
      <c r="E3" s="9"/>
      <c r="F3" s="9"/>
      <c r="G3" s="10"/>
    </row>
    <row r="4" spans="1:7" ht="18" customHeight="1">
      <c r="A4" s="11" t="s">
        <v>20</v>
      </c>
      <c r="B4" s="12"/>
      <c r="C4" s="12"/>
      <c r="D4" s="12"/>
      <c r="E4" s="12"/>
      <c r="F4" s="12"/>
      <c r="G4" s="13"/>
    </row>
    <row r="5" spans="1:7" ht="18" customHeight="1">
      <c r="A5" s="14" t="s">
        <v>2</v>
      </c>
      <c r="B5" s="15"/>
      <c r="C5" s="16"/>
      <c r="D5" s="16"/>
      <c r="E5" s="17"/>
      <c r="F5" s="15"/>
      <c r="G5" s="13"/>
    </row>
    <row r="6" spans="1:7" ht="18" customHeight="1">
      <c r="A6" s="14" t="s">
        <v>17</v>
      </c>
      <c r="B6" s="15" t="s">
        <v>19</v>
      </c>
      <c r="C6" s="15"/>
      <c r="D6" s="15"/>
      <c r="E6" s="15"/>
      <c r="F6" s="15"/>
      <c r="G6" s="13"/>
    </row>
    <row r="7" spans="1:7" ht="18" customHeight="1" thickBot="1">
      <c r="A7" s="18" t="s">
        <v>3</v>
      </c>
      <c r="B7" s="19" t="s">
        <v>21</v>
      </c>
      <c r="C7" s="19"/>
      <c r="D7" s="19"/>
      <c r="E7" s="19"/>
      <c r="F7" s="19"/>
      <c r="G7" s="20"/>
    </row>
    <row r="8" spans="1:7" ht="18" customHeight="1" thickTop="1">
      <c r="A8" s="21"/>
      <c r="B8" s="21"/>
      <c r="C8" s="15"/>
      <c r="D8" s="15"/>
      <c r="E8" s="15"/>
      <c r="F8" s="15"/>
      <c r="G8" s="15"/>
    </row>
    <row r="9" spans="1:7" ht="18" customHeight="1">
      <c r="A9" s="15" t="s">
        <v>4</v>
      </c>
      <c r="B9" s="21"/>
      <c r="C9" s="21"/>
      <c r="D9" s="21"/>
      <c r="E9" s="21"/>
      <c r="F9" s="21"/>
      <c r="G9" s="21"/>
    </row>
    <row r="10" spans="1:7" ht="18" customHeight="1" thickBot="1">
      <c r="A10" s="22" t="s">
        <v>5</v>
      </c>
      <c r="B10" s="21"/>
      <c r="C10" s="21"/>
      <c r="D10" s="21"/>
      <c r="E10" s="21"/>
      <c r="F10" s="21"/>
      <c r="G10" s="21"/>
    </row>
    <row r="11" spans="1:7" ht="16.5" customHeight="1">
      <c r="A11" s="23" t="s">
        <v>6</v>
      </c>
      <c r="B11" s="24" t="s">
        <v>7</v>
      </c>
      <c r="C11" s="24" t="s">
        <v>8</v>
      </c>
      <c r="D11" s="24">
        <v>2005</v>
      </c>
      <c r="E11" s="25">
        <v>2006</v>
      </c>
      <c r="F11" s="26">
        <v>2007</v>
      </c>
      <c r="G11" s="27">
        <v>2008</v>
      </c>
    </row>
    <row r="12" spans="1:10" ht="45.75" customHeight="1">
      <c r="A12" s="28" t="s">
        <v>9</v>
      </c>
      <c r="B12" s="29">
        <v>3641</v>
      </c>
      <c r="C12" s="30" t="s">
        <v>18</v>
      </c>
      <c r="D12" s="31">
        <v>310305</v>
      </c>
      <c r="E12" s="31">
        <v>68078</v>
      </c>
      <c r="F12" s="31">
        <f>600367+314350</f>
        <v>914717</v>
      </c>
      <c r="G12" s="32">
        <v>0</v>
      </c>
      <c r="I12" s="79"/>
      <c r="J12" s="33" t="s">
        <v>10</v>
      </c>
    </row>
    <row r="13" spans="1:9" ht="27">
      <c r="A13" s="28" t="s">
        <v>9</v>
      </c>
      <c r="B13" s="34">
        <v>3641</v>
      </c>
      <c r="C13" s="30" t="s">
        <v>22</v>
      </c>
      <c r="D13" s="30"/>
      <c r="E13" s="35">
        <v>1000000</v>
      </c>
      <c r="F13" s="31">
        <v>5000000</v>
      </c>
      <c r="G13" s="32">
        <v>0</v>
      </c>
      <c r="I13" s="79"/>
    </row>
    <row r="14" spans="1:7" ht="13.5">
      <c r="A14" s="28" t="s">
        <v>9</v>
      </c>
      <c r="B14" s="36">
        <v>4641</v>
      </c>
      <c r="C14" s="30" t="s">
        <v>30</v>
      </c>
      <c r="D14" s="30"/>
      <c r="E14" s="37"/>
      <c r="F14" s="38"/>
      <c r="G14" s="39">
        <v>18000</v>
      </c>
    </row>
    <row r="15" spans="1:9" ht="18" customHeight="1" thickBot="1">
      <c r="A15" s="40" t="s">
        <v>11</v>
      </c>
      <c r="B15" s="41"/>
      <c r="C15" s="41"/>
      <c r="D15" s="42">
        <f>SUM(D12:D14)</f>
        <v>310305</v>
      </c>
      <c r="E15" s="42">
        <f>SUM(E12:E14)</f>
        <v>1068078</v>
      </c>
      <c r="F15" s="42">
        <f>SUM(F12:F14)</f>
        <v>5914717</v>
      </c>
      <c r="G15" s="43">
        <f>SUM(G12:G14)</f>
        <v>18000</v>
      </c>
      <c r="I15" s="90"/>
    </row>
    <row r="16" spans="1:7" ht="18" customHeight="1">
      <c r="A16" s="21"/>
      <c r="B16" s="21"/>
      <c r="C16" s="21"/>
      <c r="D16" s="21"/>
      <c r="E16" s="44"/>
      <c r="F16" s="44"/>
      <c r="G16" s="44"/>
    </row>
    <row r="17" spans="1:7" ht="18" customHeight="1" thickBot="1">
      <c r="A17" s="45" t="s">
        <v>12</v>
      </c>
      <c r="B17" s="15"/>
      <c r="C17" s="21"/>
      <c r="D17" s="21"/>
      <c r="E17" s="21"/>
      <c r="F17" s="21"/>
      <c r="G17" s="21"/>
    </row>
    <row r="18" spans="1:7" ht="27">
      <c r="A18" s="23" t="s">
        <v>6</v>
      </c>
      <c r="B18" s="24" t="s">
        <v>7</v>
      </c>
      <c r="C18" s="24" t="s">
        <v>13</v>
      </c>
      <c r="D18" s="24">
        <v>2005</v>
      </c>
      <c r="E18" s="25">
        <v>2006</v>
      </c>
      <c r="F18" s="26">
        <v>2007</v>
      </c>
      <c r="G18" s="27">
        <v>2008</v>
      </c>
    </row>
    <row r="19" spans="1:9" ht="13.5">
      <c r="A19" s="28" t="s">
        <v>9</v>
      </c>
      <c r="B19" s="46">
        <v>3641</v>
      </c>
      <c r="C19" s="47" t="s">
        <v>14</v>
      </c>
      <c r="D19" s="48">
        <v>587647</v>
      </c>
      <c r="E19" s="48">
        <v>701925</v>
      </c>
      <c r="F19" s="48">
        <v>6003528</v>
      </c>
      <c r="G19" s="49" t="s">
        <v>10</v>
      </c>
      <c r="I19" s="98"/>
    </row>
    <row r="20" spans="1:7" ht="18" customHeight="1">
      <c r="A20" s="50" t="s">
        <v>9</v>
      </c>
      <c r="B20" s="51">
        <v>4641</v>
      </c>
      <c r="C20" s="51" t="s">
        <v>14</v>
      </c>
      <c r="D20" s="51"/>
      <c r="E20" s="48" t="s">
        <v>10</v>
      </c>
      <c r="F20" s="48" t="s">
        <v>10</v>
      </c>
      <c r="G20" s="49">
        <v>18000</v>
      </c>
    </row>
    <row r="21" spans="1:7" ht="18" customHeight="1">
      <c r="A21" s="50"/>
      <c r="B21" s="54"/>
      <c r="C21" s="51"/>
      <c r="D21" s="91"/>
      <c r="E21" s="31"/>
      <c r="F21" s="52"/>
      <c r="G21" s="53"/>
    </row>
    <row r="22" spans="1:7" ht="18" customHeight="1">
      <c r="A22" s="55"/>
      <c r="B22" s="56"/>
      <c r="C22" s="57"/>
      <c r="D22" s="92"/>
      <c r="E22" s="58"/>
      <c r="F22" s="59"/>
      <c r="G22" s="60"/>
    </row>
    <row r="23" spans="1:10" ht="18" customHeight="1" thickBot="1">
      <c r="A23" s="40" t="s">
        <v>11</v>
      </c>
      <c r="B23" s="41"/>
      <c r="C23" s="41"/>
      <c r="D23" s="61">
        <f>SUM(D19:D21)</f>
        <v>587647</v>
      </c>
      <c r="E23" s="61">
        <f>SUM(E19:E21)</f>
        <v>701925</v>
      </c>
      <c r="F23" s="61">
        <f>SUM(F19:F22)</f>
        <v>6003528</v>
      </c>
      <c r="G23" s="62">
        <f>SUM(G19:G21)</f>
        <v>18000</v>
      </c>
      <c r="I23" s="89" t="s">
        <v>10</v>
      </c>
      <c r="J23" s="63"/>
    </row>
    <row r="24" spans="1:7" ht="18" customHeight="1">
      <c r="A24" s="21"/>
      <c r="B24" s="21"/>
      <c r="C24" s="21"/>
      <c r="D24" s="21"/>
      <c r="E24" s="44"/>
      <c r="F24" s="44"/>
      <c r="G24" s="44"/>
    </row>
    <row r="25" spans="1:7" ht="18" customHeight="1" thickBot="1">
      <c r="A25" s="45" t="s">
        <v>15</v>
      </c>
      <c r="B25" s="15"/>
      <c r="C25" s="15"/>
      <c r="D25" s="15"/>
      <c r="E25" s="21"/>
      <c r="F25" s="21"/>
      <c r="G25" s="21"/>
    </row>
    <row r="26" spans="1:8" ht="18" customHeight="1">
      <c r="A26" s="64"/>
      <c r="B26" s="65"/>
      <c r="C26" s="66"/>
      <c r="D26" s="67">
        <v>2005</v>
      </c>
      <c r="E26" s="67">
        <v>2006</v>
      </c>
      <c r="F26" s="67">
        <v>2007</v>
      </c>
      <c r="G26" s="68">
        <v>2008</v>
      </c>
      <c r="H26" s="69"/>
    </row>
    <row r="27" spans="1:8" ht="18" customHeight="1">
      <c r="A27" s="93" t="s">
        <v>31</v>
      </c>
      <c r="B27" s="94">
        <v>3641</v>
      </c>
      <c r="C27" s="95" t="s">
        <v>14</v>
      </c>
      <c r="D27" s="31">
        <v>389030</v>
      </c>
      <c r="E27" s="31"/>
      <c r="F27" s="96"/>
      <c r="G27" s="97"/>
      <c r="H27" s="69"/>
    </row>
    <row r="28" spans="1:8" ht="18" customHeight="1">
      <c r="A28" s="50" t="s">
        <v>23</v>
      </c>
      <c r="B28" s="70">
        <v>3641</v>
      </c>
      <c r="C28" s="71" t="s">
        <v>14</v>
      </c>
      <c r="D28" s="31">
        <f>184320+13986+311</f>
        <v>198617</v>
      </c>
      <c r="E28" s="31">
        <f>+E19</f>
        <v>701925</v>
      </c>
      <c r="F28" s="85">
        <v>0</v>
      </c>
      <c r="G28" s="86">
        <v>0</v>
      </c>
      <c r="H28" s="69"/>
    </row>
    <row r="29" spans="1:8" ht="18" customHeight="1">
      <c r="A29" s="50" t="s">
        <v>24</v>
      </c>
      <c r="B29" s="72">
        <v>3641</v>
      </c>
      <c r="C29" s="71" t="s">
        <v>14</v>
      </c>
      <c r="D29" s="31"/>
      <c r="E29" s="31">
        <f>+E19-E28</f>
        <v>0</v>
      </c>
      <c r="F29" s="31">
        <f>+F19</f>
        <v>6003528</v>
      </c>
      <c r="G29" s="32">
        <v>0</v>
      </c>
      <c r="H29" s="73"/>
    </row>
    <row r="30" spans="1:8" ht="18" customHeight="1">
      <c r="A30" s="50" t="s">
        <v>29</v>
      </c>
      <c r="B30" s="82">
        <v>4641</v>
      </c>
      <c r="C30" s="71" t="s">
        <v>10</v>
      </c>
      <c r="D30" s="31"/>
      <c r="E30" s="31">
        <v>0</v>
      </c>
      <c r="F30" s="31">
        <v>0</v>
      </c>
      <c r="G30" s="32">
        <v>18000</v>
      </c>
      <c r="H30" s="73"/>
    </row>
    <row r="31" spans="1:8" ht="18" customHeight="1">
      <c r="A31" s="55" t="s">
        <v>10</v>
      </c>
      <c r="B31" s="83" t="s">
        <v>10</v>
      </c>
      <c r="C31" s="75" t="s">
        <v>10</v>
      </c>
      <c r="D31" s="58"/>
      <c r="E31" s="58">
        <f>+'[1]Income statement'!B39</f>
        <v>0</v>
      </c>
      <c r="F31" s="58">
        <v>0</v>
      </c>
      <c r="G31" s="74">
        <v>0</v>
      </c>
      <c r="H31" s="73"/>
    </row>
    <row r="32" spans="1:8" ht="18" customHeight="1">
      <c r="A32" s="55" t="s">
        <v>10</v>
      </c>
      <c r="B32" s="83" t="s">
        <v>10</v>
      </c>
      <c r="C32" s="75" t="s">
        <v>10</v>
      </c>
      <c r="D32" s="58"/>
      <c r="E32" s="58">
        <v>0</v>
      </c>
      <c r="F32" s="58">
        <v>0</v>
      </c>
      <c r="G32" s="74">
        <v>0</v>
      </c>
      <c r="H32" s="73"/>
    </row>
    <row r="33" spans="1:8" ht="18" customHeight="1" thickBot="1">
      <c r="A33" s="40" t="s">
        <v>11</v>
      </c>
      <c r="B33" s="76"/>
      <c r="C33" s="77"/>
      <c r="D33" s="78">
        <f>SUM(D27:D32)</f>
        <v>587647</v>
      </c>
      <c r="E33" s="78">
        <f>SUM(E27:E32)</f>
        <v>701925</v>
      </c>
      <c r="F33" s="78">
        <f>SUM(F27:F32)</f>
        <v>6003528</v>
      </c>
      <c r="G33" s="62">
        <f>SUM(G28:G32)</f>
        <v>18000</v>
      </c>
      <c r="H33" s="79"/>
    </row>
    <row r="34" spans="1:8" ht="18" customHeight="1">
      <c r="A34" s="80" t="s">
        <v>16</v>
      </c>
      <c r="B34" s="21"/>
      <c r="C34" s="21"/>
      <c r="D34" s="21"/>
      <c r="E34" s="44"/>
      <c r="F34" s="44"/>
      <c r="G34" s="44"/>
      <c r="H34" s="79"/>
    </row>
    <row r="35" spans="1:8" ht="13.5" customHeight="1">
      <c r="A35" s="87" t="s">
        <v>32</v>
      </c>
      <c r="B35" s="87"/>
      <c r="C35" s="87"/>
      <c r="D35" s="87"/>
      <c r="E35" s="87"/>
      <c r="F35" s="87"/>
      <c r="G35" s="84"/>
      <c r="H35" s="79"/>
    </row>
    <row r="36" spans="1:8" ht="13.5" customHeight="1">
      <c r="A36" s="87" t="s">
        <v>25</v>
      </c>
      <c r="B36"/>
      <c r="C36"/>
      <c r="D36"/>
      <c r="E36"/>
      <c r="F36"/>
      <c r="G36"/>
      <c r="H36" s="79"/>
    </row>
    <row r="37" spans="1:7" ht="13.5" customHeight="1">
      <c r="A37" s="84" t="s">
        <v>26</v>
      </c>
      <c r="B37" s="84"/>
      <c r="C37" s="84"/>
      <c r="D37" s="84"/>
      <c r="E37" s="84"/>
      <c r="F37" s="84"/>
      <c r="G37" s="84"/>
    </row>
    <row r="38" spans="1:7" ht="14.25" customHeight="1">
      <c r="A38" s="87" t="s">
        <v>28</v>
      </c>
      <c r="B38" s="84"/>
      <c r="C38" s="84"/>
      <c r="D38" s="84"/>
      <c r="E38" s="84"/>
      <c r="F38" s="84"/>
      <c r="G38" s="84"/>
    </row>
    <row r="39" spans="1:7" ht="12.75">
      <c r="A39" s="88" t="s">
        <v>27</v>
      </c>
      <c r="B39" s="81"/>
      <c r="C39" s="81"/>
      <c r="D39" s="81"/>
      <c r="E39" s="81"/>
      <c r="F39" s="81"/>
      <c r="G39" s="81"/>
    </row>
    <row r="40" spans="1:7" ht="12.75">
      <c r="A40" s="99" t="s">
        <v>10</v>
      </c>
      <c r="B40" s="99"/>
      <c r="C40" s="99"/>
      <c r="D40" s="99"/>
      <c r="E40" s="99"/>
      <c r="F40" s="99"/>
      <c r="G40" s="99"/>
    </row>
    <row r="41" spans="1:7" ht="12.75" hidden="1">
      <c r="A41" s="99"/>
      <c r="B41" s="99"/>
      <c r="C41" s="99"/>
      <c r="D41" s="99"/>
      <c r="E41" s="99"/>
      <c r="F41" s="99"/>
      <c r="G41" s="99"/>
    </row>
    <row r="42" ht="12.75">
      <c r="A42" s="33" t="s">
        <v>10</v>
      </c>
    </row>
  </sheetData>
  <mergeCells count="1">
    <mergeCell ref="A40:G41"/>
  </mergeCells>
  <printOptions/>
  <pageMargins left="0.21" right="0.34" top="0.39" bottom="0.4" header="0.23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Pedroza, Melani</cp:lastModifiedBy>
  <cp:lastPrinted>2006-11-14T00:42:58Z</cp:lastPrinted>
  <dcterms:created xsi:type="dcterms:W3CDTF">2006-07-28T18:05:49Z</dcterms:created>
  <dcterms:modified xsi:type="dcterms:W3CDTF">2006-11-15T21:49:07Z</dcterms:modified>
  <cp:category/>
  <cp:version/>
  <cp:contentType/>
  <cp:contentStatus/>
</cp:coreProperties>
</file>