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70" windowWidth="9390" windowHeight="4250" activeTab="0"/>
  </bookViews>
  <sheets>
    <sheet name="Fiscal Note" sheetId="1" r:id="rId1"/>
  </sheets>
  <definedNames>
    <definedName name="_xlnm.Print_Area" localSheetId="0">'Fiscal Note'!$A$1:$G$44</definedName>
    <definedName name="Z_1FB1A71B_A443_4773_B92C_6E51DC44BC0D_.wvu.PrintArea" localSheetId="0" hidden="1">'Fiscal Note'!$A$1:$G$44</definedName>
    <definedName name="Z_55109150_E0BA_4217_8C20_8CD5A476C05D_.wvu.PrintArea" localSheetId="0" hidden="1">'Fiscal Note'!$A$1:$G$44</definedName>
    <definedName name="Z_7355ED6D_D8F6_47E4_ADFF_F7BC836B0CDE_.wvu.PrintArea" localSheetId="0" hidden="1">'Fiscal Note'!$A$1:$G$44</definedName>
    <definedName name="Z_B1E9178A_EEE0_4FA7_AD4A_BED82AEE6B76_.wvu.PrintArea" localSheetId="0" hidden="1">'Fiscal Note'!$A$1:$G$44</definedName>
    <definedName name="Z_E27E1831_BC52_4B22_88ED_A65D5D91BCC2_.wvu.PrintArea" localSheetId="0" hidden="1">'Fiscal Note'!$A$1:$G$44</definedName>
  </definedNames>
  <calcPr fullCalcOnLoad="1"/>
</workbook>
</file>

<file path=xl/comments1.xml><?xml version="1.0" encoding="utf-8"?>
<comments xmlns="http://schemas.openxmlformats.org/spreadsheetml/2006/main">
  <authors>
    <author>Andrews, Jillian</author>
  </authors>
  <commentList>
    <comment ref="A12" authorId="0">
      <text>
        <r>
          <rPr>
            <b/>
            <sz val="10"/>
            <rFont val="Arial"/>
            <family val="0"/>
          </rPr>
          <t>Andrews, Jillian:</t>
        </r>
        <r>
          <rPr>
            <sz val="10"/>
            <rFont val="Arial"/>
            <family val="0"/>
          </rPr>
          <t xml:space="preserve">
Review changes and assumption. I compared to the ordinance. Is this replacement or retrofit? Isn't there already a bridge safety program? </t>
        </r>
      </text>
    </comment>
  </commentList>
</comments>
</file>

<file path=xl/sharedStrings.xml><?xml version="1.0" encoding="utf-8"?>
<sst xmlns="http://schemas.openxmlformats.org/spreadsheetml/2006/main" count="49" uniqueCount="40">
  <si>
    <t>Revenue to:</t>
  </si>
  <si>
    <t xml:space="preserve">TOTAL </t>
  </si>
  <si>
    <t>Expenditures from:</t>
  </si>
  <si>
    <t>Department</t>
  </si>
  <si>
    <t>TOTAL</t>
  </si>
  <si>
    <t>Fund Code</t>
  </si>
  <si>
    <t>Revenue Source</t>
  </si>
  <si>
    <t xml:space="preserve">Ordinance/Motion:  </t>
  </si>
  <si>
    <t>Description of request:</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</si>
  <si>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</si>
  <si>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</si>
  <si>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</si>
  <si>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</si>
  <si>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</si>
  <si>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</si>
  <si>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</si>
  <si>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</si>
  <si>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</si>
  <si>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</si>
  <si>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Affected Agency and/or Agencies:   Department of Transportation, Road Services Division</t>
  </si>
  <si>
    <t>Note Prepared By:  Mark Foote</t>
  </si>
  <si>
    <t>Road Services</t>
  </si>
  <si>
    <t>Transportation</t>
  </si>
  <si>
    <t>Wages and Benefits</t>
  </si>
  <si>
    <t>Fund Balance</t>
  </si>
  <si>
    <t>BRAC Grant</t>
  </si>
  <si>
    <r>
      <t>Does this legislation require a budget supplemental?</t>
    </r>
    <r>
      <rPr>
        <sz val="10.5"/>
        <rFont val="Univers"/>
        <family val="0"/>
      </rPr>
      <t xml:space="preserve"> This legislation is a supplemental budget request.</t>
    </r>
  </si>
  <si>
    <t>Date Prepared:  February 14, 2018</t>
  </si>
  <si>
    <t>The wages and benefit projections in the operating fund portion of this legislation will fund 7 FTEs.</t>
  </si>
  <si>
    <t>Capital- Consulting and Right of Way Acquisition</t>
  </si>
  <si>
    <t>The financial impact of additional bridges to be added to the program in the future are not included in this fiscal note.</t>
  </si>
  <si>
    <t>This fiscal note does not include construction costs for the replacement of the four identified bridges. Additional costs will be proposed later in the design process through separate legislation.</t>
  </si>
  <si>
    <t>Note Reviewed By:   Jillian Scheibeck, Office of Performance, Strategy &amp; Budget</t>
  </si>
  <si>
    <t xml:space="preserve">Title:  2018 Bridge Safety Program </t>
  </si>
  <si>
    <t>Date Reviewed:  March 19, 2018</t>
  </si>
  <si>
    <t>BRAC (Bridge Replacement Advisory Committee)-federal bridge replacement grant funding.</t>
  </si>
  <si>
    <t xml:space="preserve">This fiscal note supports an ordinance requesting supplemental appropriation to invest in a Bridge Safety Program that will allow the county to immediately begin design for the replacement of four currently load restricted bridges: Ames Lake Trestle Bridge (#1320A), Coal Creek Bridge (#3035A), S 277th Street Bridge (#3126) and Upper Tokul Creek Bridge (#271B). Certain heavy vehicles are restricted from using these bridges due to new federal safety standards, resulting in impacts such as detours onto roads less appropriate for heavy truck traffic, potential delays for emergency fire response, and other concerns. The four bridges have been prioritized for replacement by the Road Services Division because they pose the most significant risk to the transportation network and public safety. </t>
  </si>
  <si>
    <t>2017-2018</t>
  </si>
  <si>
    <t>2019-2020</t>
  </si>
  <si>
    <t>2021-2022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</si>
</sst>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color indexed="8"/>
      <name val="Univers"/>
      <family val="2"/>
    </font>
    <font>
      <b/>
      <sz val="10.5"/>
      <color indexed="8"/>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1"/>
      <name val="Univers"/>
      <family val="2"/>
    </font>
    <font>
      <b/>
      <sz val="10.5"/>
      <color theme="1"/>
      <name val="Univers"/>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0" xfId="0" applyAlignment="1">
      <alignment vertical="center"/>
    </xf>
    <xf numFmtId="0" fontId="4" fillId="0" borderId="24" xfId="0" applyFont="1" applyBorder="1" applyAlignment="1">
      <alignment/>
    </xf>
    <xf numFmtId="0" fontId="46" fillId="0" borderId="0" xfId="0" applyFont="1" applyBorder="1" applyAlignment="1">
      <alignment/>
    </xf>
    <xf numFmtId="3" fontId="47" fillId="0" borderId="0" xfId="0" applyNumberFormat="1" applyFont="1" applyBorder="1" applyAlignment="1">
      <alignment/>
    </xf>
    <xf numFmtId="0" fontId="4" fillId="0" borderId="0" xfId="0" applyFont="1" applyBorder="1" applyAlignment="1">
      <alignment/>
    </xf>
    <xf numFmtId="0" fontId="6" fillId="0" borderId="30" xfId="0" applyFont="1" applyBorder="1" applyAlignment="1">
      <alignment/>
    </xf>
    <xf numFmtId="3" fontId="6" fillId="0" borderId="30" xfId="0" applyNumberFormat="1" applyFont="1" applyBorder="1" applyAlignment="1">
      <alignment/>
    </xf>
    <xf numFmtId="0" fontId="46" fillId="0" borderId="39"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41" xfId="0" applyFont="1" applyFill="1" applyBorder="1" applyAlignment="1">
      <alignment horizontal="left" vertical="top" wrapText="1"/>
    </xf>
    <xf numFmtId="0" fontId="46" fillId="0" borderId="42" xfId="0" applyFont="1" applyFill="1" applyBorder="1" applyAlignment="1">
      <alignment horizontal="left" vertical="top" wrapText="1"/>
    </xf>
    <xf numFmtId="0" fontId="46" fillId="0" borderId="43" xfId="0" applyFont="1" applyFill="1" applyBorder="1" applyAlignment="1">
      <alignment horizontal="left" vertical="top" wrapText="1"/>
    </xf>
    <xf numFmtId="0" fontId="46" fillId="0" borderId="44"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6"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4"/>
  <sheetViews>
    <sheetView tabSelected="1" workbookViewId="0" topLeftCell="A1">
      <selection activeCell="E32" sqref="E3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18</v>
      </c>
      <c r="B1" s="2"/>
      <c r="C1" s="2"/>
      <c r="D1" s="2"/>
      <c r="E1" s="2"/>
      <c r="F1" s="2"/>
      <c r="G1" s="2"/>
      <c r="H1" s="1"/>
      <c r="I1" s="1"/>
    </row>
    <row r="2" spans="1:8" ht="13.5" thickBot="1">
      <c r="A2" s="29"/>
      <c r="B2" s="2"/>
      <c r="C2" s="2"/>
      <c r="D2" s="2"/>
      <c r="E2" s="2"/>
      <c r="F2" s="2"/>
      <c r="G2" s="2"/>
      <c r="H2" s="3"/>
    </row>
    <row r="3" spans="1:8" ht="18" customHeight="1" thickTop="1">
      <c r="A3" s="4" t="s">
        <v>7</v>
      </c>
      <c r="B3" s="5"/>
      <c r="C3" s="6"/>
      <c r="D3" s="6"/>
      <c r="E3" s="6"/>
      <c r="F3" s="6"/>
      <c r="G3" s="7"/>
      <c r="H3" s="3"/>
    </row>
    <row r="4" spans="1:8" ht="18" customHeight="1">
      <c r="A4" s="8" t="s">
        <v>33</v>
      </c>
      <c r="B4" s="9"/>
      <c r="C4" s="10"/>
      <c r="D4" s="10"/>
      <c r="E4" s="10"/>
      <c r="F4" s="10"/>
      <c r="G4" s="11"/>
      <c r="H4" s="3"/>
    </row>
    <row r="5" spans="1:7" ht="18" customHeight="1">
      <c r="A5" s="12" t="s">
        <v>19</v>
      </c>
      <c r="B5" s="13"/>
      <c r="C5" s="13"/>
      <c r="D5" s="13"/>
      <c r="E5" s="13"/>
      <c r="F5" s="13"/>
      <c r="G5" s="14"/>
    </row>
    <row r="6" spans="1:7" ht="18" customHeight="1">
      <c r="A6" s="12" t="s">
        <v>20</v>
      </c>
      <c r="B6" s="13"/>
      <c r="C6" s="13"/>
      <c r="D6" s="13"/>
      <c r="E6" s="13"/>
      <c r="F6" s="13"/>
      <c r="G6" s="14"/>
    </row>
    <row r="7" spans="1:7" ht="18" customHeight="1">
      <c r="A7" s="12" t="s">
        <v>27</v>
      </c>
      <c r="B7" s="13"/>
      <c r="C7" s="13"/>
      <c r="D7" s="13"/>
      <c r="E7" s="13"/>
      <c r="F7" s="13"/>
      <c r="G7" s="14"/>
    </row>
    <row r="8" spans="1:7" ht="18" customHeight="1">
      <c r="A8" s="12" t="s">
        <v>32</v>
      </c>
      <c r="B8" s="13"/>
      <c r="C8" s="13"/>
      <c r="D8" s="13"/>
      <c r="E8" s="13"/>
      <c r="F8" s="13"/>
      <c r="G8" s="14"/>
    </row>
    <row r="9" spans="1:10" ht="18" customHeight="1" thickBot="1">
      <c r="A9" s="15" t="s">
        <v>34</v>
      </c>
      <c r="B9" s="16"/>
      <c r="C9" s="16"/>
      <c r="D9" s="16"/>
      <c r="E9" s="16"/>
      <c r="F9" s="16"/>
      <c r="G9" s="17"/>
      <c r="J9" s="71"/>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8" t="s">
        <v>36</v>
      </c>
      <c r="B12" s="79"/>
      <c r="C12" s="79"/>
      <c r="D12" s="79"/>
      <c r="E12" s="79"/>
      <c r="F12" s="79"/>
      <c r="G12" s="80"/>
      <c r="I12" s="53"/>
    </row>
    <row r="13" spans="1:7" ht="92.25" customHeight="1" thickBot="1">
      <c r="A13" s="81"/>
      <c r="B13" s="82"/>
      <c r="C13" s="82"/>
      <c r="D13" s="82"/>
      <c r="E13" s="82"/>
      <c r="F13" s="82"/>
      <c r="G13" s="83"/>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9</v>
      </c>
      <c r="B16" s="31"/>
      <c r="C16" s="49" t="s">
        <v>5</v>
      </c>
      <c r="D16" s="49" t="s">
        <v>6</v>
      </c>
      <c r="E16" s="49" t="s">
        <v>37</v>
      </c>
      <c r="F16" s="50" t="s">
        <v>38</v>
      </c>
      <c r="G16" s="55" t="s">
        <v>39</v>
      </c>
      <c r="I16" s="52"/>
    </row>
    <row r="17" spans="1:7" ht="18" customHeight="1">
      <c r="A17" s="33" t="s">
        <v>21</v>
      </c>
      <c r="B17" s="19"/>
      <c r="C17" s="56">
        <v>1030</v>
      </c>
      <c r="D17" s="56" t="s">
        <v>24</v>
      </c>
      <c r="E17" s="20">
        <v>515000</v>
      </c>
      <c r="F17" s="20">
        <f>+F25</f>
        <v>1097387.2349999999</v>
      </c>
      <c r="G17" s="64">
        <f>+G25</f>
        <v>1193791.6062075146</v>
      </c>
    </row>
    <row r="18" spans="1:7" ht="18" customHeight="1">
      <c r="A18" s="33" t="s">
        <v>21</v>
      </c>
      <c r="B18" s="19"/>
      <c r="C18" s="58">
        <v>3855</v>
      </c>
      <c r="D18" s="56" t="s">
        <v>25</v>
      </c>
      <c r="E18" s="20">
        <v>711000</v>
      </c>
      <c r="F18" s="20"/>
      <c r="G18" s="64"/>
    </row>
    <row r="19" spans="1:7" ht="18" customHeight="1">
      <c r="A19" s="33" t="s">
        <v>21</v>
      </c>
      <c r="B19" s="19"/>
      <c r="C19" s="58">
        <v>3855</v>
      </c>
      <c r="D19" s="56" t="s">
        <v>24</v>
      </c>
      <c r="E19" s="20">
        <f>6393000-1502000</f>
        <v>4891000</v>
      </c>
      <c r="F19" s="20"/>
      <c r="G19" s="64"/>
    </row>
    <row r="20" spans="1:7" ht="18" customHeight="1">
      <c r="A20" s="33"/>
      <c r="B20" s="19"/>
      <c r="C20" s="58"/>
      <c r="D20" s="56"/>
      <c r="E20" s="21"/>
      <c r="F20" s="21"/>
      <c r="G20" s="65"/>
    </row>
    <row r="21" spans="1:7" ht="18" customHeight="1" thickBot="1">
      <c r="A21" s="34"/>
      <c r="B21" s="35" t="s">
        <v>1</v>
      </c>
      <c r="C21" s="59"/>
      <c r="D21" s="59"/>
      <c r="E21" s="48">
        <f>SUM(E17:E20)</f>
        <v>6117000</v>
      </c>
      <c r="F21" s="48">
        <f>SUM(F17:F20)</f>
        <v>1097387.2349999999</v>
      </c>
      <c r="G21" s="63">
        <f>SUM(G17:G20)</f>
        <v>1193791.6062075146</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2017-2018</v>
      </c>
      <c r="F24" s="49" t="str">
        <f>F16</f>
        <v>2019-2020</v>
      </c>
      <c r="G24" s="62" t="str">
        <f>G16</f>
        <v>2021-2022</v>
      </c>
    </row>
    <row r="25" spans="1:7" ht="18" customHeight="1">
      <c r="A25" s="33" t="s">
        <v>21</v>
      </c>
      <c r="B25" s="23"/>
      <c r="C25" s="56">
        <v>1030</v>
      </c>
      <c r="D25" s="56" t="s">
        <v>22</v>
      </c>
      <c r="E25" s="51">
        <v>515000</v>
      </c>
      <c r="F25" s="51">
        <f>+(E25*1.043)+(E25*1.043*1.043)</f>
        <v>1097387.2349999999</v>
      </c>
      <c r="G25" s="66">
        <f>+F25*1.043*1.043</f>
        <v>1193791.6062075146</v>
      </c>
    </row>
    <row r="26" spans="1:7" ht="18" customHeight="1">
      <c r="A26" s="33" t="s">
        <v>21</v>
      </c>
      <c r="B26" s="23"/>
      <c r="C26" s="58">
        <v>3855</v>
      </c>
      <c r="D26" s="56" t="s">
        <v>22</v>
      </c>
      <c r="E26" s="20">
        <v>5602000</v>
      </c>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6117000</v>
      </c>
      <c r="F29" s="48">
        <f>SUM(F25:F28)</f>
        <v>1097387.2349999999</v>
      </c>
      <c r="G29" s="63">
        <f>SUM(G25:G28)</f>
        <v>1193791.6062075146</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t="s">
        <v>23</v>
      </c>
      <c r="B33" s="19"/>
      <c r="C33" s="24"/>
      <c r="D33" s="25"/>
      <c r="E33" s="20">
        <f>+E25</f>
        <v>515000</v>
      </c>
      <c r="F33" s="20">
        <f>+F25</f>
        <v>1097387.2349999999</v>
      </c>
      <c r="G33" s="64">
        <f>+G25</f>
        <v>1193791.6062075146</v>
      </c>
      <c r="H33" s="26"/>
      <c r="I33" s="26"/>
    </row>
    <row r="34" spans="1:9" ht="18" customHeight="1">
      <c r="A34" s="72" t="s">
        <v>29</v>
      </c>
      <c r="B34" s="19"/>
      <c r="C34" s="19"/>
      <c r="D34" s="23"/>
      <c r="E34" s="20">
        <v>5602000</v>
      </c>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6117000</v>
      </c>
      <c r="F38" s="48">
        <f>SUM(F33:F37)</f>
        <v>1097387.2349999999</v>
      </c>
      <c r="G38" s="63">
        <f>SUM(G33:G37)</f>
        <v>1193791.6062075146</v>
      </c>
      <c r="H38" s="28"/>
      <c r="I38" s="28"/>
    </row>
    <row r="39" spans="1:9" ht="18" customHeight="1">
      <c r="A39" s="39" t="s">
        <v>26</v>
      </c>
      <c r="B39" s="13"/>
      <c r="C39" s="13"/>
      <c r="D39" s="13"/>
      <c r="E39" s="68"/>
      <c r="F39" s="68"/>
      <c r="G39" s="68"/>
      <c r="H39" s="28"/>
      <c r="I39" s="28"/>
    </row>
    <row r="40" spans="1:9" ht="18" customHeight="1">
      <c r="A40" s="13" t="s">
        <v>11</v>
      </c>
      <c r="B40" s="13"/>
      <c r="C40" s="13"/>
      <c r="D40" s="13"/>
      <c r="E40" s="68"/>
      <c r="F40" s="68"/>
      <c r="G40" s="68"/>
      <c r="H40" s="28"/>
      <c r="I40" s="28"/>
    </row>
    <row r="41" spans="1:9" ht="18" customHeight="1">
      <c r="A41" s="73" t="s">
        <v>28</v>
      </c>
      <c r="B41" s="73"/>
      <c r="C41" s="73"/>
      <c r="D41" s="73"/>
      <c r="E41" s="74"/>
      <c r="F41" s="74"/>
      <c r="G41" s="74"/>
      <c r="H41" s="28"/>
      <c r="I41" s="28"/>
    </row>
    <row r="42" spans="1:9" ht="13.5">
      <c r="A42" s="75" t="s">
        <v>35</v>
      </c>
      <c r="H42" s="28"/>
      <c r="I42" s="28"/>
    </row>
    <row r="43" spans="1:9" ht="34.5" customHeight="1">
      <c r="A43" s="87" t="s">
        <v>31</v>
      </c>
      <c r="B43" s="87"/>
      <c r="C43" s="87"/>
      <c r="D43" s="87"/>
      <c r="E43" s="87"/>
      <c r="F43" s="87"/>
      <c r="G43" s="87"/>
      <c r="H43" s="28"/>
      <c r="I43" s="28"/>
    </row>
    <row r="44" spans="1:9" ht="18" customHeight="1">
      <c r="A44" s="75" t="s">
        <v>30</v>
      </c>
      <c r="B44" s="73"/>
      <c r="C44" s="73"/>
      <c r="D44" s="73"/>
      <c r="E44" s="74"/>
      <c r="F44" s="74"/>
      <c r="G44" s="74"/>
      <c r="H44" s="28"/>
      <c r="I44" s="28"/>
    </row>
    <row r="45" spans="1:9" ht="18" customHeight="1">
      <c r="A45" s="76" t="s">
        <v>12</v>
      </c>
      <c r="B45" s="42"/>
      <c r="C45" s="42"/>
      <c r="D45" s="42"/>
      <c r="E45" s="77"/>
      <c r="F45" s="77"/>
      <c r="G45" s="77"/>
      <c r="H45" s="28"/>
      <c r="I45" s="28"/>
    </row>
    <row r="46" spans="1:9" ht="42" customHeight="1">
      <c r="A46" s="84" t="s">
        <v>13</v>
      </c>
      <c r="B46" s="85"/>
      <c r="C46" s="85"/>
      <c r="D46" s="85"/>
      <c r="E46" s="85"/>
      <c r="F46" s="85"/>
      <c r="G46" s="85"/>
      <c r="H46" s="28"/>
      <c r="I46" s="28"/>
    </row>
    <row r="47" spans="1:7" ht="13.5">
      <c r="A47" s="13" t="s">
        <v>14</v>
      </c>
      <c r="B47" s="13"/>
      <c r="C47" s="13"/>
      <c r="D47" s="13"/>
      <c r="E47" s="13"/>
      <c r="F47" s="13"/>
      <c r="G47" s="13"/>
    </row>
    <row r="48" spans="1:7" ht="28.5" customHeight="1">
      <c r="A48" s="86" t="s">
        <v>17</v>
      </c>
      <c r="B48" s="86"/>
      <c r="C48" s="86"/>
      <c r="D48" s="86"/>
      <c r="E48" s="86"/>
      <c r="F48" s="86"/>
      <c r="G48" s="86"/>
    </row>
    <row r="49" spans="1:9" ht="13.5">
      <c r="A49" s="13" t="s">
        <v>15</v>
      </c>
      <c r="B49" s="13"/>
      <c r="C49" s="13"/>
      <c r="D49" s="13"/>
      <c r="E49" s="13"/>
      <c r="F49" s="13"/>
      <c r="G49" s="13"/>
      <c r="H49" s="28"/>
      <c r="I49" s="54"/>
    </row>
    <row r="50" spans="1:7" ht="13.5">
      <c r="A50" s="13" t="s">
        <v>16</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2:7" ht="13.5">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sheetData>
  <sheetProtection/>
  <mergeCells count="4">
    <mergeCell ref="A12:G13"/>
    <mergeCell ref="A46:G46"/>
    <mergeCell ref="A48:G48"/>
    <mergeCell ref="A43:G43"/>
  </mergeCells>
  <printOptions/>
  <pageMargins left="0.77" right="0.75" top="1" bottom="1" header="0.5" footer="0.5"/>
  <pageSetup fitToHeight="1" fitToWidth="1" horizontalDpi="600" verticalDpi="600" orientation="portrait" scale="74"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2018-03-19T17:44:28Z</cp:lastPrinted>
  <dcterms:created xsi:type="dcterms:W3CDTF">1999-06-02T23:29:55Z</dcterms:created>
  <dcterms:modified xsi:type="dcterms:W3CDTF">2018-04-06T19:07:55Z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AssignedTo">
    <vt:lpwstr/>
  </property>
  <property fmtid="{D5CDD505-2E9C-101B-9397-08002B2CF9AE}" pid="9" name="Date transmitted">
    <vt:lpwstr/>
  </property>
  <property fmtid="{D5CDD505-2E9C-101B-9397-08002B2CF9AE}" pid="10" name="TaskDueDate">
    <vt:lpwstr/>
  </property>
  <property fmtid="{D5CDD505-2E9C-101B-9397-08002B2CF9AE}" pid="11" name="Date ready for signature">
    <vt:lpwstr/>
  </property>
  <property fmtid="{D5CDD505-2E9C-101B-9397-08002B2CF9AE}" pid="12" name="Proposed/Passed #:">
    <vt:lpwstr/>
  </property>
</Properties>
</file>