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90" yWindow="65246" windowWidth="13020" windowHeight="1046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<sst xmlns="http://schemas.openxmlformats.org/spreadsheetml/2006/main" count="29" uniqueCount="26">
  <si>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</si>
  <si>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</si>
  <si>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</si>
  <si>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</si>
  <si>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</si>
  <si>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</si>
  <si>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</si>
  <si>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</si>
  <si>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</si>
  <si>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</si>
  <si>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</si>
  <si>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</si>
  <si>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</si>
  <si>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</si>
  <si>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</si>
  <si>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</si>
  <si>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</si>
  <si>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</si>
  <si>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</si>
  <si>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</si>
  <si>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2016-XXXX</t>
  </si>
  <si>
    <t>David Broustis</t>
  </si>
  <si>
    <t>DNRP: Wastewater Treatment Division</t>
  </si>
  <si>
    <t>Title:   Biomethane and Environmental Atribute Purchase and Sale Agreement</t>
  </si>
  <si>
    <t xml:space="preserve">Affected Agency and/or Agencies:   Wastewater Treatment Division, Department of Natural Resources and Parks </t>
  </si>
  <si>
    <t>Notes and Assumptions: 
- Biogas generation based on four year (2012-2015) average of gas injected into the pipeline: 1,760,673 therms per year
- Sales price of gas @ $0.22/therm  
- 1.1727 Renewable Identification Numbers (RINs) generated per therm of gas injected into the pipeline
- RIN sales price @ 75% of combined five year average (2011-2015) of D5 RIN price and 2016 Cellolosic Waiver Credit value
- 70% of total RIN value to King County, 30% to IGI Resources, Inc.
- Baseline comparison revenue @ $0.2897/therm (Puget Sound Energy 2016 gas commodity price)
- 2016 revenue for five months, assuming contracts are complete and gas is moving per the contract by August 1st.
- Revenue beyond 2016 calculated at full year 2016 assumptions.  Future market conditions are uncertain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</si>
</sst>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5" width="15.7109375" style="0" customWidth="1"/>
    <col min="6" max="6" width="17.7109375" style="0" customWidth="1"/>
    <col min="7" max="7" width="19.0039062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0</v>
      </c>
      <c r="B6" s="13" t="s">
        <v>21</v>
      </c>
      <c r="C6" s="13"/>
      <c r="D6" s="13"/>
      <c r="E6" s="13"/>
      <c r="F6" s="13"/>
      <c r="G6" s="14"/>
    </row>
    <row r="7" spans="1:7" ht="18" customHeight="1">
      <c r="A7" s="12" t="s">
        <v>13</v>
      </c>
      <c r="B7" s="73">
        <v>42474</v>
      </c>
      <c r="C7" s="13"/>
      <c r="D7" s="13"/>
      <c r="E7" s="13"/>
      <c r="F7" s="13"/>
      <c r="G7" s="14"/>
    </row>
    <row r="8" spans="1:7" ht="18" customHeight="1">
      <c r="A8" s="12" t="s">
        <v>1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4"/>
      <c r="B12" s="75"/>
      <c r="C12" s="75"/>
      <c r="D12" s="75"/>
      <c r="E12" s="75"/>
      <c r="F12" s="75"/>
      <c r="G12" s="76"/>
      <c r="I12" s="53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2</v>
      </c>
      <c r="B15" s="13"/>
      <c r="C15" s="18"/>
      <c r="D15" s="18"/>
      <c r="E15" s="18"/>
      <c r="F15" s="18"/>
      <c r="G15" s="18"/>
    </row>
    <row r="16" spans="1:9" ht="13.5">
      <c r="A16" s="30" t="s">
        <v>15</v>
      </c>
      <c r="B16" s="31"/>
      <c r="C16" s="49" t="s">
        <v>7</v>
      </c>
      <c r="D16" s="49" t="s">
        <v>8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 t="s">
        <v>22</v>
      </c>
      <c r="B17" s="19"/>
      <c r="C17" s="56"/>
      <c r="D17" s="56"/>
      <c r="E17" s="20">
        <v>736000</v>
      </c>
      <c r="F17" s="20">
        <v>4053662.55</v>
      </c>
      <c r="G17" s="64">
        <v>4053662.55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3</v>
      </c>
      <c r="C21" s="59"/>
      <c r="D21" s="59"/>
      <c r="E21" s="48">
        <f>SUM(E17:E20)</f>
        <v>736000</v>
      </c>
      <c r="F21" s="48">
        <f>SUM(F17:F20)</f>
        <v>4053662.55</v>
      </c>
      <c r="G21" s="63">
        <f>SUM(G17:G20)</f>
        <v>4053662.55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4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15</v>
      </c>
      <c r="B24" s="31"/>
      <c r="C24" s="49" t="s">
        <v>7</v>
      </c>
      <c r="D24" s="32" t="s">
        <v>5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6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16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6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18</v>
      </c>
      <c r="B39" s="13"/>
      <c r="C39" s="13"/>
      <c r="D39" s="13"/>
      <c r="E39" s="68"/>
      <c r="F39" s="68"/>
      <c r="G39" s="68"/>
      <c r="H39" s="28"/>
      <c r="I39" s="28"/>
    </row>
    <row r="40" spans="1:9" ht="138" customHeight="1">
      <c r="A40" s="85" t="s">
        <v>25</v>
      </c>
      <c r="B40" s="85"/>
      <c r="C40" s="85"/>
      <c r="D40" s="85"/>
      <c r="E40" s="85"/>
      <c r="F40" s="85"/>
      <c r="G40" s="85"/>
      <c r="H40" s="28"/>
      <c r="I40" s="28"/>
    </row>
    <row r="41" spans="1:9" ht="18" customHeight="1">
      <c r="A41" s="70"/>
      <c r="B41" s="70"/>
      <c r="C41" s="70"/>
      <c r="D41" s="70"/>
      <c r="E41" s="71"/>
      <c r="F41" s="71"/>
      <c r="G41" s="71"/>
      <c r="H41" s="28"/>
      <c r="I41" s="28"/>
    </row>
    <row r="42" spans="1:9" ht="136.5" customHeight="1">
      <c r="A42" s="83" t="s">
        <v>19</v>
      </c>
      <c r="B42" s="83"/>
      <c r="C42" s="83"/>
      <c r="D42" s="83"/>
      <c r="E42" s="83"/>
      <c r="F42" s="83"/>
      <c r="G42" s="83"/>
      <c r="H42" s="28"/>
      <c r="I42" s="28"/>
    </row>
    <row r="43" spans="1:9" ht="14.25" customHeight="1">
      <c r="A43" s="80"/>
      <c r="B43" s="81"/>
      <c r="C43" s="81"/>
      <c r="D43" s="81"/>
      <c r="E43" s="81"/>
      <c r="F43" s="81"/>
      <c r="G43" s="81"/>
      <c r="H43" s="28"/>
      <c r="I43" s="28"/>
    </row>
    <row r="44" spans="1:7" ht="13.5">
      <c r="A44" s="84"/>
      <c r="B44" s="84"/>
      <c r="C44" s="84"/>
      <c r="D44" s="84"/>
      <c r="E44" s="84"/>
      <c r="F44" s="84"/>
      <c r="G44" s="84"/>
    </row>
    <row r="45" spans="1:7" ht="14.25" customHeight="1">
      <c r="A45" s="82"/>
      <c r="B45" s="82"/>
      <c r="C45" s="82"/>
      <c r="D45" s="82"/>
      <c r="E45" s="82"/>
      <c r="F45" s="82"/>
      <c r="G45" s="82"/>
    </row>
    <row r="46" spans="1:9" ht="13.5">
      <c r="A46" s="84"/>
      <c r="B46" s="84"/>
      <c r="C46" s="84"/>
      <c r="D46" s="84"/>
      <c r="E46" s="84"/>
      <c r="F46" s="84"/>
      <c r="G46" s="84"/>
      <c r="H46" s="28"/>
      <c r="I46" s="54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">
      <c r="A72" s="53"/>
      <c r="B72" s="53"/>
      <c r="C72" s="53"/>
      <c r="D72" s="53"/>
      <c r="E72" s="53"/>
      <c r="F72" s="53"/>
      <c r="G72" s="5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</sheetData>
  <sheetProtection/>
  <mergeCells count="7">
    <mergeCell ref="A12:G13"/>
    <mergeCell ref="A43:G43"/>
    <mergeCell ref="A45:G45"/>
    <mergeCell ref="A42:G42"/>
    <mergeCell ref="A44:G44"/>
    <mergeCell ref="A46:G46"/>
    <mergeCell ref="A40:G40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2016-04-14T21:55:06Z</cp:lastPrinted>
  <dcterms:created xsi:type="dcterms:W3CDTF">1999-06-02T23:29:55Z</dcterms:created>
  <dcterms:modified xsi:type="dcterms:W3CDTF">2016-06-10T18:05:52Z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