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360" windowWidth="16590" windowHeight="9195" tabRatio="564" activeTab="0"/>
  </bookViews>
  <sheets>
    <sheet name="Operating Financial Plan" sheetId="2" r:id="rId1"/>
    <sheet name="CIP Financial Plan" sheetId="3" state="hidden"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Salaries">'[1]Hourly Schedule'!$A$3:$K$102</definedName>
    <definedName name="_2005_IS_Budget_adjusted_by_Fiscal" localSheetId="0">#REF!</definedName>
    <definedName name="_2005_IS_Budget_adjusted_by_Fiscal">#REF!</definedName>
    <definedName name="_99Salaries" localSheetId="0">#REF!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 localSheetId="0">#REF!</definedName>
    <definedName name="actual">#REF!</definedName>
    <definedName name="ActualFundBalance" localSheetId="0">#REF!</definedName>
    <definedName name="ActualFundBalance">#REF!</definedName>
    <definedName name="AdoptedFundBalance" localSheetId="0">#REF!</definedName>
    <definedName name="AdoptedFundBalance">#REF!</definedName>
    <definedName name="AgencyContact">'[2]TOC Forms'!$C$57</definedName>
    <definedName name="agingtot" localSheetId="0">#REF!</definedName>
    <definedName name="agingtot">#REF!</definedName>
    <definedName name="all_other_reduction" localSheetId="0">#REF!</definedName>
    <definedName name="all_other_reduction">#REF!</definedName>
    <definedName name="AllocBasisTable2009">'[5]DCHS 07Tables for 09 Allocation'!$E$2:$P$3,'[5]DCHS 07Tables for 09 Allocation'!$B$4:$P$33</definedName>
    <definedName name="Appro" localSheetId="0">#REF!</definedName>
    <definedName name="Appro">#REF!</definedName>
    <definedName name="ApproUnitName">'[2]TOC Forms'!$C$59</definedName>
    <definedName name="April" localSheetId="0">#REF!,#REF!,#REF!,#REF!,#REF!,#REF!</definedName>
    <definedName name="April">#REF!,#REF!,#REF!,#REF!,#REF!,#REF!</definedName>
    <definedName name="ARMS08" localSheetId="0">#REF!</definedName>
    <definedName name="ARMS08">#REF!</definedName>
    <definedName name="asfda" hidden="1">{"NonWhole",#N/A,FALSE,"ReorgRevisted"}</definedName>
    <definedName name="August" localSheetId="0">#REF!,#REF!,#REF!,#REF!,#REF!,#REF!</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 localSheetId="0">#REF!</definedName>
    <definedName name="Carryover">#REF!</definedName>
    <definedName name="Cell" localSheetId="0">#REF!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 localSheetId="0">#REF!</definedName>
    <definedName name="COLA">#REF!</definedName>
    <definedName name="ContactPhone">'[2]TOC Forms'!$C$58</definedName>
    <definedName name="Core_Business_Code">'[7]DATA Tables'!$A$39:$A$48</definedName>
    <definedName name="criminal" hidden="1">{"NonWhole",#N/A,FALSE,"ReorgRevisted"}</definedName>
    <definedName name="CSD_ERP" localSheetId="0">#REF!</definedName>
    <definedName name="CSD_ERP">#REF!</definedName>
    <definedName name="CSD_Reduction" localSheetId="0">#REF!</definedName>
    <definedName name="CSD_Reduction">#REF!</definedName>
    <definedName name="CSD_Total" localSheetId="0">#REF!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DCHS08ARMS" localSheetId="0">#REF!</definedName>
    <definedName name="DCHS08ARMS">#REF!</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'[7]DATA Tables'!$A$11:$A$26</definedName>
    <definedName name="Division_Code">'[7]DATA Tables'!$A$3:$A$7</definedName>
    <definedName name="DO_ERP" localSheetId="0">#REF!</definedName>
    <definedName name="DO_ERP">#REF!</definedName>
    <definedName name="DO_Total" localSheetId="0">#REF!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 localSheetId="0">#REF!</definedName>
    <definedName name="FourthQOO">#REF!</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 localSheetId="0">#REF!</definedName>
    <definedName name="housingtot">#REF!</definedName>
    <definedName name="human_service_reduction" localSheetId="0">#REF!</definedName>
    <definedName name="human_service_reduction">#REF!</definedName>
    <definedName name="iii" hidden="1">{"Dis",#N/A,FALSE,"ReorgRevisted"}</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hidden="1">{"NonWhole",#N/A,FALSE,"ReorgRevisted"}</definedName>
    <definedName name="kk" hidden="1">{"cxtransfer",#N/A,FALSE,"ReorgRevisted"}</definedName>
    <definedName name="LSJ_reduction" localSheetId="0">#REF!</definedName>
    <definedName name="LSJ_reduction">#REF!</definedName>
    <definedName name="mandatory_adds" localSheetId="0">#REF!</definedName>
    <definedName name="mandatory_adds">#REF!</definedName>
    <definedName name="March" localSheetId="0">#REF!,#REF!,#REF!,#REF!,#REF!,#REF!</definedName>
    <definedName name="March">#REF!,#REF!,#REF!,#REF!,#REF!,#REF!</definedName>
    <definedName name="May" localSheetId="0">#REF!,#REF!,#REF!,#REF!,#REF!,#REF!</definedName>
    <definedName name="May">#REF!,#REF!,#REF!,#REF!,#REF!,#REF!</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hidden="1">{"cxtransfer",#N/A,FALSE,"ReorgRevisted"}</definedName>
    <definedName name="October" localSheetId="0">#REF!,#REF!,#REF!,#REF!,#REF!,#REF!</definedName>
    <definedName name="October">#REF!,#REF!,#REF!,#REF!,#REF!,#REF!</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'[8]2011 DCHS (0935) Alloc 4-13'!$R$48</definedName>
    <definedName name="OPDMIDDSAL">'[8]2011 DCHS (0935) Alloc 4-13'!$R$25</definedName>
    <definedName name="OPDMIDDTOT">'[8]2011 DCHS (0935) Alloc 4-13'!$R$71</definedName>
    <definedName name="Other" localSheetId="0">#REF!</definedName>
    <definedName name="Other">#REF!</definedName>
    <definedName name="outcomes" localSheetId="0">#REF!</definedName>
    <definedName name="outcomes">#REF!</definedName>
    <definedName name="overhead_reduction" localSheetId="0">#REF!</definedName>
    <definedName name="overhead_reduction">#REF!</definedName>
    <definedName name="p" hidden="1">{"Dis",#N/A,FALSE,"ReorgRevisted"}</definedName>
    <definedName name="PERS_Percent">0.0613</definedName>
    <definedName name="_xlnm.Print_Area" localSheetId="1">'CIP Financial Plan'!$A$1:$H$43</definedName>
    <definedName name="_xlnm.Print_Area" localSheetId="0">'Operating Financial Plan'!$A$1:$H$41</definedName>
    <definedName name="Program_Area_Code">'[7]DATA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FTEs" localSheetId="0">#REF!</definedName>
    <definedName name="PSQFTEs">#REF!</definedName>
    <definedName name="PSQRev" localSheetId="0">#REF!</definedName>
    <definedName name="PSQRev">#REF!</definedName>
    <definedName name="PSQTLTs" localSheetId="0">#REF!</definedName>
    <definedName name="PSQTLTs">#REF!</definedName>
    <definedName name="qqq" hidden="1">{"Dis",#N/A,FALSE,"ReorgRevisted"}</definedName>
    <definedName name="qqqqq" hidden="1">{"Dis",#N/A,FALSE,"ReorgRevisted"}</definedName>
    <definedName name="Qry01_02_03Exp" localSheetId="0">#REF!</definedName>
    <definedName name="Qry01_02_03Exp">#REF!</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'[11]Appro_Sections'!$B$7:$N$137</definedName>
    <definedName name="References" localSheetId="0">#REF!</definedName>
    <definedName name="References">#REF!</definedName>
    <definedName name="RefFTEs" localSheetId="0">#REF!</definedName>
    <definedName name="RefFTEs">#REF!</definedName>
    <definedName name="RefFundExp" localSheetId="0">#REF!</definedName>
    <definedName name="RefFundExp">#REF!</definedName>
    <definedName name="RefFundRev" localSheetId="0">#REF!</definedName>
    <definedName name="RefFundRev">#REF!</definedName>
    <definedName name="rename" hidden="1">{"NonWhole",#N/A,FALSE,"ReorgRevisted"}</definedName>
    <definedName name="Revenue_Percent_Exemption" localSheetId="0">#REF!</definedName>
    <definedName name="Revenue_Percent_Exemption">#REF!</definedName>
    <definedName name="Revenues" localSheetId="0">#REF!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 localSheetId="0">#REF!</definedName>
    <definedName name="Sort_Area">#REF!</definedName>
    <definedName name="SSI_Excess">0.0145</definedName>
    <definedName name="SSI_Max">102000</definedName>
    <definedName name="SSI_Percent">0.062</definedName>
    <definedName name="Staff_Months" localSheetId="0">#REF!</definedName>
    <definedName name="Staff_Months">#REF!</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est">'[12]DATA Tables'!$A$37:$A$46</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tal_PSQ" localSheetId="0">#REF!</definedName>
    <definedName name="Total_PSQ">#REF!</definedName>
    <definedName name="TotalAPPN">'[8]2011 DCHS (0935) Alloc 4-13ver1'!$E$103</definedName>
    <definedName name="TotalREQ">'[8]2011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sertable" localSheetId="0">#REF!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 localSheetId="0">#REF!</definedName>
    <definedName name="year">#REF!</definedName>
    <definedName name="yes" hidden="1">{"Dis",#N/A,FALSE,"ReorgRevisted"}</definedName>
    <definedName name="yr" localSheetId="0">#REF!</definedName>
    <definedName name="yr">#REF!</definedName>
    <definedName name="za" hidden="1">{"cxtransfer",#N/A,FALSE,"ReorgRevisted"}</definedName>
    <definedName name="zz" hidden="1">{"Dis",#N/A,FALSE,"ReorgRevisted"}</definedName>
    <definedName name="zzz" hidden="1">{"cxtransfer",#N/A,FALSE,"ReorgRevisted"}</definedName>
  </definedNames>
  <calcPr calcId="145621"/>
</workbook>
</file>

<file path=xl/sharedStrings.xml><?xml version="1.0" encoding="utf-8"?>
<sst xmlns="http://schemas.openxmlformats.org/spreadsheetml/2006/main" count="88" uniqueCount="78">
  <si>
    <t>Category</t>
  </si>
  <si>
    <t xml:space="preserve">Beginning Fund Balance </t>
  </si>
  <si>
    <t>Revenues</t>
  </si>
  <si>
    <t>Total Revenues</t>
  </si>
  <si>
    <t xml:space="preserve">Expenditures </t>
  </si>
  <si>
    <t>Total Expenditures</t>
  </si>
  <si>
    <t xml:space="preserve">Other Fund Transactions </t>
  </si>
  <si>
    <t>Total Other Fund Transactions</t>
  </si>
  <si>
    <t>Ending Fund Balance</t>
  </si>
  <si>
    <t xml:space="preserve">Reserves </t>
  </si>
  <si>
    <t xml:space="preserve">Cash Flow Reserve(s) </t>
  </si>
  <si>
    <t>Total Reserves</t>
  </si>
  <si>
    <t xml:space="preserve">Reserve Shortfall </t>
  </si>
  <si>
    <t>Ending Undesignated Fund Balance</t>
  </si>
  <si>
    <t>Fund Name /00000XXXX</t>
  </si>
  <si>
    <r>
      <t>1</t>
    </r>
    <r>
      <rPr>
        <sz val="11"/>
        <rFont val="Calibri"/>
        <family val="2"/>
        <scheme val="minor"/>
      </rPr>
      <t xml:space="preserve"> 2013/2014 Actuals reflect year end information from EBS and are consistent with the Budgetary Fund Balance figures published by FBOD.</t>
    </r>
  </si>
  <si>
    <r>
      <t>2013/2014 Actuals</t>
    </r>
    <r>
      <rPr>
        <b/>
        <vertAlign val="superscript"/>
        <sz val="12"/>
        <rFont val="Calibri"/>
        <family val="2"/>
        <scheme val="minor"/>
      </rPr>
      <t>1</t>
    </r>
  </si>
  <si>
    <r>
      <t>2015/2016 Adopted Budget</t>
    </r>
    <r>
      <rPr>
        <b/>
        <vertAlign val="superscript"/>
        <sz val="12"/>
        <rFont val="Calibri"/>
        <family val="2"/>
        <scheme val="minor"/>
      </rPr>
      <t>2</t>
    </r>
  </si>
  <si>
    <r>
      <t>2015/2016 Current Budget</t>
    </r>
    <r>
      <rPr>
        <b/>
        <vertAlign val="superscript"/>
        <sz val="12"/>
        <rFont val="Calibri"/>
        <family val="2"/>
        <scheme val="minor"/>
      </rPr>
      <t>3</t>
    </r>
  </si>
  <si>
    <r>
      <t>2015/2016 Estimated</t>
    </r>
    <r>
      <rPr>
        <b/>
        <vertAlign val="superscript"/>
        <sz val="12"/>
        <rFont val="Calibri"/>
        <family val="2"/>
        <scheme val="minor"/>
      </rPr>
      <t>5</t>
    </r>
  </si>
  <si>
    <r>
      <t>2017/2018 Projected</t>
    </r>
    <r>
      <rPr>
        <b/>
        <vertAlign val="superscript"/>
        <sz val="12"/>
        <rFont val="Calibri"/>
        <family val="2"/>
        <scheme val="minor"/>
      </rPr>
      <t>6</t>
    </r>
  </si>
  <si>
    <r>
      <t>2019/2020 Projected</t>
    </r>
    <r>
      <rPr>
        <b/>
        <vertAlign val="superscript"/>
        <sz val="12"/>
        <rFont val="Calibri"/>
        <family val="2"/>
        <scheme val="minor"/>
      </rPr>
      <t>6</t>
    </r>
  </si>
  <si>
    <r>
      <rPr>
        <vertAlign val="superscript"/>
        <sz val="11"/>
        <rFont val="Calibri"/>
        <family val="2"/>
        <scheme val="minor"/>
      </rPr>
      <t>2</t>
    </r>
    <r>
      <rPr>
        <sz val="11"/>
        <rFont val="Calibri"/>
        <family val="2"/>
        <scheme val="minor"/>
      </rPr>
      <t xml:space="preserve"> 2015/2016 Adopted Budget is based on ordinance 17476 and includes supplemental appropriations approved in ordinance XXXXX.</t>
    </r>
  </si>
  <si>
    <r>
      <t>8</t>
    </r>
    <r>
      <rPr>
        <sz val="11"/>
        <rFont val="Calibri"/>
        <family val="2"/>
        <scheme val="minor"/>
      </rPr>
      <t xml:space="preserve"> Provide a footnote that describes each reserve.</t>
    </r>
  </si>
  <si>
    <r>
      <t>9</t>
    </r>
    <r>
      <rPr>
        <sz val="11"/>
        <rFont val="Calibri"/>
        <family val="2"/>
        <scheme val="minor"/>
      </rPr>
      <t xml:space="preserve"> This plan was update by XXX XXX on XX/XX/XXXX.</t>
    </r>
  </si>
  <si>
    <t>Financial Plan Notes (samples below)</t>
  </si>
  <si>
    <r>
      <rPr>
        <vertAlign val="superscript"/>
        <sz val="11"/>
        <rFont val="Calibri"/>
        <family val="2"/>
        <scheme val="minor"/>
      </rPr>
      <t>3</t>
    </r>
    <r>
      <rPr>
        <sz val="11"/>
        <rFont val="Calibri"/>
        <family val="2"/>
        <scheme val="minor"/>
      </rPr>
      <t xml:space="preserve"> 2015/2016 Current Budget includes  supplemental appropriations approved in ordinance XXXXX.</t>
    </r>
  </si>
  <si>
    <r>
      <t>6</t>
    </r>
    <r>
      <rPr>
        <sz val="11"/>
        <color theme="1"/>
        <rFont val="Calibri"/>
        <family val="2"/>
        <scheme val="minor"/>
      </rPr>
      <t xml:space="preserve"> Outyear projections assume revenue and expenditure growth of XX and reflect the most recent budget, including the outyear impact of supplementals.</t>
    </r>
  </si>
  <si>
    <r>
      <t xml:space="preserve">Beginning Fund Balance </t>
    </r>
    <r>
      <rPr>
        <b/>
        <vertAlign val="superscript"/>
        <sz val="12"/>
        <rFont val="Calibri"/>
        <family val="2"/>
        <scheme val="minor"/>
      </rPr>
      <t>5</t>
    </r>
  </si>
  <si>
    <t>Bond Proceeds</t>
  </si>
  <si>
    <t xml:space="preserve">  Budget: Current Biennium</t>
  </si>
  <si>
    <t xml:space="preserve">  Budget:  Carryover from Prior Biennium</t>
  </si>
  <si>
    <t xml:space="preserve">  Budget:  Total </t>
  </si>
  <si>
    <t xml:space="preserve">  Budget:  Unexpended at Year End</t>
  </si>
  <si>
    <t>Expenditure Reserve(s) (Carryover)</t>
  </si>
  <si>
    <t>Grant Contingencies</t>
  </si>
  <si>
    <t>Revenue to Collect in Following Biennium</t>
  </si>
  <si>
    <t>Transfer</t>
  </si>
  <si>
    <t>Grants and other Revenue</t>
  </si>
  <si>
    <r>
      <t>7</t>
    </r>
    <r>
      <rPr>
        <sz val="11"/>
        <rFont val="Calibri"/>
        <family val="2"/>
        <scheme val="minor"/>
      </rPr>
      <t xml:space="preserve"> Other fund transactions include accounting adjustments to balance to budgetary fund balance and XXXX.</t>
    </r>
  </si>
  <si>
    <t>BTD Actuals as Percent of Current Budget</t>
  </si>
  <si>
    <t>Estimated as Percent of Current Budget</t>
  </si>
  <si>
    <t>Financial Plan (Identify Timing [Quarter and Year] and Use [Monitoring, Supplemental])</t>
  </si>
  <si>
    <r>
      <t>5</t>
    </r>
    <r>
      <rPr>
        <sz val="11"/>
        <rFont val="Calibri"/>
        <family val="2"/>
        <scheme val="minor"/>
      </rPr>
      <t xml:space="preserve"> 2015/2016 Estimated reflects updated revenue and expenditure estimates as of XX/XX/XXXX, and the impact of any proposed, but not approved supplementals.  </t>
    </r>
  </si>
  <si>
    <r>
      <t>2015/2016 Biennial-to-Date Actuals</t>
    </r>
    <r>
      <rPr>
        <b/>
        <vertAlign val="superscript"/>
        <sz val="12"/>
        <rFont val="Calibri"/>
        <family val="2"/>
        <scheme val="minor"/>
      </rPr>
      <t>4</t>
    </r>
  </si>
  <si>
    <r>
      <rPr>
        <vertAlign val="superscript"/>
        <sz val="11"/>
        <rFont val="Calibri"/>
        <family val="2"/>
        <scheme val="minor"/>
      </rPr>
      <t>4</t>
    </r>
    <r>
      <rPr>
        <sz val="11"/>
        <rFont val="Calibri"/>
        <family val="2"/>
        <scheme val="minor"/>
      </rPr>
      <t xml:space="preserve"> 2015/2016 Biennial-to-Date Actuals reflects actual revenues and expenditures as of XX/XX/XXXX, using EBS report XXXX.</t>
    </r>
  </si>
  <si>
    <t>Total Other Fund Transaction</t>
  </si>
  <si>
    <t>Diff: Estimated to Current Budget</t>
  </si>
  <si>
    <t>Diff: Actuals to Current Budget</t>
  </si>
  <si>
    <t>HIDDEN COLUMNS - for PSB Variance Analysis</t>
  </si>
  <si>
    <t>Election cost</t>
  </si>
  <si>
    <t xml:space="preserve">Financial Plan Notes </t>
  </si>
  <si>
    <t>2013/2014 Actuals</t>
  </si>
  <si>
    <t>2015/2016 Adopted Budget</t>
  </si>
  <si>
    <t>2015/2016 Current Budget</t>
  </si>
  <si>
    <t>2015/2016 Biennial-to-Date Actuals</t>
  </si>
  <si>
    <t>2015/2016 Estimated</t>
  </si>
  <si>
    <t>2017/2018 Projected</t>
  </si>
  <si>
    <t>2019/2020 Projected</t>
  </si>
  <si>
    <r>
      <t>Levy Proceeds</t>
    </r>
    <r>
      <rPr>
        <vertAlign val="superscript"/>
        <sz val="12"/>
        <rFont val="Calibri"/>
        <family val="2"/>
        <scheme val="minor"/>
      </rPr>
      <t>1</t>
    </r>
  </si>
  <si>
    <t>Other Fund Transactions</t>
  </si>
  <si>
    <t>Rainy Day Reserve (not required)</t>
  </si>
  <si>
    <t>Expenditure Reserves</t>
  </si>
  <si>
    <t>Reserves</t>
  </si>
  <si>
    <r>
      <t>Transfer to Capital</t>
    </r>
    <r>
      <rPr>
        <vertAlign val="superscript"/>
        <sz val="12"/>
        <rFont val="Calibri"/>
        <family val="2"/>
        <scheme val="minor"/>
      </rPr>
      <t>2</t>
    </r>
  </si>
  <si>
    <r>
      <t>Debt Service</t>
    </r>
    <r>
      <rPr>
        <vertAlign val="superscript"/>
        <sz val="12"/>
        <rFont val="Calibri"/>
        <family val="2"/>
        <scheme val="minor"/>
      </rPr>
      <t>2</t>
    </r>
  </si>
  <si>
    <r>
      <t>Estimated Underexpenditures</t>
    </r>
    <r>
      <rPr>
        <b/>
        <vertAlign val="superscript"/>
        <sz val="12"/>
        <rFont val="Calibri"/>
        <family val="2"/>
        <scheme val="minor"/>
      </rPr>
      <t>3</t>
    </r>
  </si>
  <si>
    <r>
      <t xml:space="preserve">3 </t>
    </r>
    <r>
      <rPr>
        <sz val="11"/>
        <rFont val="Calibri"/>
        <family val="2"/>
        <scheme val="minor"/>
      </rPr>
      <t>$1,000,000 in reserve expenditures are appropriated in the 2015/2016 proposal.  It is anticipated that these funds will not be needed in 2016.</t>
    </r>
  </si>
  <si>
    <r>
      <t>Transition Costs</t>
    </r>
    <r>
      <rPr>
        <vertAlign val="superscript"/>
        <sz val="12"/>
        <rFont val="Calibri"/>
        <family val="2"/>
        <scheme val="minor"/>
      </rPr>
      <t>4</t>
    </r>
  </si>
  <si>
    <r>
      <t>Prorationing Protection</t>
    </r>
    <r>
      <rPr>
        <vertAlign val="superscript"/>
        <sz val="12"/>
        <rFont val="Calibri"/>
        <family val="2"/>
        <scheme val="minor"/>
      </rPr>
      <t>5</t>
    </r>
  </si>
  <si>
    <r>
      <t>Rate Stabilization Reserve</t>
    </r>
    <r>
      <rPr>
        <vertAlign val="superscript"/>
        <sz val="12"/>
        <rFont val="Calibri"/>
        <family val="2"/>
        <scheme val="minor"/>
      </rPr>
      <t>6</t>
    </r>
  </si>
  <si>
    <r>
      <t xml:space="preserve">6 </t>
    </r>
    <r>
      <rPr>
        <sz val="11"/>
        <color theme="1"/>
        <rFont val="Calibri"/>
        <family val="2"/>
        <scheme val="minor"/>
      </rPr>
      <t>This reserve sets aside funds to mitigate the the operating cost of the new system.</t>
    </r>
  </si>
  <si>
    <t>Puget Sound Emergency Radio Network Levy Fund/ 00000XXXX</t>
  </si>
  <si>
    <r>
      <t xml:space="preserve">4 </t>
    </r>
    <r>
      <rPr>
        <sz val="11"/>
        <rFont val="Calibri"/>
        <family val="2"/>
        <scheme val="minor"/>
      </rPr>
      <t>This reserve funds the transition costs to the new radio network.</t>
    </r>
  </si>
  <si>
    <t>Financial Plan Q2 2015 / Proposed Supplemental Financial Plan</t>
  </si>
  <si>
    <r>
      <t>2</t>
    </r>
    <r>
      <rPr>
        <sz val="11"/>
        <rFont val="Calibri"/>
        <family val="2"/>
        <scheme val="minor"/>
      </rPr>
      <t xml:space="preserve"> The special revenue fund will transfer directly to the CIP fund to cover project costs until the transition is made to debt financing the project.  Current debt service figures are estimates and will be updated as the project progresses.</t>
    </r>
  </si>
  <si>
    <r>
      <t xml:space="preserve">1 </t>
    </r>
    <r>
      <rPr>
        <sz val="11"/>
        <rFont val="Calibri"/>
        <family val="2"/>
        <scheme val="minor"/>
      </rPr>
      <t xml:space="preserve">Levy proceeds are based on the March 2015 OEFA forecast and an intial property tax levy of $.07 beginning in 2016. </t>
    </r>
  </si>
  <si>
    <r>
      <t xml:space="preserve">5 </t>
    </r>
    <r>
      <rPr>
        <sz val="11"/>
        <rFont val="Calibri"/>
        <family val="2"/>
        <scheme val="minor"/>
      </rPr>
      <t xml:space="preserve">This reserve sets aside funds to offset the impact of prorationing on fire districts as a result of the PSERN Levy.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</si>
</sst>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0\-000\-0"/>
    <numFmt numFmtId="166" formatCode="[&lt;=9999999]000\-0000;[&gt;9999999]\(000\)\ 000\-0000;General"/>
    <numFmt numFmtId="167" formatCode="_(* #,##0_);_(* \(#,##0\);_(* &quot;-&quot;??_);_(@_)"/>
    <numFmt numFmtId="168" formatCode="00000"/>
    <numFmt numFmtId="169" formatCode="000000000"/>
    <numFmt numFmtId="170" formatCode="0000"/>
    <numFmt numFmtId="171" formatCode="000000"/>
    <numFmt numFmtId="172" formatCode="000"/>
    <numFmt numFmtId="173" formatCode="&quot;$&quot;* #,##0.00_);[Red]&quot;$&quot;* \(#,##0.00\)"/>
  </numFmts>
  <fonts count="59">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sz val="10"/>
      <name val="Helv"/>
      <family val="2"/>
    </font>
    <font>
      <b/>
      <sz val="18"/>
      <color indexed="56"/>
      <name val="Cambria"/>
      <family val="2"/>
    </font>
    <font>
      <b/>
      <sz val="11"/>
      <color indexed="8"/>
      <name val="Calibri"/>
      <family val="2"/>
    </font>
    <font>
      <sz val="11"/>
      <color indexed="10"/>
      <name val="Calibri"/>
      <family val="2"/>
    </font>
    <font>
      <sz val="12"/>
      <name val="Calibri"/>
      <family val="2"/>
      <scheme val="minor"/>
    </font>
    <font>
      <b/>
      <sz val="12"/>
      <name val="Calibri"/>
      <family val="2"/>
      <scheme val="minor"/>
    </font>
    <font>
      <b/>
      <vertAlign val="superscript"/>
      <sz val="12"/>
      <name val="Calibri"/>
      <family val="2"/>
      <scheme val="minor"/>
    </font>
    <font>
      <sz val="11"/>
      <name val="Calibri"/>
      <family val="2"/>
      <scheme val="minor"/>
    </font>
    <font>
      <vertAlign val="superscript"/>
      <sz val="11"/>
      <name val="Calibri"/>
      <family val="2"/>
      <scheme val="minor"/>
    </font>
    <font>
      <vertAlign val="superscript"/>
      <sz val="11"/>
      <color theme="1"/>
      <name val="Calibri"/>
      <family val="2"/>
      <scheme val="minor"/>
    </font>
    <font>
      <sz val="11"/>
      <name val="Helvetica"/>
      <family val="2"/>
    </font>
    <font>
      <sz val="10"/>
      <name val="Tahoma"/>
      <family val="2"/>
    </font>
    <font>
      <sz val="11"/>
      <color theme="1"/>
      <name val="Arial"/>
      <family val="2"/>
    </font>
    <font>
      <sz val="11"/>
      <color theme="1"/>
      <name val="Calibri"/>
      <family val="2"/>
    </font>
    <font>
      <sz val="10"/>
      <name val="Courier"/>
      <family val="3"/>
    </font>
    <font>
      <sz val="10"/>
      <color indexed="8"/>
      <name val="Arial"/>
      <family val="2"/>
    </font>
    <font>
      <sz val="10"/>
      <name val="Verdana"/>
      <family val="2"/>
    </font>
    <font>
      <u val="single"/>
      <sz val="10"/>
      <color indexed="12"/>
      <name val="Arial"/>
      <family val="2"/>
    </font>
    <font>
      <sz val="10"/>
      <color theme="1"/>
      <name val="Arial"/>
      <family val="2"/>
    </font>
    <font>
      <u val="single"/>
      <sz val="12"/>
      <name val="Calibri"/>
      <family val="2"/>
      <scheme val="minor"/>
    </font>
    <font>
      <u val="singleAccounting"/>
      <sz val="12"/>
      <name val="Calibri"/>
      <family val="2"/>
      <scheme val="minor"/>
    </font>
    <font>
      <sz val="12"/>
      <color theme="0"/>
      <name val="Calibri"/>
      <family val="2"/>
      <scheme val="minor"/>
    </font>
    <font>
      <sz val="10"/>
      <color theme="0"/>
      <name val="Arial"/>
      <family val="2"/>
    </font>
    <font>
      <b/>
      <sz val="10"/>
      <color theme="1"/>
      <name val="Arial"/>
      <family val="2"/>
    </font>
    <font>
      <vertAlign val="superscript"/>
      <sz val="12"/>
      <name val="Calibri"/>
      <family val="2"/>
      <scheme val="minor"/>
    </font>
  </fonts>
  <fills count="61">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3999499976634979"/>
        <bgColor indexed="64"/>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solid">
        <fgColor theme="0" tint="-0.1499900072813034"/>
        <bgColor indexed="64"/>
      </patternFill>
    </fill>
    <fill>
      <patternFill patternType="solid">
        <fgColor theme="0" tint="-0.1499900072813034"/>
        <bgColor indexed="64"/>
      </patternFill>
    </fill>
  </fills>
  <borders count="3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bottom/>
    </border>
    <border>
      <left style="thin"/>
      <right style="thin"/>
      <top style="thin"/>
      <bottom style="thin"/>
    </border>
    <border>
      <left/>
      <right/>
      <top style="thin"/>
      <bottom style="double"/>
    </border>
    <border>
      <left/>
      <right/>
      <top style="thin">
        <color theme="4"/>
      </top>
      <bottom style="thin">
        <color theme="4"/>
      </bottom>
    </border>
    <border>
      <left/>
      <right style="thin"/>
      <top/>
      <bottom/>
    </border>
    <border>
      <left style="thin"/>
      <right style="thin"/>
      <top/>
      <bottom style="thin"/>
    </border>
    <border>
      <left style="thin"/>
      <right style="thin"/>
      <top style="thin"/>
      <bottom/>
    </border>
    <border>
      <left style="thin"/>
      <right/>
      <top/>
      <bottom/>
    </border>
    <border>
      <left style="thin"/>
      <right/>
      <top/>
      <bottom style="thin"/>
    </border>
    <border>
      <left style="thin"/>
      <right/>
      <top style="thin"/>
      <bottom style="thin"/>
    </border>
    <border>
      <left/>
      <right/>
      <top style="thin"/>
      <bottom/>
    </border>
    <border>
      <left/>
      <right style="thin"/>
      <top/>
      <bottom style="thin"/>
    </border>
    <border>
      <left style="thin"/>
      <right/>
      <top style="thin"/>
      <bottom/>
    </border>
    <border>
      <left/>
      <right/>
      <top/>
      <bottom style="thin"/>
    </border>
    <border>
      <left/>
      <right/>
      <top style="thin"/>
      <bottom style="thin"/>
    </border>
    <border>
      <left/>
      <right style="thin"/>
      <top style="thin"/>
      <bottom style="thin"/>
    </border>
  </borders>
  <cellStyleXfs count="5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34" borderId="0" applyNumberFormat="0" applyBorder="0" applyAlignment="0" applyProtection="0"/>
    <xf numFmtId="0" fontId="22" fillId="51" borderId="10" applyNumberFormat="0" applyAlignment="0" applyProtection="0"/>
    <xf numFmtId="0" fontId="23" fillId="52" borderId="1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4" fontId="1" fillId="0" borderId="0">
      <alignment horizontal="center"/>
      <protection locked="0"/>
    </xf>
    <xf numFmtId="0" fontId="24" fillId="0" borderId="0" applyNumberFormat="0" applyFill="0" applyBorder="0" applyAlignment="0" applyProtection="0"/>
    <xf numFmtId="165" fontId="1" fillId="0" borderId="0">
      <alignment horizontal="center"/>
      <protection locked="0"/>
    </xf>
    <xf numFmtId="0" fontId="1" fillId="0" borderId="0">
      <alignment horizontal="center"/>
      <protection/>
    </xf>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1" fillId="0" borderId="0">
      <alignment/>
      <protection/>
    </xf>
    <xf numFmtId="0" fontId="0" fillId="0" borderId="0">
      <alignment/>
      <protection/>
    </xf>
    <xf numFmtId="0" fontId="1" fillId="0" borderId="0">
      <alignment/>
      <protection/>
    </xf>
    <xf numFmtId="37" fontId="32" fillId="0" borderId="0">
      <alignment/>
      <protection/>
    </xf>
    <xf numFmtId="0" fontId="1" fillId="54" borderId="16" applyNumberFormat="0" applyFont="0" applyAlignment="0" applyProtection="0"/>
    <xf numFmtId="0" fontId="33" fillId="51" borderId="17" applyNumberFormat="0" applyAlignment="0" applyProtection="0"/>
    <xf numFmtId="166" fontId="34" fillId="0" borderId="0" applyFon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41" fontId="32" fillId="0" borderId="19" applyBorder="0">
      <alignment/>
      <protection/>
    </xf>
    <xf numFmtId="0" fontId="37" fillId="0" borderId="0" applyNumberFormat="0" applyFill="0" applyBorder="0" applyAlignment="0" applyProtection="0"/>
    <xf numFmtId="37" fontId="32" fillId="0" borderId="0">
      <alignment/>
      <protection/>
    </xf>
    <xf numFmtId="0" fontId="1" fillId="0" borderId="0">
      <alignment/>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0" fontId="47" fillId="0" borderId="0">
      <alignment/>
      <protection/>
    </xf>
    <xf numFmtId="0" fontId="1" fillId="0" borderId="0">
      <alignment/>
      <protection/>
    </xf>
    <xf numFmtId="0" fontId="1"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0" fontId="0" fillId="0" borderId="0">
      <alignment/>
      <protection/>
    </xf>
    <xf numFmtId="0" fontId="49"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48"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0" fontId="5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8" fillId="0" borderId="0">
      <alignment/>
      <protection/>
    </xf>
    <xf numFmtId="0" fontId="0" fillId="8" borderId="8" applyNumberFormat="0" applyFont="0" applyAlignment="0" applyProtection="0"/>
    <xf numFmtId="0" fontId="1" fillId="54" borderId="16" applyNumberFormat="0" applyFont="0" applyAlignment="0" applyProtection="0"/>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0" fontId="1" fillId="0" borderId="0" applyNumberFormat="0" applyBorder="0">
      <alignment/>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3" fontId="1" fillId="0" borderId="21" applyFont="0" applyFill="0" applyProtection="0">
      <alignment/>
    </xf>
    <xf numFmtId="43" fontId="45"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18" fillId="0" borderId="0">
      <alignment/>
      <protection/>
    </xf>
    <xf numFmtId="0" fontId="0" fillId="8" borderId="8" applyNumberFormat="0" applyFont="0" applyAlignment="0" applyProtection="0"/>
    <xf numFmtId="0" fontId="1" fillId="0" borderId="0">
      <alignment/>
      <protection/>
    </xf>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7" fillId="55" borderId="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50" borderId="0" applyNumberFormat="0" applyBorder="0" applyAlignment="0" applyProtection="0"/>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0" fontId="21" fillId="34" borderId="0" applyNumberFormat="0" applyBorder="0" applyAlignment="0" applyProtection="0"/>
    <xf numFmtId="0" fontId="22" fillId="51" borderId="10"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51" fillId="0" borderId="0" applyNumberFormat="0" applyFill="0" applyBorder="0">
      <alignment/>
      <protection locked="0"/>
    </xf>
    <xf numFmtId="0" fontId="51" fillId="0" borderId="0" applyNumberFormat="0" applyFill="0" applyBorder="0">
      <alignment/>
      <protection locked="0"/>
    </xf>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0" fontId="33" fillId="51" borderId="17" applyNumberFormat="0" applyAlignment="0" applyProtection="0"/>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42" fontId="16" fillId="0" borderId="22" applyFont="0">
      <alignment/>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0" fontId="35" fillId="0" borderId="0" applyNumberFormat="0" applyFill="0" applyBorder="0" applyAlignment="0" applyProtection="0"/>
    <xf numFmtId="0" fontId="36" fillId="0" borderId="18" applyNumberFormat="0" applyFill="0" applyAlignment="0" applyProtection="0"/>
    <xf numFmtId="0" fontId="52" fillId="0" borderId="0">
      <alignment/>
      <protection/>
    </xf>
    <xf numFmtId="43" fontId="52" fillId="0" borderId="0" applyFont="0" applyFill="0" applyBorder="0" applyAlignment="0" applyProtection="0"/>
  </cellStyleXfs>
  <cellXfs count="158">
    <xf numFmtId="0" fontId="0" fillId="0" borderId="0" xfId="0"/>
    <xf numFmtId="37" fontId="39" fillId="56" borderId="20" xfId="108" applyFont="1" applyFill="1" applyBorder="1" applyAlignment="1">
      <alignment horizontal="left" vertical="center"/>
      <protection/>
    </xf>
    <xf numFmtId="167" fontId="38" fillId="56" borderId="23" xfId="88" applyNumberFormat="1" applyFont="1" applyFill="1" applyBorder="1" applyAlignment="1">
      <alignment vertical="center"/>
    </xf>
    <xf numFmtId="37" fontId="39" fillId="56" borderId="24" xfId="108" applyFont="1" applyFill="1" applyBorder="1" applyAlignment="1">
      <alignment horizontal="left" vertical="center"/>
      <protection/>
    </xf>
    <xf numFmtId="167" fontId="38" fillId="56" borderId="25" xfId="88" applyNumberFormat="1" applyFont="1" applyFill="1" applyBorder="1" applyAlignment="1">
      <alignment vertical="center"/>
    </xf>
    <xf numFmtId="167" fontId="38" fillId="56" borderId="19" xfId="116" applyNumberFormat="1" applyFont="1" applyFill="1" applyBorder="1" applyAlignment="1">
      <alignment horizontal="right"/>
      <protection/>
    </xf>
    <xf numFmtId="167" fontId="39" fillId="56" borderId="20" xfId="88" applyNumberFormat="1" applyFont="1" applyFill="1" applyBorder="1" applyAlignment="1">
      <alignment/>
    </xf>
    <xf numFmtId="37" fontId="39" fillId="56" borderId="20" xfId="108" applyFont="1" applyFill="1" applyBorder="1" applyAlignment="1">
      <alignment horizontal="left"/>
      <protection/>
    </xf>
    <xf numFmtId="37" fontId="39" fillId="56" borderId="20" xfId="108" applyFont="1" applyFill="1" applyBorder="1" applyAlignment="1">
      <alignment horizontal="center" wrapText="1"/>
      <protection/>
    </xf>
    <xf numFmtId="37" fontId="39" fillId="56" borderId="20" xfId="108" applyFont="1" applyFill="1" applyBorder="1" applyAlignment="1" applyProtection="1">
      <alignment horizontal="left" wrapText="1"/>
      <protection/>
    </xf>
    <xf numFmtId="37" fontId="38" fillId="56" borderId="26" xfId="108" applyFont="1" applyFill="1" applyBorder="1" applyAlignment="1" quotePrefix="1">
      <alignment horizontal="left" vertical="center"/>
      <protection/>
    </xf>
    <xf numFmtId="0" fontId="0" fillId="0" borderId="0" xfId="0"/>
    <xf numFmtId="0" fontId="0" fillId="0" borderId="0" xfId="0" applyFill="1"/>
    <xf numFmtId="167" fontId="39" fillId="56" borderId="19" xfId="88" applyNumberFormat="1" applyFont="1" applyFill="1" applyBorder="1" applyAlignment="1">
      <alignment vertical="center"/>
    </xf>
    <xf numFmtId="37" fontId="39" fillId="56" borderId="19" xfId="108" applyFont="1" applyFill="1" applyBorder="1" applyAlignment="1">
      <alignment horizontal="left" vertical="center"/>
      <protection/>
    </xf>
    <xf numFmtId="167" fontId="38" fillId="56" borderId="19" xfId="88" applyNumberFormat="1" applyFont="1" applyFill="1" applyBorder="1" applyAlignment="1">
      <alignment vertical="center"/>
    </xf>
    <xf numFmtId="37" fontId="38" fillId="56" borderId="19" xfId="108" applyFont="1" applyFill="1" applyBorder="1" applyAlignment="1">
      <alignment horizontal="left" vertical="center"/>
      <protection/>
    </xf>
    <xf numFmtId="167" fontId="38" fillId="56" borderId="19" xfId="18" applyNumberFormat="1" applyFont="1" applyFill="1" applyBorder="1" applyAlignment="1">
      <alignment vertical="center"/>
    </xf>
    <xf numFmtId="37" fontId="38" fillId="56" borderId="19" xfId="108" applyFont="1" applyFill="1" applyBorder="1" applyAlignment="1">
      <alignment horizontal="left"/>
      <protection/>
    </xf>
    <xf numFmtId="167" fontId="39" fillId="56" borderId="24" xfId="88" applyNumberFormat="1" applyFont="1" applyFill="1" applyBorder="1" applyAlignment="1">
      <alignment vertical="center"/>
    </xf>
    <xf numFmtId="167" fontId="39" fillId="56" borderId="27" xfId="88" applyNumberFormat="1" applyFont="1" applyFill="1" applyBorder="1" applyAlignment="1">
      <alignment vertical="center"/>
    </xf>
    <xf numFmtId="37" fontId="39" fillId="56" borderId="28" xfId="108" applyFont="1" applyFill="1" applyBorder="1" applyAlignment="1">
      <alignment horizontal="center" wrapText="1"/>
      <protection/>
    </xf>
    <xf numFmtId="37" fontId="38" fillId="56" borderId="26" xfId="108" applyFont="1" applyFill="1" applyBorder="1" applyAlignment="1">
      <alignment horizontal="left"/>
      <protection/>
    </xf>
    <xf numFmtId="37" fontId="38" fillId="56" borderId="26" xfId="108" applyFont="1" applyFill="1" applyBorder="1" applyAlignment="1">
      <alignment horizontal="right"/>
      <protection/>
    </xf>
    <xf numFmtId="37" fontId="39" fillId="56" borderId="26" xfId="108" applyFont="1" applyFill="1" applyBorder="1" applyAlignment="1">
      <alignment horizontal="left" vertical="center"/>
      <protection/>
    </xf>
    <xf numFmtId="167" fontId="39" fillId="56" borderId="20" xfId="18" applyNumberFormat="1" applyFont="1" applyFill="1" applyBorder="1" applyAlignment="1">
      <alignment vertical="center"/>
    </xf>
    <xf numFmtId="37" fontId="39" fillId="0" borderId="0" xfId="108" applyFont="1" applyFill="1" applyAlignment="1">
      <alignment horizontal="left"/>
      <protection/>
    </xf>
    <xf numFmtId="37" fontId="38" fillId="0" borderId="0" xfId="108" applyFont="1" applyFill="1" applyBorder="1">
      <alignment/>
      <protection/>
    </xf>
    <xf numFmtId="167" fontId="38" fillId="56" borderId="20" xfId="88" applyNumberFormat="1" applyFont="1" applyFill="1" applyBorder="1" applyAlignment="1" quotePrefix="1">
      <alignment vertical="center"/>
    </xf>
    <xf numFmtId="0" fontId="42" fillId="0" borderId="0" xfId="0" applyFont="1" applyFill="1" applyAlignment="1">
      <alignment horizontal="left" wrapText="1"/>
    </xf>
    <xf numFmtId="167" fontId="39" fillId="56" borderId="24" xfId="18" applyNumberFormat="1" applyFont="1" applyFill="1" applyBorder="1" applyAlignment="1">
      <alignment vertical="center"/>
    </xf>
    <xf numFmtId="0" fontId="42" fillId="0" borderId="0" xfId="0" applyFont="1" applyFill="1" applyAlignment="1">
      <alignment horizontal="left" vertical="top"/>
    </xf>
    <xf numFmtId="0" fontId="43" fillId="0" borderId="0" xfId="0" applyFont="1" applyFill="1" applyAlignment="1">
      <alignment horizontal="left" vertical="top"/>
    </xf>
    <xf numFmtId="0" fontId="0" fillId="0" borderId="0" xfId="0" applyFont="1"/>
    <xf numFmtId="0" fontId="0" fillId="0" borderId="0" xfId="0" applyFont="1" applyFill="1"/>
    <xf numFmtId="0" fontId="41" fillId="0" borderId="0" xfId="0" applyFont="1" applyFill="1" applyAlignment="1">
      <alignment horizontal="left" vertical="top"/>
    </xf>
    <xf numFmtId="37" fontId="39" fillId="56" borderId="20" xfId="108" applyFont="1" applyFill="1" applyBorder="1" applyAlignment="1">
      <alignment horizontal="right" vertical="center"/>
      <protection/>
    </xf>
    <xf numFmtId="167" fontId="38" fillId="56" borderId="20" xfId="18" applyNumberFormat="1" applyFont="1" applyFill="1" applyBorder="1" applyAlignment="1">
      <alignment horizontal="right" vertical="center"/>
    </xf>
    <xf numFmtId="0" fontId="52" fillId="0" borderId="0" xfId="580">
      <alignment/>
      <protection/>
    </xf>
    <xf numFmtId="37" fontId="38" fillId="56" borderId="19" xfId="108" applyFont="1" applyFill="1" applyBorder="1" applyAlignment="1">
      <alignment horizontal="right"/>
      <protection/>
    </xf>
    <xf numFmtId="37" fontId="55" fillId="56" borderId="29" xfId="108" applyFont="1" applyFill="1" applyBorder="1" applyAlignment="1">
      <alignment horizontal="left"/>
      <protection/>
    </xf>
    <xf numFmtId="167" fontId="55" fillId="56" borderId="29" xfId="88" applyNumberFormat="1" applyFont="1" applyFill="1" applyBorder="1" applyAlignment="1">
      <alignment vertical="center"/>
    </xf>
    <xf numFmtId="167" fontId="55" fillId="0" borderId="29" xfId="88" applyNumberFormat="1" applyFont="1" applyFill="1" applyBorder="1" applyAlignment="1">
      <alignment vertical="center"/>
    </xf>
    <xf numFmtId="0" fontId="56" fillId="0" borderId="0" xfId="580" applyFont="1">
      <alignment/>
      <protection/>
    </xf>
    <xf numFmtId="37" fontId="39" fillId="56" borderId="0" xfId="108" applyFont="1" applyFill="1" applyAlignment="1">
      <alignment horizontal="left"/>
      <protection/>
    </xf>
    <xf numFmtId="37" fontId="38" fillId="56" borderId="0" xfId="108" applyFont="1" applyFill="1" applyBorder="1">
      <alignment/>
      <protection/>
    </xf>
    <xf numFmtId="0" fontId="39" fillId="56" borderId="0" xfId="0" applyFont="1" applyFill="1" applyAlignment="1">
      <alignment/>
    </xf>
    <xf numFmtId="0" fontId="42" fillId="0" borderId="0" xfId="580" applyFont="1" applyFill="1" applyAlignment="1">
      <alignment vertical="top" wrapText="1"/>
      <protection/>
    </xf>
    <xf numFmtId="0" fontId="42" fillId="56" borderId="0" xfId="580" applyFont="1" applyFill="1" applyAlignment="1">
      <alignment vertical="top" wrapText="1"/>
      <protection/>
    </xf>
    <xf numFmtId="0" fontId="41" fillId="0" borderId="0" xfId="580" applyFont="1" applyFill="1" applyAlignment="1">
      <alignment vertical="top" wrapText="1"/>
      <protection/>
    </xf>
    <xf numFmtId="0" fontId="39" fillId="56" borderId="0" xfId="0" applyFont="1" applyFill="1" applyAlignment="1">
      <alignment horizontal="center"/>
    </xf>
    <xf numFmtId="0" fontId="0" fillId="56" borderId="0" xfId="0" applyFill="1"/>
    <xf numFmtId="167" fontId="0" fillId="56" borderId="25" xfId="0" applyNumberFormat="1" applyFill="1" applyBorder="1"/>
    <xf numFmtId="167" fontId="0" fillId="56" borderId="19" xfId="0" applyNumberFormat="1" applyFill="1" applyBorder="1"/>
    <xf numFmtId="167" fontId="0" fillId="56" borderId="20" xfId="0" applyNumberFormat="1" applyFill="1" applyBorder="1"/>
    <xf numFmtId="9" fontId="0" fillId="56" borderId="20" xfId="15" applyNumberFormat="1" applyFont="1" applyFill="1" applyBorder="1"/>
    <xf numFmtId="9" fontId="0" fillId="56" borderId="19" xfId="15" applyNumberFormat="1" applyFont="1" applyFill="1" applyBorder="1"/>
    <xf numFmtId="9" fontId="0" fillId="56" borderId="20" xfId="15" applyFont="1" applyFill="1" applyBorder="1"/>
    <xf numFmtId="9" fontId="0" fillId="56" borderId="19" xfId="15" applyFont="1" applyFill="1" applyBorder="1"/>
    <xf numFmtId="37" fontId="39" fillId="56" borderId="24" xfId="108" applyFont="1" applyFill="1" applyBorder="1" applyAlignment="1">
      <alignment horizontal="center" wrapText="1"/>
      <protection/>
    </xf>
    <xf numFmtId="37" fontId="39" fillId="56" borderId="30" xfId="108" applyFont="1" applyFill="1" applyBorder="1" applyAlignment="1">
      <alignment horizontal="center" wrapText="1"/>
      <protection/>
    </xf>
    <xf numFmtId="37" fontId="39" fillId="56" borderId="19" xfId="108" applyFont="1" applyFill="1" applyBorder="1" applyAlignment="1">
      <alignment horizontal="center" wrapText="1"/>
      <protection/>
    </xf>
    <xf numFmtId="37" fontId="39" fillId="57" borderId="20" xfId="108" applyFont="1" applyFill="1" applyBorder="1" applyAlignment="1" applyProtection="1">
      <alignment horizontal="left" wrapText="1"/>
      <protection/>
    </xf>
    <xf numFmtId="37" fontId="39" fillId="57" borderId="28" xfId="108" applyFont="1" applyFill="1" applyBorder="1" applyAlignment="1">
      <alignment horizontal="center" wrapText="1"/>
      <protection/>
    </xf>
    <xf numFmtId="37" fontId="39" fillId="57" borderId="20" xfId="108" applyFont="1" applyFill="1" applyBorder="1" applyAlignment="1">
      <alignment horizontal="center" wrapText="1"/>
      <protection/>
    </xf>
    <xf numFmtId="37" fontId="39" fillId="57" borderId="20" xfId="108" applyFont="1" applyFill="1" applyBorder="1" applyAlignment="1">
      <alignment horizontal="left"/>
      <protection/>
    </xf>
    <xf numFmtId="167" fontId="39" fillId="57" borderId="27" xfId="88" applyNumberFormat="1" applyFont="1" applyFill="1" applyBorder="1" applyAlignment="1">
      <alignment vertical="center"/>
    </xf>
    <xf numFmtId="167" fontId="39" fillId="58" borderId="24" xfId="88" applyNumberFormat="1" applyFont="1" applyFill="1" applyBorder="1" applyAlignment="1">
      <alignment vertical="center"/>
    </xf>
    <xf numFmtId="37" fontId="39" fillId="57" borderId="19" xfId="108" applyFont="1" applyFill="1" applyBorder="1" applyAlignment="1">
      <alignment horizontal="left" vertical="center"/>
      <protection/>
    </xf>
    <xf numFmtId="37" fontId="39" fillId="57" borderId="26" xfId="108" applyFont="1" applyFill="1" applyBorder="1" applyAlignment="1">
      <alignment horizontal="left" vertical="center"/>
      <protection/>
    </xf>
    <xf numFmtId="167" fontId="38" fillId="58" borderId="25" xfId="88" applyNumberFormat="1" applyFont="1" applyFill="1" applyBorder="1" applyAlignment="1">
      <alignment vertical="center"/>
    </xf>
    <xf numFmtId="37" fontId="38" fillId="57" borderId="19" xfId="108" applyFont="1" applyFill="1" applyBorder="1" applyAlignment="1">
      <alignment horizontal="left"/>
      <protection/>
    </xf>
    <xf numFmtId="37" fontId="38" fillId="57" borderId="26" xfId="108" applyFont="1" applyFill="1" applyBorder="1" applyAlignment="1">
      <alignment horizontal="right"/>
      <protection/>
    </xf>
    <xf numFmtId="167" fontId="38" fillId="58" borderId="19" xfId="116" applyNumberFormat="1" applyFont="1" applyFill="1" applyBorder="1" applyAlignment="1">
      <alignment horizontal="right"/>
      <protection/>
    </xf>
    <xf numFmtId="37" fontId="39" fillId="57" borderId="24" xfId="108" applyFont="1" applyFill="1" applyBorder="1" applyAlignment="1">
      <alignment horizontal="left" vertical="center"/>
      <protection/>
    </xf>
    <xf numFmtId="167" fontId="38" fillId="58" borderId="19" xfId="88" applyNumberFormat="1" applyFont="1" applyFill="1" applyBorder="1" applyAlignment="1">
      <alignment vertical="center"/>
    </xf>
    <xf numFmtId="37" fontId="38" fillId="59" borderId="19" xfId="108" applyFont="1" applyFill="1" applyBorder="1" applyAlignment="1" quotePrefix="1">
      <alignment horizontal="left"/>
      <protection/>
    </xf>
    <xf numFmtId="167" fontId="38" fillId="59" borderId="19" xfId="88" applyNumberFormat="1" applyFont="1" applyFill="1" applyBorder="1" applyAlignment="1">
      <alignment vertical="center"/>
    </xf>
    <xf numFmtId="37" fontId="53" fillId="59" borderId="19" xfId="108" applyFont="1" applyFill="1" applyBorder="1" applyAlignment="1" quotePrefix="1">
      <alignment horizontal="left"/>
      <protection/>
    </xf>
    <xf numFmtId="167" fontId="54" fillId="59" borderId="19" xfId="88" applyNumberFormat="1" applyFont="1" applyFill="1" applyBorder="1" applyAlignment="1">
      <alignment vertical="center"/>
    </xf>
    <xf numFmtId="37" fontId="38" fillId="59" borderId="19" xfId="108" applyFont="1" applyFill="1" applyBorder="1" applyAlignment="1">
      <alignment horizontal="right"/>
      <protection/>
    </xf>
    <xf numFmtId="37" fontId="39" fillId="59" borderId="24" xfId="108" applyFont="1" applyFill="1" applyBorder="1" applyAlignment="1">
      <alignment horizontal="left" vertical="center"/>
      <protection/>
    </xf>
    <xf numFmtId="167" fontId="39" fillId="59" borderId="24" xfId="88" applyNumberFormat="1" applyFont="1" applyFill="1" applyBorder="1" applyAlignment="1">
      <alignment vertical="center"/>
    </xf>
    <xf numFmtId="37" fontId="39" fillId="57" borderId="20" xfId="108" applyFont="1" applyFill="1" applyBorder="1" applyAlignment="1">
      <alignment horizontal="left" vertical="center"/>
      <protection/>
    </xf>
    <xf numFmtId="167" fontId="38" fillId="57" borderId="19" xfId="88" applyNumberFormat="1" applyFont="1" applyFill="1" applyBorder="1" applyAlignment="1">
      <alignment vertical="center"/>
    </xf>
    <xf numFmtId="37" fontId="38" fillId="59" borderId="19" xfId="108" applyFont="1" applyFill="1" applyBorder="1" applyAlignment="1">
      <alignment horizontal="left"/>
      <protection/>
    </xf>
    <xf numFmtId="37" fontId="38" fillId="57" borderId="19" xfId="108" applyFont="1" applyFill="1" applyBorder="1" applyAlignment="1">
      <alignment horizontal="right"/>
      <protection/>
    </xf>
    <xf numFmtId="37" fontId="38" fillId="57" borderId="19" xfId="108" applyFont="1" applyFill="1" applyBorder="1" applyAlignment="1">
      <alignment horizontal="left" vertical="center"/>
      <protection/>
    </xf>
    <xf numFmtId="167" fontId="39" fillId="58" borderId="19" xfId="88" applyNumberFormat="1" applyFont="1" applyFill="1" applyBorder="1" applyAlignment="1">
      <alignment vertical="center"/>
    </xf>
    <xf numFmtId="167" fontId="39" fillId="57" borderId="19" xfId="88" applyNumberFormat="1" applyFont="1" applyFill="1" applyBorder="1" applyAlignment="1">
      <alignment vertical="center"/>
    </xf>
    <xf numFmtId="167" fontId="39" fillId="58" borderId="19" xfId="581" applyNumberFormat="1" applyFont="1" applyFill="1" applyBorder="1" applyAlignment="1">
      <alignment vertical="center"/>
    </xf>
    <xf numFmtId="9" fontId="0" fillId="56" borderId="25" xfId="15" applyNumberFormat="1" applyFont="1" applyFill="1" applyBorder="1"/>
    <xf numFmtId="9" fontId="0" fillId="56" borderId="25" xfId="15" applyFont="1" applyFill="1" applyBorder="1"/>
    <xf numFmtId="167" fontId="16" fillId="56" borderId="19" xfId="0" applyNumberFormat="1" applyFont="1" applyFill="1" applyBorder="1"/>
    <xf numFmtId="9" fontId="16" fillId="56" borderId="19" xfId="15" applyNumberFormat="1" applyFont="1" applyFill="1" applyBorder="1"/>
    <xf numFmtId="0" fontId="57" fillId="0" borderId="0" xfId="580" applyFont="1">
      <alignment/>
      <protection/>
    </xf>
    <xf numFmtId="9" fontId="16" fillId="56" borderId="19" xfId="15" applyFont="1" applyFill="1" applyBorder="1"/>
    <xf numFmtId="167" fontId="16" fillId="56" borderId="20" xfId="0" applyNumberFormat="1" applyFont="1" applyFill="1" applyBorder="1"/>
    <xf numFmtId="9" fontId="16" fillId="56" borderId="20" xfId="15" applyNumberFormat="1" applyFont="1" applyFill="1" applyBorder="1"/>
    <xf numFmtId="0" fontId="16" fillId="56" borderId="0" xfId="0" applyFont="1" applyFill="1"/>
    <xf numFmtId="9" fontId="16" fillId="56" borderId="20" xfId="15" applyFont="1" applyFill="1" applyBorder="1"/>
    <xf numFmtId="37" fontId="39" fillId="57" borderId="25" xfId="108" applyFont="1" applyFill="1" applyBorder="1" applyAlignment="1">
      <alignment horizontal="left" vertical="center"/>
      <protection/>
    </xf>
    <xf numFmtId="167" fontId="38" fillId="58" borderId="25" xfId="88" applyNumberFormat="1" applyFont="1" applyFill="1" applyBorder="1" applyAlignment="1" quotePrefix="1">
      <alignment vertical="center"/>
    </xf>
    <xf numFmtId="167" fontId="39" fillId="57" borderId="24" xfId="88" applyNumberFormat="1" applyFont="1" applyFill="1" applyBorder="1" applyAlignment="1">
      <alignment vertical="center"/>
    </xf>
    <xf numFmtId="167" fontId="0" fillId="60" borderId="19" xfId="0" applyNumberFormat="1" applyFill="1" applyBorder="1"/>
    <xf numFmtId="9" fontId="0" fillId="60" borderId="19" xfId="15" applyNumberFormat="1" applyFont="1" applyFill="1" applyBorder="1"/>
    <xf numFmtId="0" fontId="52" fillId="60" borderId="0" xfId="580" applyFill="1">
      <alignment/>
      <protection/>
    </xf>
    <xf numFmtId="9" fontId="0" fillId="60" borderId="19" xfId="15" applyFont="1" applyFill="1" applyBorder="1"/>
    <xf numFmtId="167" fontId="16" fillId="60" borderId="24" xfId="0" applyNumberFormat="1" applyFont="1" applyFill="1" applyBorder="1"/>
    <xf numFmtId="9" fontId="16" fillId="60" borderId="24" xfId="15" applyNumberFormat="1" applyFont="1" applyFill="1" applyBorder="1"/>
    <xf numFmtId="0" fontId="57" fillId="60" borderId="0" xfId="580" applyFont="1" applyFill="1">
      <alignment/>
      <protection/>
    </xf>
    <xf numFmtId="9" fontId="16" fillId="60" borderId="24" xfId="15" applyFont="1" applyFill="1" applyBorder="1"/>
    <xf numFmtId="37" fontId="39" fillId="57" borderId="31" xfId="108" applyFont="1" applyFill="1" applyBorder="1" applyAlignment="1">
      <alignment horizontal="left" vertical="center"/>
      <protection/>
    </xf>
    <xf numFmtId="37" fontId="39" fillId="57" borderId="27" xfId="108" applyFont="1" applyFill="1" applyBorder="1" applyAlignment="1">
      <alignment horizontal="left" vertical="center"/>
      <protection/>
    </xf>
    <xf numFmtId="37" fontId="39" fillId="58" borderId="0" xfId="108" applyFont="1" applyFill="1" applyBorder="1" applyAlignment="1">
      <alignment horizontal="left" vertical="center"/>
      <protection/>
    </xf>
    <xf numFmtId="167" fontId="38" fillId="58" borderId="0" xfId="88" applyNumberFormat="1" applyFont="1" applyFill="1" applyBorder="1" applyAlignment="1">
      <alignment vertical="center"/>
    </xf>
    <xf numFmtId="167" fontId="39" fillId="57" borderId="0" xfId="88" applyNumberFormat="1" applyFont="1" applyFill="1" applyBorder="1" applyAlignment="1">
      <alignment vertical="center"/>
    </xf>
    <xf numFmtId="37" fontId="39" fillId="58" borderId="29" xfId="108" applyFont="1" applyFill="1" applyBorder="1" applyAlignment="1">
      <alignment horizontal="left" vertical="center"/>
      <protection/>
    </xf>
    <xf numFmtId="167" fontId="38" fillId="58" borderId="29" xfId="88" applyNumberFormat="1" applyFont="1" applyFill="1" applyBorder="1" applyAlignment="1">
      <alignment vertical="center"/>
    </xf>
    <xf numFmtId="167" fontId="39" fillId="57" borderId="26" xfId="88" applyNumberFormat="1" applyFont="1" applyFill="1" applyBorder="1" applyAlignment="1">
      <alignment vertical="center"/>
    </xf>
    <xf numFmtId="167" fontId="39" fillId="57" borderId="32" xfId="88" applyNumberFormat="1" applyFont="1" applyFill="1" applyBorder="1" applyAlignment="1">
      <alignment vertical="center"/>
    </xf>
    <xf numFmtId="167" fontId="38" fillId="57" borderId="26" xfId="88" applyNumberFormat="1" applyFont="1" applyFill="1" applyBorder="1" applyAlignment="1">
      <alignment vertical="center"/>
    </xf>
    <xf numFmtId="167" fontId="38" fillId="57" borderId="27" xfId="88" applyNumberFormat="1" applyFont="1" applyFill="1" applyBorder="1" applyAlignment="1" quotePrefix="1">
      <alignment vertical="center"/>
    </xf>
    <xf numFmtId="167" fontId="38" fillId="59" borderId="26" xfId="88" applyNumberFormat="1" applyFont="1" applyFill="1" applyBorder="1" applyAlignment="1">
      <alignment vertical="center"/>
    </xf>
    <xf numFmtId="37" fontId="38" fillId="57" borderId="26" xfId="108" applyFont="1" applyFill="1" applyBorder="1" applyAlignment="1">
      <alignment horizontal="left" vertical="center"/>
      <protection/>
    </xf>
    <xf numFmtId="167" fontId="38" fillId="58" borderId="26" xfId="88" applyNumberFormat="1" applyFont="1" applyFill="1" applyBorder="1" applyAlignment="1">
      <alignment vertical="center"/>
    </xf>
    <xf numFmtId="167" fontId="39" fillId="56" borderId="28" xfId="18" applyNumberFormat="1" applyFont="1" applyFill="1" applyBorder="1" applyAlignment="1">
      <alignment vertical="center"/>
    </xf>
    <xf numFmtId="37" fontId="39" fillId="57" borderId="33" xfId="108" applyFont="1" applyFill="1" applyBorder="1" applyAlignment="1">
      <alignment horizontal="center" wrapText="1"/>
      <protection/>
    </xf>
    <xf numFmtId="167" fontId="39" fillId="58" borderId="32" xfId="88" applyNumberFormat="1" applyFont="1" applyFill="1" applyBorder="1" applyAlignment="1">
      <alignment vertical="center"/>
    </xf>
    <xf numFmtId="37" fontId="38" fillId="57" borderId="0" xfId="108" applyFont="1" applyFill="1" applyBorder="1" applyAlignment="1">
      <alignment horizontal="right"/>
      <protection/>
    </xf>
    <xf numFmtId="37" fontId="38" fillId="58" borderId="0" xfId="108" applyFont="1" applyFill="1" applyBorder="1" applyAlignment="1">
      <alignment horizontal="right"/>
      <protection/>
    </xf>
    <xf numFmtId="167" fontId="38" fillId="59" borderId="0" xfId="88" applyNumberFormat="1" applyFont="1" applyFill="1" applyBorder="1" applyAlignment="1">
      <alignment vertical="center"/>
    </xf>
    <xf numFmtId="37" fontId="38" fillId="58" borderId="0" xfId="108" applyFont="1" applyFill="1" applyBorder="1" applyAlignment="1">
      <alignment horizontal="left" vertical="center"/>
      <protection/>
    </xf>
    <xf numFmtId="167" fontId="39" fillId="56" borderId="33" xfId="18" applyNumberFormat="1" applyFont="1" applyFill="1" applyBorder="1" applyAlignment="1">
      <alignment vertical="center"/>
    </xf>
    <xf numFmtId="167" fontId="38" fillId="58" borderId="0" xfId="116" applyNumberFormat="1" applyFont="1" applyFill="1" applyBorder="1" applyAlignment="1">
      <alignment horizontal="right"/>
      <protection/>
    </xf>
    <xf numFmtId="167" fontId="54" fillId="59" borderId="0" xfId="88" applyNumberFormat="1" applyFont="1" applyFill="1" applyBorder="1" applyAlignment="1">
      <alignment vertical="center"/>
    </xf>
    <xf numFmtId="167" fontId="39" fillId="58" borderId="0" xfId="88" applyNumberFormat="1" applyFont="1" applyFill="1" applyBorder="1" applyAlignment="1">
      <alignment vertical="center"/>
    </xf>
    <xf numFmtId="167" fontId="39" fillId="58" borderId="0" xfId="581" applyNumberFormat="1" applyFont="1" applyFill="1" applyBorder="1" applyAlignment="1">
      <alignment vertical="center"/>
    </xf>
    <xf numFmtId="167" fontId="39" fillId="59" borderId="32" xfId="88" applyNumberFormat="1" applyFont="1" applyFill="1" applyBorder="1" applyAlignment="1">
      <alignment vertical="center"/>
    </xf>
    <xf numFmtId="167" fontId="38" fillId="57" borderId="20" xfId="88" applyNumberFormat="1" applyFont="1" applyFill="1" applyBorder="1" applyAlignment="1" quotePrefix="1">
      <alignment vertical="center"/>
    </xf>
    <xf numFmtId="37" fontId="39" fillId="58" borderId="25" xfId="108" applyFont="1" applyFill="1" applyBorder="1" applyAlignment="1">
      <alignment horizontal="left" vertical="center"/>
      <protection/>
    </xf>
    <xf numFmtId="37" fontId="38" fillId="56" borderId="19" xfId="108" applyFont="1" applyFill="1" applyBorder="1" applyAlignment="1">
      <alignment horizontal="left" wrapText="1"/>
      <protection/>
    </xf>
    <xf numFmtId="0" fontId="0" fillId="0" borderId="0" xfId="0" applyFill="1" applyBorder="1"/>
    <xf numFmtId="37" fontId="39" fillId="56" borderId="0" xfId="108" applyFont="1" applyFill="1" applyBorder="1" applyAlignment="1">
      <alignment horizontal="center" wrapText="1"/>
      <protection/>
    </xf>
    <xf numFmtId="0" fontId="0" fillId="0" borderId="0" xfId="0" applyBorder="1"/>
    <xf numFmtId="0" fontId="0" fillId="0" borderId="0" xfId="0" applyFont="1" applyFill="1" applyBorder="1"/>
    <xf numFmtId="167" fontId="0" fillId="0" borderId="0" xfId="18" applyNumberFormat="1" applyFont="1" applyBorder="1"/>
    <xf numFmtId="37" fontId="38" fillId="56" borderId="19" xfId="108" applyFont="1" applyFill="1" applyBorder="1" applyAlignment="1">
      <alignment horizontal="left" indent="1"/>
      <protection/>
    </xf>
    <xf numFmtId="0" fontId="42" fillId="0" borderId="0" xfId="0" applyFont="1" applyFill="1" applyAlignment="1">
      <alignment horizontal="left" vertical="top" wrapText="1"/>
    </xf>
    <xf numFmtId="37" fontId="38" fillId="0" borderId="0" xfId="108" applyFont="1" applyFill="1" applyBorder="1" applyAlignment="1">
      <alignment horizontal="left" vertical="top"/>
      <protection/>
    </xf>
    <xf numFmtId="0" fontId="0" fillId="0" borderId="0" xfId="0" applyFill="1" applyAlignment="1">
      <alignment horizontal="left" vertical="top" wrapText="1"/>
    </xf>
    <xf numFmtId="0" fontId="39" fillId="56" borderId="0" xfId="0" applyFont="1" applyFill="1" applyAlignment="1">
      <alignment horizontal="center"/>
    </xf>
    <xf numFmtId="0" fontId="42" fillId="0" borderId="0" xfId="0" applyFont="1" applyFill="1" applyAlignment="1">
      <alignment horizontal="left" vertical="top" wrapText="1"/>
    </xf>
    <xf numFmtId="0" fontId="0" fillId="0" borderId="0" xfId="0" applyAlignment="1">
      <alignment horizontal="left" vertical="top" wrapText="1"/>
    </xf>
    <xf numFmtId="0" fontId="39" fillId="57" borderId="0" xfId="0" applyFont="1" applyFill="1" applyAlignment="1">
      <alignment horizontal="center"/>
    </xf>
    <xf numFmtId="0" fontId="16" fillId="60" borderId="28" xfId="0" applyFont="1" applyFill="1" applyBorder="1" applyAlignment="1">
      <alignment horizontal="center"/>
    </xf>
    <xf numFmtId="0" fontId="16" fillId="60" borderId="33" xfId="0" applyFont="1" applyFill="1" applyBorder="1" applyAlignment="1">
      <alignment horizontal="center"/>
    </xf>
    <xf numFmtId="0" fontId="16" fillId="60" borderId="34" xfId="0" applyFont="1" applyFill="1" applyBorder="1" applyAlignment="1">
      <alignment horizontal="center"/>
    </xf>
  </cellXfs>
  <cellStyles count="568">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20% - Accent1 2" xfId="61"/>
    <cellStyle name="20% - Accent2 2" xfId="62"/>
    <cellStyle name="20% - Accent3 2" xfId="63"/>
    <cellStyle name="20% - Accent4 2" xfId="64"/>
    <cellStyle name="20% - Accent5 2" xfId="65"/>
    <cellStyle name="20% - Accent6 2" xfId="66"/>
    <cellStyle name="40% - Accent1 2" xfId="67"/>
    <cellStyle name="40% - Accent2 2" xfId="68"/>
    <cellStyle name="40% - Accent3 2" xfId="69"/>
    <cellStyle name="40% - Accent4 2" xfId="70"/>
    <cellStyle name="40% - Accent5 2" xfId="71"/>
    <cellStyle name="40% - Accent6 2" xfId="72"/>
    <cellStyle name="60% - Accent1 2" xfId="73"/>
    <cellStyle name="60% - Accent2 2" xfId="74"/>
    <cellStyle name="60% - Accent3 2" xfId="75"/>
    <cellStyle name="60% - Accent4 2" xfId="76"/>
    <cellStyle name="60% - Accent5 2" xfId="77"/>
    <cellStyle name="60% - Accent6 2" xfId="78"/>
    <cellStyle name="Accent1 2" xfId="79"/>
    <cellStyle name="Accent2 2" xfId="80"/>
    <cellStyle name="Accent3 2" xfId="81"/>
    <cellStyle name="Accent4 2" xfId="82"/>
    <cellStyle name="Accent5 2" xfId="83"/>
    <cellStyle name="Accent6 2" xfId="84"/>
    <cellStyle name="Bad 2" xfId="85"/>
    <cellStyle name="Calculation 2" xfId="86"/>
    <cellStyle name="Check Cell 2" xfId="87"/>
    <cellStyle name="Comma 2" xfId="88"/>
    <cellStyle name="Comma 3" xfId="89"/>
    <cellStyle name="Currency 2" xfId="90"/>
    <cellStyle name="Currency 3" xfId="91"/>
    <cellStyle name="Currency 4" xfId="92"/>
    <cellStyle name="Date" xfId="93"/>
    <cellStyle name="Explanatory Text 2" xfId="94"/>
    <cellStyle name="Fund" xfId="95"/>
    <cellStyle name="General" xfId="96"/>
    <cellStyle name="Good 2" xfId="97"/>
    <cellStyle name="Heading 1 2" xfId="98"/>
    <cellStyle name="Heading 2 2" xfId="99"/>
    <cellStyle name="Heading 3 2" xfId="100"/>
    <cellStyle name="Heading 4 2" xfId="101"/>
    <cellStyle name="Input 2" xfId="102"/>
    <cellStyle name="Linked Cell 2" xfId="103"/>
    <cellStyle name="Neutral 2" xfId="104"/>
    <cellStyle name="Normal 2" xfId="105"/>
    <cellStyle name="Normal 3" xfId="106"/>
    <cellStyle name="Normal 4" xfId="107"/>
    <cellStyle name="Normal_AIRPLAN.XLS" xfId="108"/>
    <cellStyle name="Note 2" xfId="109"/>
    <cellStyle name="Output 2" xfId="110"/>
    <cellStyle name="Phone" xfId="111"/>
    <cellStyle name="Title 2" xfId="112"/>
    <cellStyle name="Total 2" xfId="113"/>
    <cellStyle name="w15" xfId="114"/>
    <cellStyle name="Warning Text 2" xfId="115"/>
    <cellStyle name="Normal_AIRPLAN.XLS_0640 ParksOperating 2011PSQ Fin Plan" xfId="116"/>
    <cellStyle name="Normal 6" xfId="117"/>
    <cellStyle name="Account" xfId="118"/>
    <cellStyle name="Account 10" xfId="119"/>
    <cellStyle name="Account 11" xfId="120"/>
    <cellStyle name="Account 12" xfId="121"/>
    <cellStyle name="Account 13" xfId="122"/>
    <cellStyle name="Account 14" xfId="123"/>
    <cellStyle name="Account 15" xfId="124"/>
    <cellStyle name="Account 2" xfId="125"/>
    <cellStyle name="Account 3" xfId="126"/>
    <cellStyle name="Account 4" xfId="127"/>
    <cellStyle name="Account 5" xfId="128"/>
    <cellStyle name="Account 6" xfId="129"/>
    <cellStyle name="Account 7" xfId="130"/>
    <cellStyle name="Account 8" xfId="131"/>
    <cellStyle name="Account 9" xfId="132"/>
    <cellStyle name="Comma 2 2" xfId="133"/>
    <cellStyle name="Comma 2 2 2" xfId="134"/>
    <cellStyle name="Comma 2 2 2 2" xfId="135"/>
    <cellStyle name="Comma 2 3" xfId="136"/>
    <cellStyle name="Comma 2 3 2" xfId="137"/>
    <cellStyle name="Comma 3 2" xfId="138"/>
    <cellStyle name="Comma 3 2 2" xfId="139"/>
    <cellStyle name="Comma 4" xfId="140"/>
    <cellStyle name="Comma 4 2" xfId="141"/>
    <cellStyle name="Comma 5" xfId="142"/>
    <cellStyle name="Comma 5 2" xfId="143"/>
    <cellStyle name="Comma 6" xfId="144"/>
    <cellStyle name="Comma 6 2" xfId="145"/>
    <cellStyle name="Comma 6 3" xfId="146"/>
    <cellStyle name="Currency 2 2" xfId="147"/>
    <cellStyle name="Currency 2 2 2" xfId="148"/>
    <cellStyle name="Currency 2 3" xfId="149"/>
    <cellStyle name="Currency 2 4" xfId="150"/>
    <cellStyle name="Currency 2 5" xfId="151"/>
    <cellStyle name="Currency 3 2" xfId="152"/>
    <cellStyle name="Currency 3 3" xfId="153"/>
    <cellStyle name="Currency 5" xfId="154"/>
    <cellStyle name="Currency 5 2" xfId="155"/>
    <cellStyle name="Fund 10" xfId="156"/>
    <cellStyle name="Fund 11" xfId="157"/>
    <cellStyle name="Fund 12" xfId="158"/>
    <cellStyle name="Fund 13" xfId="159"/>
    <cellStyle name="Fund 14" xfId="160"/>
    <cellStyle name="Fund 15" xfId="161"/>
    <cellStyle name="Fund 2" xfId="162"/>
    <cellStyle name="Fund 3" xfId="163"/>
    <cellStyle name="Fund 4" xfId="164"/>
    <cellStyle name="Fund 5" xfId="165"/>
    <cellStyle name="Fund 6" xfId="166"/>
    <cellStyle name="Fund 7" xfId="167"/>
    <cellStyle name="Fund 8" xfId="168"/>
    <cellStyle name="Fund 9" xfId="169"/>
    <cellStyle name="Normal 10" xfId="170"/>
    <cellStyle name="Normal 12" xfId="171"/>
    <cellStyle name="Normal 15" xfId="172"/>
    <cellStyle name="Normal 2 10" xfId="173"/>
    <cellStyle name="Normal 2 11" xfId="174"/>
    <cellStyle name="Normal 2 12" xfId="175"/>
    <cellStyle name="Normal 2 13" xfId="176"/>
    <cellStyle name="Normal 2 14" xfId="177"/>
    <cellStyle name="Normal 2 15" xfId="178"/>
    <cellStyle name="Normal 2 16" xfId="179"/>
    <cellStyle name="Normal 2 2" xfId="180"/>
    <cellStyle name="Normal 2 2 10" xfId="181"/>
    <cellStyle name="Normal 2 2 11" xfId="182"/>
    <cellStyle name="Normal 2 2 12" xfId="183"/>
    <cellStyle name="Normal 2 2 13" xfId="184"/>
    <cellStyle name="Normal 2 2 14" xfId="185"/>
    <cellStyle name="Normal 2 2 15" xfId="186"/>
    <cellStyle name="Normal 2 2 16" xfId="187"/>
    <cellStyle name="Normal 2 2 17" xfId="188"/>
    <cellStyle name="Normal 2 2 2" xfId="189"/>
    <cellStyle name="Normal 2 2 3" xfId="190"/>
    <cellStyle name="Normal 2 2 4" xfId="191"/>
    <cellStyle name="Normal 2 2 5" xfId="192"/>
    <cellStyle name="Normal 2 2 6" xfId="193"/>
    <cellStyle name="Normal 2 2 7" xfId="194"/>
    <cellStyle name="Normal 2 2 8" xfId="195"/>
    <cellStyle name="Normal 2 2 9" xfId="196"/>
    <cellStyle name="Normal 2 3" xfId="197"/>
    <cellStyle name="Normal 2 4" xfId="198"/>
    <cellStyle name="Normal 2 5" xfId="199"/>
    <cellStyle name="Normal 2 6" xfId="200"/>
    <cellStyle name="Normal 2 7" xfId="201"/>
    <cellStyle name="Normal 2 8" xfId="202"/>
    <cellStyle name="Normal 2 9" xfId="203"/>
    <cellStyle name="Normal 3 2" xfId="204"/>
    <cellStyle name="Normal 3 2 2" xfId="205"/>
    <cellStyle name="Normal 3 2 2 2" xfId="206"/>
    <cellStyle name="Normal 3 2 2 2 2" xfId="207"/>
    <cellStyle name="Normal 3 2 2 3" xfId="208"/>
    <cellStyle name="Normal 3 2 2 4" xfId="209"/>
    <cellStyle name="Normal 3 2 3" xfId="210"/>
    <cellStyle name="Normal 3 2 3 2" xfId="211"/>
    <cellStyle name="Normal 3 2 4" xfId="212"/>
    <cellStyle name="Normal 3 2 5" xfId="213"/>
    <cellStyle name="Normal 3 3" xfId="214"/>
    <cellStyle name="Normal 3 3 2" xfId="215"/>
    <cellStyle name="Normal 3 3 3" xfId="216"/>
    <cellStyle name="Normal 3 4" xfId="217"/>
    <cellStyle name="Normal 3 4 2" xfId="218"/>
    <cellStyle name="Normal 3 4 2 2" xfId="219"/>
    <cellStyle name="Normal 3 4 3" xfId="220"/>
    <cellStyle name="Normal 3 5" xfId="221"/>
    <cellStyle name="Normal 3 5 2" xfId="222"/>
    <cellStyle name="Normal 3 6" xfId="223"/>
    <cellStyle name="Normal 3 7" xfId="224"/>
    <cellStyle name="Normal 4 2" xfId="225"/>
    <cellStyle name="Normal 4 2 2" xfId="226"/>
    <cellStyle name="Normal 4 3" xfId="227"/>
    <cellStyle name="Normal 5" xfId="228"/>
    <cellStyle name="Normal 5 2" xfId="229"/>
    <cellStyle name="Normal 5 2 2" xfId="230"/>
    <cellStyle name="Normal 5 2 2 2" xfId="231"/>
    <cellStyle name="Normal 5 2 3" xfId="232"/>
    <cellStyle name="Normal 5 2 4" xfId="233"/>
    <cellStyle name="Normal 5 3" xfId="234"/>
    <cellStyle name="Normal 5 3 2" xfId="235"/>
    <cellStyle name="Normal 5 4" xfId="236"/>
    <cellStyle name="Normal 5 5" xfId="237"/>
    <cellStyle name="Normal 5 6" xfId="238"/>
    <cellStyle name="Normal 5 7" xfId="239"/>
    <cellStyle name="Normal 6 2" xfId="240"/>
    <cellStyle name="Normal 6 3" xfId="241"/>
    <cellStyle name="Normal 7" xfId="242"/>
    <cellStyle name="Normal 8" xfId="243"/>
    <cellStyle name="Normal 9" xfId="244"/>
    <cellStyle name="Note 2 2" xfId="245"/>
    <cellStyle name="Note 2 2 2" xfId="246"/>
    <cellStyle name="Org" xfId="247"/>
    <cellStyle name="Org 10" xfId="248"/>
    <cellStyle name="Org 11" xfId="249"/>
    <cellStyle name="Org 12" xfId="250"/>
    <cellStyle name="Org 13" xfId="251"/>
    <cellStyle name="Org 14" xfId="252"/>
    <cellStyle name="Org 15" xfId="253"/>
    <cellStyle name="Org 2" xfId="254"/>
    <cellStyle name="Org 3" xfId="255"/>
    <cellStyle name="Org 4" xfId="256"/>
    <cellStyle name="Org 5" xfId="257"/>
    <cellStyle name="Org 6" xfId="258"/>
    <cellStyle name="Org 7" xfId="259"/>
    <cellStyle name="Org 8" xfId="260"/>
    <cellStyle name="Org 9" xfId="261"/>
    <cellStyle name="Percent 2" xfId="262"/>
    <cellStyle name="Percent 2 10" xfId="263"/>
    <cellStyle name="Percent 2 11" xfId="264"/>
    <cellStyle name="Percent 2 12" xfId="265"/>
    <cellStyle name="Percent 2 13" xfId="266"/>
    <cellStyle name="Percent 2 14" xfId="267"/>
    <cellStyle name="Percent 2 15" xfId="268"/>
    <cellStyle name="Percent 2 2" xfId="269"/>
    <cellStyle name="Percent 2 3" xfId="270"/>
    <cellStyle name="Percent 2 4" xfId="271"/>
    <cellStyle name="Percent 2 5" xfId="272"/>
    <cellStyle name="Percent 2 6" xfId="273"/>
    <cellStyle name="Percent 2 7" xfId="274"/>
    <cellStyle name="Percent 2 8" xfId="275"/>
    <cellStyle name="Percent 2 9" xfId="276"/>
    <cellStyle name="Percent 3" xfId="277"/>
    <cellStyle name="Percent 3 2" xfId="278"/>
    <cellStyle name="Percent 4" xfId="279"/>
    <cellStyle name="Project" xfId="280"/>
    <cellStyle name="Project 10" xfId="281"/>
    <cellStyle name="Project 11" xfId="282"/>
    <cellStyle name="Project 12" xfId="283"/>
    <cellStyle name="Project 13" xfId="284"/>
    <cellStyle name="Project 14" xfId="285"/>
    <cellStyle name="Project 15" xfId="286"/>
    <cellStyle name="Project 2" xfId="287"/>
    <cellStyle name="Project 3" xfId="288"/>
    <cellStyle name="Project 4" xfId="289"/>
    <cellStyle name="Project 5" xfId="290"/>
    <cellStyle name="Project 6" xfId="291"/>
    <cellStyle name="Project 7" xfId="292"/>
    <cellStyle name="Project 8" xfId="293"/>
    <cellStyle name="Project 9" xfId="294"/>
    <cellStyle name="t" xfId="295"/>
    <cellStyle name="task" xfId="296"/>
    <cellStyle name="task 10" xfId="297"/>
    <cellStyle name="task 11" xfId="298"/>
    <cellStyle name="task 12" xfId="299"/>
    <cellStyle name="task 13" xfId="300"/>
    <cellStyle name="task 14" xfId="301"/>
    <cellStyle name="task 15" xfId="302"/>
    <cellStyle name="task 2" xfId="303"/>
    <cellStyle name="task 3" xfId="304"/>
    <cellStyle name="task 4" xfId="305"/>
    <cellStyle name="task 5" xfId="306"/>
    <cellStyle name="task 6" xfId="307"/>
    <cellStyle name="task 7" xfId="308"/>
    <cellStyle name="task 8" xfId="309"/>
    <cellStyle name="task 9" xfId="310"/>
    <cellStyle name="Total 3" xfId="311"/>
    <cellStyle name="Comma 5 3" xfId="312"/>
    <cellStyle name="Comma 6 4" xfId="313"/>
    <cellStyle name="Currency 3 4" xfId="314"/>
    <cellStyle name="Normal 4 2 3" xfId="315"/>
    <cellStyle name="Normal 5 8" xfId="316"/>
    <cellStyle name="Normal 9 2" xfId="317"/>
    <cellStyle name="Note 2 2 3" xfId="318"/>
    <cellStyle name="Normal 2 3 2" xfId="319"/>
    <cellStyle name="20% - Accent1 2 2" xfId="320"/>
    <cellStyle name="20% - Accent2 2 2" xfId="321"/>
    <cellStyle name="20% - Accent3 2 2" xfId="322"/>
    <cellStyle name="20% - Accent4 2 2" xfId="323"/>
    <cellStyle name="20% - Accent6 2 2" xfId="324"/>
    <cellStyle name="40% - Accent1 2 2" xfId="325"/>
    <cellStyle name="40% - Accent3 2 2" xfId="326"/>
    <cellStyle name="40% - Accent4 2 2" xfId="327"/>
    <cellStyle name="40% - Accent5 2 2" xfId="328"/>
    <cellStyle name="40% - Accent6 2 2" xfId="329"/>
    <cellStyle name="60% - Accent1 2 2" xfId="330"/>
    <cellStyle name="60% - Accent2 2 2" xfId="331"/>
    <cellStyle name="60% - Accent3 2 2" xfId="332"/>
    <cellStyle name="60% - Accent4 2 2" xfId="333"/>
    <cellStyle name="60% - Accent5 2 2" xfId="334"/>
    <cellStyle name="60% - Accent6 2 2" xfId="335"/>
    <cellStyle name="60% Accent1" xfId="336"/>
    <cellStyle name="Accent1 2 2" xfId="337"/>
    <cellStyle name="Accent2 2 2" xfId="338"/>
    <cellStyle name="Accent3 2 2" xfId="339"/>
    <cellStyle name="Accent4 2 2" xfId="340"/>
    <cellStyle name="Accent6 2 2" xfId="341"/>
    <cellStyle name="Account 10 2" xfId="342"/>
    <cellStyle name="Account 10 2 2" xfId="343"/>
    <cellStyle name="Account 10 3" xfId="344"/>
    <cellStyle name="Account 11 2" xfId="345"/>
    <cellStyle name="Account 11 2 2" xfId="346"/>
    <cellStyle name="Account 11 3" xfId="347"/>
    <cellStyle name="Account 12 2" xfId="348"/>
    <cellStyle name="Account 12 2 2" xfId="349"/>
    <cellStyle name="Account 12 3" xfId="350"/>
    <cellStyle name="Account 13 2" xfId="351"/>
    <cellStyle name="Account 13 2 2" xfId="352"/>
    <cellStyle name="Account 13 3" xfId="353"/>
    <cellStyle name="Account 14 2" xfId="354"/>
    <cellStyle name="Account 14 2 2" xfId="355"/>
    <cellStyle name="Account 14 3" xfId="356"/>
    <cellStyle name="Account 15 2" xfId="357"/>
    <cellStyle name="Account 15 2 2" xfId="358"/>
    <cellStyle name="Account 15 3" xfId="359"/>
    <cellStyle name="Account 2 2" xfId="360"/>
    <cellStyle name="Account 2 2 2" xfId="361"/>
    <cellStyle name="Account 2 3" xfId="362"/>
    <cellStyle name="Account 3 2" xfId="363"/>
    <cellStyle name="Account 3 2 2" xfId="364"/>
    <cellStyle name="Account 3 3" xfId="365"/>
    <cellStyle name="Account 4 2" xfId="366"/>
    <cellStyle name="Account 4 2 2" xfId="367"/>
    <cellStyle name="Account 4 3" xfId="368"/>
    <cellStyle name="Account 5 2" xfId="369"/>
    <cellStyle name="Account 5 2 2" xfId="370"/>
    <cellStyle name="Account 5 3" xfId="371"/>
    <cellStyle name="Account 6 2" xfId="372"/>
    <cellStyle name="Account 6 2 2" xfId="373"/>
    <cellStyle name="Account 6 3" xfId="374"/>
    <cellStyle name="Account 7 2" xfId="375"/>
    <cellStyle name="Account 7 2 2" xfId="376"/>
    <cellStyle name="Account 7 3" xfId="377"/>
    <cellStyle name="Account 8 2" xfId="378"/>
    <cellStyle name="Account 8 2 2" xfId="379"/>
    <cellStyle name="Account 8 3" xfId="380"/>
    <cellStyle name="Account 9 2" xfId="381"/>
    <cellStyle name="Account 9 2 2" xfId="382"/>
    <cellStyle name="Account 9 3" xfId="383"/>
    <cellStyle name="Bad 2 2" xfId="384"/>
    <cellStyle name="Calculation 2 2" xfId="385"/>
    <cellStyle name="Comma 7" xfId="386"/>
    <cellStyle name="Comma 7 2" xfId="387"/>
    <cellStyle name="Currency 2 6" xfId="388"/>
    <cellStyle name="Currency 6" xfId="389"/>
    <cellStyle name="Currency 6 2" xfId="390"/>
    <cellStyle name="Fund 10 2" xfId="391"/>
    <cellStyle name="Fund 10 2 2" xfId="392"/>
    <cellStyle name="Fund 10 3" xfId="393"/>
    <cellStyle name="Fund 11 2" xfId="394"/>
    <cellStyle name="Fund 11 2 2" xfId="395"/>
    <cellStyle name="Fund 11 3" xfId="396"/>
    <cellStyle name="Fund 12 2" xfId="397"/>
    <cellStyle name="Fund 12 2 2" xfId="398"/>
    <cellStyle name="Fund 12 3" xfId="399"/>
    <cellStyle name="Fund 13 2" xfId="400"/>
    <cellStyle name="Fund 13 2 2" xfId="401"/>
    <cellStyle name="Fund 13 3" xfId="402"/>
    <cellStyle name="Fund 14 2" xfId="403"/>
    <cellStyle name="Fund 14 2 2" xfId="404"/>
    <cellStyle name="Fund 14 3" xfId="405"/>
    <cellStyle name="Fund 15 2" xfId="406"/>
    <cellStyle name="Fund 15 2 2" xfId="407"/>
    <cellStyle name="Fund 15 3" xfId="408"/>
    <cellStyle name="Fund 2 2" xfId="409"/>
    <cellStyle name="Fund 2 2 2" xfId="410"/>
    <cellStyle name="Fund 2 3" xfId="411"/>
    <cellStyle name="Fund 3 2" xfId="412"/>
    <cellStyle name="Fund 3 2 2" xfId="413"/>
    <cellStyle name="Fund 3 3" xfId="414"/>
    <cellStyle name="Fund 4 2" xfId="415"/>
    <cellStyle name="Fund 4 2 2" xfId="416"/>
    <cellStyle name="Fund 4 3" xfId="417"/>
    <cellStyle name="Fund 5 2" xfId="418"/>
    <cellStyle name="Fund 5 2 2" xfId="419"/>
    <cellStyle name="Fund 5 3" xfId="420"/>
    <cellStyle name="Fund 6 2" xfId="421"/>
    <cellStyle name="Fund 6 2 2" xfId="422"/>
    <cellStyle name="Fund 6 3" xfId="423"/>
    <cellStyle name="Fund 7 2" xfId="424"/>
    <cellStyle name="Fund 7 2 2" xfId="425"/>
    <cellStyle name="Fund 7 3" xfId="426"/>
    <cellStyle name="Fund 8 2" xfId="427"/>
    <cellStyle name="Fund 8 2 2" xfId="428"/>
    <cellStyle name="Fund 8 3" xfId="429"/>
    <cellStyle name="Fund 9 2" xfId="430"/>
    <cellStyle name="Fund 9 2 2" xfId="431"/>
    <cellStyle name="Fund 9 3" xfId="432"/>
    <cellStyle name="Good 2 2" xfId="433"/>
    <cellStyle name="Heading 1 2 2" xfId="434"/>
    <cellStyle name="Heading 2 2 2" xfId="435"/>
    <cellStyle name="Heading 3 2 2" xfId="436"/>
    <cellStyle name="Heading 4 2 2" xfId="437"/>
    <cellStyle name="Hyperlink 2" xfId="438"/>
    <cellStyle name="Hyperlink 3" xfId="439"/>
    <cellStyle name="Input 2 2" xfId="440"/>
    <cellStyle name="Linked Cell 2 2" xfId="441"/>
    <cellStyle name="Neutral 2 2" xfId="442"/>
    <cellStyle name="Normal 11" xfId="443"/>
    <cellStyle name="Normal 11 2" xfId="444"/>
    <cellStyle name="Normal 4 4" xfId="445"/>
    <cellStyle name="Normal 5 2 5" xfId="446"/>
    <cellStyle name="Normal 5 9" xfId="447"/>
    <cellStyle name="Normal 9 3" xfId="448"/>
    <cellStyle name="Normal 9 4" xfId="449"/>
    <cellStyle name="Org 10 2" xfId="450"/>
    <cellStyle name="Org 10 2 2" xfId="451"/>
    <cellStyle name="Org 10 3" xfId="452"/>
    <cellStyle name="Org 11 2" xfId="453"/>
    <cellStyle name="Org 11 2 2" xfId="454"/>
    <cellStyle name="Org 11 3" xfId="455"/>
    <cellStyle name="Org 12 2" xfId="456"/>
    <cellStyle name="Org 12 2 2" xfId="457"/>
    <cellStyle name="Org 12 3" xfId="458"/>
    <cellStyle name="Org 13 2" xfId="459"/>
    <cellStyle name="Org 13 2 2" xfId="460"/>
    <cellStyle name="Org 13 3" xfId="461"/>
    <cellStyle name="Org 14 2" xfId="462"/>
    <cellStyle name="Org 14 2 2" xfId="463"/>
    <cellStyle name="Org 14 3" xfId="464"/>
    <cellStyle name="Org 15 2" xfId="465"/>
    <cellStyle name="Org 15 2 2" xfId="466"/>
    <cellStyle name="Org 15 3" xfId="467"/>
    <cellStyle name="Org 2 2" xfId="468"/>
    <cellStyle name="Org 2 2 2" xfId="469"/>
    <cellStyle name="Org 2 3" xfId="470"/>
    <cellStyle name="Org 3 2" xfId="471"/>
    <cellStyle name="Org 3 2 2" xfId="472"/>
    <cellStyle name="Org 3 3" xfId="473"/>
    <cellStyle name="Org 4 2" xfId="474"/>
    <cellStyle name="Org 4 2 2" xfId="475"/>
    <cellStyle name="Org 4 3" xfId="476"/>
    <cellStyle name="Org 5 2" xfId="477"/>
    <cellStyle name="Org 5 2 2" xfId="478"/>
    <cellStyle name="Org 5 3" xfId="479"/>
    <cellStyle name="Org 6 2" xfId="480"/>
    <cellStyle name="Org 6 2 2" xfId="481"/>
    <cellStyle name="Org 6 3" xfId="482"/>
    <cellStyle name="Org 7 2" xfId="483"/>
    <cellStyle name="Org 7 2 2" xfId="484"/>
    <cellStyle name="Org 7 3" xfId="485"/>
    <cellStyle name="Org 8 2" xfId="486"/>
    <cellStyle name="Org 8 2 2" xfId="487"/>
    <cellStyle name="Org 8 3" xfId="488"/>
    <cellStyle name="Org 9 2" xfId="489"/>
    <cellStyle name="Org 9 2 2" xfId="490"/>
    <cellStyle name="Org 9 3" xfId="491"/>
    <cellStyle name="Output 2 2" xfId="492"/>
    <cellStyle name="Project 10 2" xfId="493"/>
    <cellStyle name="Project 10 2 2" xfId="494"/>
    <cellStyle name="Project 10 3" xfId="495"/>
    <cellStyle name="Project 11 2" xfId="496"/>
    <cellStyle name="Project 11 2 2" xfId="497"/>
    <cellStyle name="Project 11 3" xfId="498"/>
    <cellStyle name="Project 12 2" xfId="499"/>
    <cellStyle name="Project 12 2 2" xfId="500"/>
    <cellStyle name="Project 12 3" xfId="501"/>
    <cellStyle name="Project 13 2" xfId="502"/>
    <cellStyle name="Project 13 2 2" xfId="503"/>
    <cellStyle name="Project 13 3" xfId="504"/>
    <cellStyle name="Project 14 2" xfId="505"/>
    <cellStyle name="Project 14 2 2" xfId="506"/>
    <cellStyle name="Project 14 3" xfId="507"/>
    <cellStyle name="Project 15 2" xfId="508"/>
    <cellStyle name="Project 15 2 2" xfId="509"/>
    <cellStyle name="Project 15 3" xfId="510"/>
    <cellStyle name="Project 2 2" xfId="511"/>
    <cellStyle name="Project 2 2 2" xfId="512"/>
    <cellStyle name="Project 2 3" xfId="513"/>
    <cellStyle name="Project 3 2" xfId="514"/>
    <cellStyle name="Project 3 2 2" xfId="515"/>
    <cellStyle name="Project 3 3" xfId="516"/>
    <cellStyle name="Project 4 2" xfId="517"/>
    <cellStyle name="Project 4 2 2" xfId="518"/>
    <cellStyle name="Project 4 3" xfId="519"/>
    <cellStyle name="Project 5 2" xfId="520"/>
    <cellStyle name="Project 5 2 2" xfId="521"/>
    <cellStyle name="Project 5 3" xfId="522"/>
    <cellStyle name="Project 6 2" xfId="523"/>
    <cellStyle name="Project 6 2 2" xfId="524"/>
    <cellStyle name="Project 6 3" xfId="525"/>
    <cellStyle name="Project 7 2" xfId="526"/>
    <cellStyle name="Project 7 2 2" xfId="527"/>
    <cellStyle name="Project 7 3" xfId="528"/>
    <cellStyle name="Project 8 2" xfId="529"/>
    <cellStyle name="Project 8 2 2" xfId="530"/>
    <cellStyle name="Project 8 3" xfId="531"/>
    <cellStyle name="Project 9 2" xfId="532"/>
    <cellStyle name="Project 9 2 2" xfId="533"/>
    <cellStyle name="Project 9 3" xfId="534"/>
    <cellStyle name="Subtotal" xfId="535"/>
    <cellStyle name="task 10 2" xfId="536"/>
    <cellStyle name="task 10 2 2" xfId="537"/>
    <cellStyle name="task 10 3" xfId="538"/>
    <cellStyle name="task 11 2" xfId="539"/>
    <cellStyle name="task 11 2 2" xfId="540"/>
    <cellStyle name="task 11 3" xfId="541"/>
    <cellStyle name="task 12 2" xfId="542"/>
    <cellStyle name="task 12 2 2" xfId="543"/>
    <cellStyle name="task 12 3" xfId="544"/>
    <cellStyle name="task 13 2" xfId="545"/>
    <cellStyle name="task 13 2 2" xfId="546"/>
    <cellStyle name="task 13 3" xfId="547"/>
    <cellStyle name="task 14 2" xfId="548"/>
    <cellStyle name="task 14 2 2" xfId="549"/>
    <cellStyle name="task 14 3" xfId="550"/>
    <cellStyle name="task 15 2" xfId="551"/>
    <cellStyle name="task 15 2 2" xfId="552"/>
    <cellStyle name="task 15 3" xfId="553"/>
    <cellStyle name="task 2 2" xfId="554"/>
    <cellStyle name="task 2 2 2" xfId="555"/>
    <cellStyle name="task 2 3" xfId="556"/>
    <cellStyle name="task 3 2" xfId="557"/>
    <cellStyle name="task 3 2 2" xfId="558"/>
    <cellStyle name="task 3 3" xfId="559"/>
    <cellStyle name="task 4 2" xfId="560"/>
    <cellStyle name="task 4 2 2" xfId="561"/>
    <cellStyle name="task 4 3" xfId="562"/>
    <cellStyle name="task 5 2" xfId="563"/>
    <cellStyle name="task 5 2 2" xfId="564"/>
    <cellStyle name="task 5 3" xfId="565"/>
    <cellStyle name="task 6 2" xfId="566"/>
    <cellStyle name="task 6 2 2" xfId="567"/>
    <cellStyle name="task 6 3" xfId="568"/>
    <cellStyle name="task 7 2" xfId="569"/>
    <cellStyle name="task 7 2 2" xfId="570"/>
    <cellStyle name="task 7 3" xfId="571"/>
    <cellStyle name="task 8 2" xfId="572"/>
    <cellStyle name="task 8 2 2" xfId="573"/>
    <cellStyle name="task 8 3" xfId="574"/>
    <cellStyle name="task 9 2" xfId="575"/>
    <cellStyle name="task 9 2 2" xfId="576"/>
    <cellStyle name="task 9 3" xfId="577"/>
    <cellStyle name="Title 2 2" xfId="578"/>
    <cellStyle name="Total 2 2" xfId="579"/>
    <cellStyle name="Normal 13" xfId="580"/>
    <cellStyle name="Comma 8" xfId="5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customXml" Target="../customXml/item1.xml" /><Relationship Id="rId18" Type="http://schemas.openxmlformats.org/officeDocument/2006/relationships/customXml" Target="../customXml/item2.xml" /><Relationship Id="rId19" Type="http://schemas.openxmlformats.org/officeDocument/2006/relationships/customXml" Target="../customXml/item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microsoftonlinecom-6.sharepoint.microsoftonline.com\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kcmicrosoftonlinecom-6.sharepoint.microsoftonline.com\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s:\\kcmicrosoftonlinecom-6.sharepoint.microsoftonline.com\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kcmicrosoftonlinecom-6.sharepoint.microsoftonline.com\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kcmicrosoftonlinecom-6.sharepoint.microsoftonline.com\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abSelected="1" zoomScale="110" zoomScaleNormal="110" workbookViewId="0" topLeftCell="A1">
      <selection activeCell="L9" sqref="L9"/>
    </sheetView>
  </sheetViews>
  <sheetFormatPr defaultColWidth="9.140625" defaultRowHeight="15"/>
  <cols>
    <col min="1" max="1" width="39.7109375" style="11" customWidth="1"/>
    <col min="2" max="8" width="14.7109375" style="11" customWidth="1"/>
    <col min="9" max="9" width="2.28125" style="11" customWidth="1"/>
    <col min="10" max="10" width="12.28125" style="11" customWidth="1"/>
    <col min="11" max="16384" width="9.140625" style="11" customWidth="1"/>
  </cols>
  <sheetData>
    <row r="1" spans="1:9" ht="15.75">
      <c r="A1" s="151" t="s">
        <v>74</v>
      </c>
      <c r="B1" s="151"/>
      <c r="C1" s="151"/>
      <c r="D1" s="151"/>
      <c r="E1" s="151"/>
      <c r="F1" s="151"/>
      <c r="G1" s="151"/>
      <c r="H1" s="151"/>
      <c r="I1" s="51"/>
    </row>
    <row r="2" spans="1:13" ht="15.75">
      <c r="A2" s="151" t="s">
        <v>72</v>
      </c>
      <c r="B2" s="151"/>
      <c r="C2" s="151"/>
      <c r="D2" s="151"/>
      <c r="E2" s="151"/>
      <c r="F2" s="151"/>
      <c r="G2" s="151"/>
      <c r="H2" s="151"/>
      <c r="I2" s="51"/>
      <c r="J2" s="142"/>
      <c r="K2" s="12"/>
      <c r="L2" s="12"/>
      <c r="M2" s="12"/>
    </row>
    <row r="3" spans="1:13" ht="15.75">
      <c r="A3" s="50"/>
      <c r="B3" s="50"/>
      <c r="C3" s="50"/>
      <c r="D3" s="50"/>
      <c r="E3" s="50"/>
      <c r="F3" s="50"/>
      <c r="G3" s="50"/>
      <c r="H3" s="50"/>
      <c r="I3" s="51"/>
      <c r="J3" s="142"/>
      <c r="K3" s="12"/>
      <c r="L3" s="12"/>
      <c r="M3" s="12"/>
    </row>
    <row r="4" spans="1:10" ht="47.25">
      <c r="A4" s="9" t="s">
        <v>0</v>
      </c>
      <c r="B4" s="21" t="s">
        <v>52</v>
      </c>
      <c r="C4" s="8" t="s">
        <v>53</v>
      </c>
      <c r="D4" s="8" t="s">
        <v>54</v>
      </c>
      <c r="E4" s="8" t="s">
        <v>55</v>
      </c>
      <c r="F4" s="8" t="s">
        <v>56</v>
      </c>
      <c r="G4" s="8" t="s">
        <v>57</v>
      </c>
      <c r="H4" s="8" t="s">
        <v>58</v>
      </c>
      <c r="I4" s="51"/>
      <c r="J4" s="143"/>
    </row>
    <row r="5" spans="1:10" ht="15.75">
      <c r="A5" s="7" t="s">
        <v>1</v>
      </c>
      <c r="B5" s="6">
        <v>0</v>
      </c>
      <c r="C5" s="6">
        <v>0</v>
      </c>
      <c r="D5" s="6">
        <f>B21</f>
        <v>0</v>
      </c>
      <c r="E5" s="6">
        <f>B21</f>
        <v>0</v>
      </c>
      <c r="F5" s="6">
        <f>B21</f>
        <v>0</v>
      </c>
      <c r="G5" s="6">
        <f>F21</f>
        <v>1000000</v>
      </c>
      <c r="H5" s="6">
        <f>G21</f>
        <v>3750000</v>
      </c>
      <c r="I5" s="51"/>
      <c r="J5" s="144"/>
    </row>
    <row r="6" spans="1:10" ht="15.75">
      <c r="A6" s="14" t="s">
        <v>2</v>
      </c>
      <c r="B6" s="24"/>
      <c r="C6" s="24"/>
      <c r="D6" s="4"/>
      <c r="E6" s="4"/>
      <c r="F6" s="4"/>
      <c r="G6" s="4"/>
      <c r="H6" s="4"/>
      <c r="I6" s="51"/>
      <c r="J6" s="144"/>
    </row>
    <row r="7" spans="1:13" ht="18">
      <c r="A7" s="18" t="s">
        <v>59</v>
      </c>
      <c r="B7" s="23"/>
      <c r="C7" s="23"/>
      <c r="D7" s="5"/>
      <c r="E7" s="5"/>
      <c r="F7" s="5">
        <v>29152237</v>
      </c>
      <c r="G7" s="5">
        <v>60573982</v>
      </c>
      <c r="H7" s="5">
        <v>63653623</v>
      </c>
      <c r="I7" s="51"/>
      <c r="J7" s="145"/>
      <c r="K7" s="34"/>
      <c r="L7" s="34"/>
      <c r="M7" s="33"/>
    </row>
    <row r="8" spans="1:13" ht="15.75">
      <c r="A8" s="18"/>
      <c r="B8" s="22"/>
      <c r="C8" s="22"/>
      <c r="D8" s="15"/>
      <c r="E8" s="15"/>
      <c r="F8" s="15"/>
      <c r="G8" s="15"/>
      <c r="H8" s="15"/>
      <c r="I8" s="51"/>
      <c r="J8" s="145"/>
      <c r="K8" s="34"/>
      <c r="L8" s="34"/>
      <c r="M8" s="33"/>
    </row>
    <row r="9" spans="1:13" ht="15.75">
      <c r="A9" s="3" t="s">
        <v>3</v>
      </c>
      <c r="B9" s="20">
        <f>SUM(B7:B8)</f>
        <v>0</v>
      </c>
      <c r="C9" s="20">
        <f aca="true" t="shared" si="0" ref="C9:G9">SUM(C7:C8)</f>
        <v>0</v>
      </c>
      <c r="D9" s="20">
        <f t="shared" si="0"/>
        <v>0</v>
      </c>
      <c r="E9" s="20">
        <f t="shared" si="0"/>
        <v>0</v>
      </c>
      <c r="F9" s="20">
        <f t="shared" si="0"/>
        <v>29152237</v>
      </c>
      <c r="G9" s="20">
        <f t="shared" si="0"/>
        <v>60573982</v>
      </c>
      <c r="H9" s="19">
        <f>SUM(H7:H8)</f>
        <v>63653623</v>
      </c>
      <c r="I9" s="51"/>
      <c r="J9" s="145"/>
      <c r="K9" s="34"/>
      <c r="L9" s="34"/>
      <c r="M9" s="33"/>
    </row>
    <row r="10" spans="1:13" ht="15.75">
      <c r="A10" s="14" t="s">
        <v>4</v>
      </c>
      <c r="B10" s="23"/>
      <c r="C10" s="23"/>
      <c r="D10" s="4"/>
      <c r="E10" s="4"/>
      <c r="F10" s="4"/>
      <c r="G10" s="4"/>
      <c r="H10" s="4"/>
      <c r="I10" s="51"/>
      <c r="J10" s="145"/>
      <c r="K10" s="34"/>
      <c r="L10" s="34"/>
      <c r="M10" s="33"/>
    </row>
    <row r="11" spans="1:13" ht="18">
      <c r="A11" s="18" t="s">
        <v>64</v>
      </c>
      <c r="B11" s="23"/>
      <c r="C11" s="23"/>
      <c r="D11" s="15"/>
      <c r="E11" s="15"/>
      <c r="F11" s="15">
        <v>-27352237</v>
      </c>
      <c r="G11" s="15">
        <v>-17323982</v>
      </c>
      <c r="H11" s="15">
        <v>-11034276</v>
      </c>
      <c r="I11" s="51"/>
      <c r="J11" s="145"/>
      <c r="K11" s="34"/>
      <c r="L11" s="34"/>
      <c r="M11" s="33"/>
    </row>
    <row r="12" spans="1:10" ht="18">
      <c r="A12" s="18" t="s">
        <v>65</v>
      </c>
      <c r="B12" s="23"/>
      <c r="C12" s="23"/>
      <c r="D12" s="15"/>
      <c r="E12" s="15"/>
      <c r="F12" s="15"/>
      <c r="G12" s="15">
        <v>-40500000</v>
      </c>
      <c r="H12" s="15">
        <v>-48000000</v>
      </c>
      <c r="I12" s="51"/>
      <c r="J12" s="144"/>
    </row>
    <row r="13" spans="1:10" ht="16.5" customHeight="1">
      <c r="A13" s="18" t="s">
        <v>50</v>
      </c>
      <c r="B13" s="23"/>
      <c r="C13" s="23"/>
      <c r="D13" s="15"/>
      <c r="E13" s="15"/>
      <c r="F13" s="15">
        <v>-1800000</v>
      </c>
      <c r="G13" s="15"/>
      <c r="H13" s="15"/>
      <c r="I13" s="51"/>
      <c r="J13" s="144"/>
    </row>
    <row r="14" spans="1:10" ht="15.75">
      <c r="A14" s="141"/>
      <c r="B14" s="22"/>
      <c r="C14" s="22"/>
      <c r="D14" s="15"/>
      <c r="E14" s="15"/>
      <c r="F14" s="15"/>
      <c r="G14" s="15"/>
      <c r="H14" s="15"/>
      <c r="I14" s="51"/>
      <c r="J14" s="146"/>
    </row>
    <row r="15" spans="1:10" ht="15.75">
      <c r="A15" s="3" t="s">
        <v>5</v>
      </c>
      <c r="B15" s="19">
        <f>SUM(B12:B14)</f>
        <v>0</v>
      </c>
      <c r="C15" s="19">
        <f>SUM(C12:C14)</f>
        <v>0</v>
      </c>
      <c r="D15" s="19">
        <f>SUM(D12:D14)</f>
        <v>0</v>
      </c>
      <c r="E15" s="19">
        <f>SUM(E12:E14)</f>
        <v>0</v>
      </c>
      <c r="F15" s="19">
        <f>SUM(F11:F14)</f>
        <v>-29152237</v>
      </c>
      <c r="G15" s="19">
        <f>SUM(G11:G14)</f>
        <v>-57823982</v>
      </c>
      <c r="H15" s="19">
        <f>SUM(H11:H14)</f>
        <v>-59034276</v>
      </c>
      <c r="I15" s="51"/>
      <c r="J15" s="144"/>
    </row>
    <row r="16" spans="1:10" ht="18">
      <c r="A16" s="1" t="s">
        <v>66</v>
      </c>
      <c r="B16" s="36"/>
      <c r="C16" s="36"/>
      <c r="D16" s="36"/>
      <c r="E16" s="37"/>
      <c r="F16" s="37">
        <v>1000000</v>
      </c>
      <c r="G16" s="37"/>
      <c r="H16" s="37"/>
      <c r="I16" s="51"/>
      <c r="J16" s="144"/>
    </row>
    <row r="17" spans="1:9" ht="15.75">
      <c r="A17" s="14" t="s">
        <v>60</v>
      </c>
      <c r="B17" s="14"/>
      <c r="C17" s="14"/>
      <c r="D17" s="15"/>
      <c r="E17" s="15"/>
      <c r="F17" s="15"/>
      <c r="G17" s="15"/>
      <c r="H17" s="15"/>
      <c r="I17" s="51"/>
    </row>
    <row r="18" spans="1:9" ht="15.75">
      <c r="A18" s="10"/>
      <c r="B18" s="23"/>
      <c r="C18" s="23"/>
      <c r="D18" s="23"/>
      <c r="E18" s="23"/>
      <c r="F18" s="23"/>
      <c r="G18" s="23"/>
      <c r="H18" s="39"/>
      <c r="I18" s="51"/>
    </row>
    <row r="19" spans="1:9" ht="15.75">
      <c r="A19" s="10"/>
      <c r="B19" s="23"/>
      <c r="C19" s="23"/>
      <c r="D19" s="23"/>
      <c r="E19" s="23"/>
      <c r="F19" s="23"/>
      <c r="G19" s="23"/>
      <c r="H19" s="39"/>
      <c r="I19" s="51"/>
    </row>
    <row r="20" spans="1:9" ht="15.75">
      <c r="A20" s="14" t="s">
        <v>7</v>
      </c>
      <c r="B20" s="19">
        <f>SUM(B18:B19)</f>
        <v>0</v>
      </c>
      <c r="C20" s="19">
        <f aca="true" t="shared" si="1" ref="C20:H20">SUM(C18:C19)</f>
        <v>0</v>
      </c>
      <c r="D20" s="19">
        <f t="shared" si="1"/>
        <v>0</v>
      </c>
      <c r="E20" s="19">
        <f t="shared" si="1"/>
        <v>0</v>
      </c>
      <c r="F20" s="19">
        <f t="shared" si="1"/>
        <v>0</v>
      </c>
      <c r="G20" s="19">
        <f t="shared" si="1"/>
        <v>0</v>
      </c>
      <c r="H20" s="19">
        <f t="shared" si="1"/>
        <v>0</v>
      </c>
      <c r="I20" s="51"/>
    </row>
    <row r="21" spans="1:9" ht="15.75">
      <c r="A21" s="1" t="s">
        <v>8</v>
      </c>
      <c r="B21" s="28">
        <f aca="true" t="shared" si="2" ref="B21:H21">B5+B9+B15+B16+B20</f>
        <v>0</v>
      </c>
      <c r="C21" s="28">
        <f t="shared" si="2"/>
        <v>0</v>
      </c>
      <c r="D21" s="28">
        <f t="shared" si="2"/>
        <v>0</v>
      </c>
      <c r="E21" s="28">
        <f t="shared" si="2"/>
        <v>0</v>
      </c>
      <c r="F21" s="28">
        <f t="shared" si="2"/>
        <v>1000000</v>
      </c>
      <c r="G21" s="28">
        <f t="shared" si="2"/>
        <v>3750000</v>
      </c>
      <c r="H21" s="28">
        <f t="shared" si="2"/>
        <v>8369347</v>
      </c>
      <c r="I21" s="51"/>
    </row>
    <row r="22" spans="1:9" ht="15.75">
      <c r="A22" s="14" t="s">
        <v>63</v>
      </c>
      <c r="B22" s="14"/>
      <c r="C22" s="14"/>
      <c r="D22" s="15"/>
      <c r="E22" s="15"/>
      <c r="F22" s="15"/>
      <c r="G22" s="15"/>
      <c r="H22" s="15"/>
      <c r="I22" s="51"/>
    </row>
    <row r="23" spans="1:9" ht="15.75">
      <c r="A23" s="18" t="s">
        <v>62</v>
      </c>
      <c r="B23" s="15"/>
      <c r="C23" s="2"/>
      <c r="D23" s="2"/>
      <c r="E23" s="2"/>
      <c r="F23" s="2"/>
      <c r="G23" s="2"/>
      <c r="H23" s="2"/>
      <c r="I23" s="51"/>
    </row>
    <row r="24" spans="1:9" ht="18">
      <c r="A24" s="147" t="s">
        <v>68</v>
      </c>
      <c r="B24" s="15"/>
      <c r="C24" s="2"/>
      <c r="D24" s="2"/>
      <c r="E24" s="2"/>
      <c r="F24" s="2"/>
      <c r="G24" s="2">
        <v>-750000</v>
      </c>
      <c r="H24" s="2">
        <v>-750000</v>
      </c>
      <c r="I24" s="51"/>
    </row>
    <row r="25" spans="1:9" ht="18">
      <c r="A25" s="147" t="s">
        <v>69</v>
      </c>
      <c r="B25" s="15"/>
      <c r="C25" s="2"/>
      <c r="D25" s="2"/>
      <c r="E25" s="2"/>
      <c r="F25" s="2">
        <v>-1000000</v>
      </c>
      <c r="G25" s="2">
        <v>-3000000</v>
      </c>
      <c r="H25" s="2">
        <v>-5000000</v>
      </c>
      <c r="I25" s="51"/>
    </row>
    <row r="26" spans="1:9" ht="18">
      <c r="A26" s="18" t="s">
        <v>70</v>
      </c>
      <c r="B26" s="18"/>
      <c r="C26" s="18"/>
      <c r="D26" s="15"/>
      <c r="E26" s="15"/>
      <c r="F26" s="15"/>
      <c r="G26" s="15"/>
      <c r="H26" s="15">
        <v>-2619347</v>
      </c>
      <c r="I26" s="51"/>
    </row>
    <row r="27" spans="1:9" ht="15.75">
      <c r="A27" s="18"/>
      <c r="B27" s="18"/>
      <c r="C27" s="18"/>
      <c r="D27" s="15"/>
      <c r="E27" s="15"/>
      <c r="F27" s="15"/>
      <c r="G27" s="15"/>
      <c r="H27" s="15"/>
      <c r="I27" s="51"/>
    </row>
    <row r="28" spans="1:9" ht="15.75">
      <c r="A28" s="18" t="s">
        <v>61</v>
      </c>
      <c r="B28" s="17"/>
      <c r="C28" s="17"/>
      <c r="D28" s="17"/>
      <c r="E28" s="17"/>
      <c r="F28" s="17"/>
      <c r="G28" s="17"/>
      <c r="H28" s="17"/>
      <c r="I28" s="51"/>
    </row>
    <row r="29" spans="1:9" ht="15.75">
      <c r="A29" s="14" t="s">
        <v>11</v>
      </c>
      <c r="B29" s="13">
        <f aca="true" t="shared" si="3" ref="B29:H29">SUM(B23:B28)</f>
        <v>0</v>
      </c>
      <c r="C29" s="13">
        <f t="shared" si="3"/>
        <v>0</v>
      </c>
      <c r="D29" s="13">
        <f t="shared" si="3"/>
        <v>0</v>
      </c>
      <c r="E29" s="13">
        <f t="shared" si="3"/>
        <v>0</v>
      </c>
      <c r="F29" s="13">
        <f t="shared" si="3"/>
        <v>-1000000</v>
      </c>
      <c r="G29" s="13">
        <f t="shared" si="3"/>
        <v>-3750000</v>
      </c>
      <c r="H29" s="13">
        <f t="shared" si="3"/>
        <v>-8369347</v>
      </c>
      <c r="I29" s="51"/>
    </row>
    <row r="30" spans="1:9" ht="15.75">
      <c r="A30" s="16"/>
      <c r="B30" s="16"/>
      <c r="C30" s="16"/>
      <c r="D30" s="13"/>
      <c r="E30" s="13"/>
      <c r="F30" s="13"/>
      <c r="G30" s="13"/>
      <c r="H30" s="13"/>
      <c r="I30" s="51"/>
    </row>
    <row r="31" spans="1:9" ht="15.75">
      <c r="A31" s="16" t="s">
        <v>12</v>
      </c>
      <c r="B31" s="15">
        <f aca="true" t="shared" si="4" ref="B31:H31">ABS(IF(B21+B29&gt;0,0,B21+B29))</f>
        <v>0</v>
      </c>
      <c r="C31" s="15">
        <f t="shared" si="4"/>
        <v>0</v>
      </c>
      <c r="D31" s="15">
        <f t="shared" si="4"/>
        <v>0</v>
      </c>
      <c r="E31" s="15">
        <f t="shared" si="4"/>
        <v>0</v>
      </c>
      <c r="F31" s="15">
        <f t="shared" si="4"/>
        <v>0</v>
      </c>
      <c r="G31" s="15">
        <f t="shared" si="4"/>
        <v>0</v>
      </c>
      <c r="H31" s="15">
        <f t="shared" si="4"/>
        <v>0</v>
      </c>
      <c r="I31" s="51"/>
    </row>
    <row r="32" spans="1:9" ht="15.75">
      <c r="A32" s="3"/>
      <c r="B32" s="3"/>
      <c r="C32" s="3"/>
      <c r="D32" s="30"/>
      <c r="E32" s="30"/>
      <c r="F32" s="30"/>
      <c r="G32" s="30"/>
      <c r="H32" s="30"/>
      <c r="I32" s="51"/>
    </row>
    <row r="33" spans="1:9" ht="15.75">
      <c r="A33" s="1" t="s">
        <v>13</v>
      </c>
      <c r="B33" s="25">
        <f aca="true" t="shared" si="5" ref="B33:H33">ROUND(B21+B29+B31,0)</f>
        <v>0</v>
      </c>
      <c r="C33" s="25">
        <f t="shared" si="5"/>
        <v>0</v>
      </c>
      <c r="D33" s="25">
        <f t="shared" si="5"/>
        <v>0</v>
      </c>
      <c r="E33" s="25">
        <f t="shared" si="5"/>
        <v>0</v>
      </c>
      <c r="F33" s="25">
        <f t="shared" si="5"/>
        <v>0</v>
      </c>
      <c r="G33" s="25">
        <f t="shared" si="5"/>
        <v>0</v>
      </c>
      <c r="H33" s="25">
        <f t="shared" si="5"/>
        <v>0</v>
      </c>
      <c r="I33" s="51"/>
    </row>
    <row r="35" spans="1:8" ht="15.75">
      <c r="A35" s="26" t="s">
        <v>51</v>
      </c>
      <c r="B35" s="26"/>
      <c r="C35" s="26"/>
      <c r="D35" s="27"/>
      <c r="E35" s="27"/>
      <c r="F35" s="27"/>
      <c r="G35" s="27"/>
      <c r="H35" s="27"/>
    </row>
    <row r="36" spans="1:8" ht="17.25" customHeight="1">
      <c r="A36" s="31" t="s">
        <v>76</v>
      </c>
      <c r="B36" s="148"/>
      <c r="C36" s="148"/>
      <c r="D36" s="148"/>
      <c r="E36" s="149"/>
      <c r="F36" s="149"/>
      <c r="G36" s="149"/>
      <c r="H36" s="149"/>
    </row>
    <row r="37" spans="1:8" ht="32.25" customHeight="1">
      <c r="A37" s="152" t="s">
        <v>75</v>
      </c>
      <c r="B37" s="153"/>
      <c r="C37" s="153"/>
      <c r="D37" s="153"/>
      <c r="E37" s="153"/>
      <c r="F37" s="153"/>
      <c r="G37" s="153"/>
      <c r="H37" s="153"/>
    </row>
    <row r="38" spans="1:8" ht="15.75" customHeight="1">
      <c r="A38" s="31" t="s">
        <v>67</v>
      </c>
      <c r="B38" s="31"/>
      <c r="C38" s="31"/>
      <c r="D38" s="31"/>
      <c r="E38" s="148"/>
      <c r="F38" s="148"/>
      <c r="G38" s="148"/>
      <c r="H38" s="148"/>
    </row>
    <row r="39" spans="1:8" ht="15.75" customHeight="1">
      <c r="A39" s="31" t="s">
        <v>73</v>
      </c>
      <c r="B39" s="31"/>
      <c r="C39" s="31"/>
      <c r="D39" s="31"/>
      <c r="E39" s="148"/>
      <c r="F39" s="148"/>
      <c r="G39" s="148"/>
      <c r="H39" s="148"/>
    </row>
    <row r="40" spans="1:8" ht="15.75" customHeight="1">
      <c r="A40" s="31" t="s">
        <v>77</v>
      </c>
      <c r="B40" s="31"/>
      <c r="C40" s="31"/>
      <c r="D40" s="31"/>
      <c r="E40" s="148"/>
      <c r="F40" s="148"/>
      <c r="G40" s="148"/>
      <c r="H40" s="148"/>
    </row>
    <row r="41" spans="1:8" ht="15.75" customHeight="1">
      <c r="A41" s="32" t="s">
        <v>71</v>
      </c>
      <c r="B41" s="31"/>
      <c r="C41" s="31"/>
      <c r="D41" s="31"/>
      <c r="E41" s="150"/>
      <c r="F41" s="150"/>
      <c r="G41" s="150"/>
      <c r="H41" s="150"/>
    </row>
    <row r="42" spans="1:8" ht="15.75" customHeight="1">
      <c r="A42" s="31"/>
      <c r="B42" s="31"/>
      <c r="C42" s="31"/>
      <c r="D42" s="31"/>
      <c r="E42" s="29"/>
      <c r="F42" s="29"/>
      <c r="G42" s="29"/>
      <c r="H42" s="29"/>
    </row>
    <row r="43" spans="1:8" ht="15.75" customHeight="1">
      <c r="A43" s="31"/>
      <c r="B43" s="31"/>
      <c r="C43" s="31"/>
      <c r="D43" s="31"/>
      <c r="E43" s="29"/>
      <c r="F43" s="29"/>
      <c r="G43" s="29"/>
      <c r="H43" s="29"/>
    </row>
    <row r="44" ht="17.25">
      <c r="A44" s="31"/>
    </row>
  </sheetData>
  <mergeCells count="3">
    <mergeCell ref="A1:H1"/>
    <mergeCell ref="A2:H2"/>
    <mergeCell ref="A37:H37"/>
  </mergeCells>
  <printOptions/>
  <pageMargins left="0.5" right="0.5" top="0.75" bottom="0.75" header="0.3" footer="0.3"/>
  <pageSetup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workbookViewId="0" topLeftCell="A1">
      <selection activeCell="R17" sqref="R17"/>
    </sheetView>
  </sheetViews>
  <sheetFormatPr defaultColWidth="9.140625" defaultRowHeight="15"/>
  <cols>
    <col min="1" max="1" width="41.421875" style="38" customWidth="1"/>
    <col min="2" max="8" width="14.7109375" style="38" customWidth="1"/>
    <col min="9" max="9" width="2.7109375" style="38" hidden="1" customWidth="1"/>
    <col min="10" max="10" width="14.00390625" style="38" hidden="1" customWidth="1"/>
    <col min="11" max="11" width="15.421875" style="38" hidden="1" customWidth="1"/>
    <col min="12" max="12" width="2.28125" style="38" hidden="1" customWidth="1"/>
    <col min="13" max="13" width="12.00390625" style="38" hidden="1" customWidth="1"/>
    <col min="14" max="14" width="12.7109375" style="38" hidden="1" customWidth="1"/>
    <col min="15" max="16384" width="9.140625" style="38" customWidth="1"/>
  </cols>
  <sheetData>
    <row r="1" spans="1:9" ht="15.75">
      <c r="A1" s="154" t="s">
        <v>42</v>
      </c>
      <c r="B1" s="154"/>
      <c r="C1" s="154"/>
      <c r="D1" s="154"/>
      <c r="E1" s="154"/>
      <c r="F1" s="154"/>
      <c r="G1" s="154"/>
      <c r="H1" s="154"/>
      <c r="I1" s="46"/>
    </row>
    <row r="2" spans="1:9" ht="15.75">
      <c r="A2" s="154" t="s">
        <v>14</v>
      </c>
      <c r="B2" s="154"/>
      <c r="C2" s="154"/>
      <c r="D2" s="154"/>
      <c r="E2" s="154"/>
      <c r="F2" s="154"/>
      <c r="G2" s="154"/>
      <c r="H2" s="154"/>
      <c r="I2" s="46"/>
    </row>
    <row r="3" spans="1:14" ht="15.75">
      <c r="A3" s="151"/>
      <c r="B3" s="151"/>
      <c r="C3" s="151"/>
      <c r="D3" s="151"/>
      <c r="E3" s="151"/>
      <c r="F3" s="151"/>
      <c r="G3" s="151"/>
      <c r="H3" s="151"/>
      <c r="I3" s="51"/>
      <c r="J3" s="155" t="s">
        <v>49</v>
      </c>
      <c r="K3" s="156"/>
      <c r="L3" s="156"/>
      <c r="M3" s="156"/>
      <c r="N3" s="157"/>
    </row>
    <row r="4" spans="1:14" ht="63">
      <c r="A4" s="62" t="s">
        <v>0</v>
      </c>
      <c r="B4" s="63" t="s">
        <v>16</v>
      </c>
      <c r="C4" s="64" t="s">
        <v>17</v>
      </c>
      <c r="D4" s="127" t="s">
        <v>18</v>
      </c>
      <c r="E4" s="8" t="s">
        <v>44</v>
      </c>
      <c r="F4" s="127" t="s">
        <v>19</v>
      </c>
      <c r="G4" s="64" t="s">
        <v>20</v>
      </c>
      <c r="H4" s="64" t="s">
        <v>21</v>
      </c>
      <c r="J4" s="59" t="s">
        <v>48</v>
      </c>
      <c r="K4" s="60" t="s">
        <v>40</v>
      </c>
      <c r="L4" s="51"/>
      <c r="M4" s="59" t="s">
        <v>47</v>
      </c>
      <c r="N4" s="61" t="s">
        <v>41</v>
      </c>
    </row>
    <row r="5" spans="1:14" ht="18">
      <c r="A5" s="65" t="s">
        <v>28</v>
      </c>
      <c r="B5" s="66"/>
      <c r="C5" s="103"/>
      <c r="D5" s="128">
        <f>B22</f>
        <v>0</v>
      </c>
      <c r="E5" s="67">
        <f>B22</f>
        <v>0</v>
      </c>
      <c r="F5" s="128">
        <f>B22</f>
        <v>0</v>
      </c>
      <c r="G5" s="67">
        <f aca="true" t="shared" si="0" ref="G5">F22</f>
        <v>0</v>
      </c>
      <c r="H5" s="67">
        <f>G22</f>
        <v>0</v>
      </c>
      <c r="J5" s="97">
        <f>E5-D5</f>
        <v>0</v>
      </c>
      <c r="K5" s="98" t="e">
        <f>E5/D5</f>
        <v>#DIV/0!</v>
      </c>
      <c r="L5" s="99"/>
      <c r="M5" s="97">
        <f>F5-D5</f>
        <v>0</v>
      </c>
      <c r="N5" s="100" t="e">
        <f>F5/D5</f>
        <v>#DIV/0!</v>
      </c>
    </row>
    <row r="6" spans="1:14" ht="15.75">
      <c r="A6" s="68" t="s">
        <v>2</v>
      </c>
      <c r="B6" s="69"/>
      <c r="C6" s="68"/>
      <c r="D6" s="114"/>
      <c r="E6" s="70"/>
      <c r="F6" s="118"/>
      <c r="G6" s="70"/>
      <c r="H6" s="70"/>
      <c r="J6" s="52"/>
      <c r="K6" s="91"/>
      <c r="M6" s="52"/>
      <c r="N6" s="92"/>
    </row>
    <row r="7" spans="1:14" ht="15.75">
      <c r="A7" s="71" t="s">
        <v>37</v>
      </c>
      <c r="B7" s="72"/>
      <c r="C7" s="86"/>
      <c r="D7" s="129"/>
      <c r="E7" s="73"/>
      <c r="F7" s="134"/>
      <c r="G7" s="73"/>
      <c r="H7" s="73"/>
      <c r="J7" s="53">
        <f aca="true" t="shared" si="1" ref="J7:J32">E7-D7</f>
        <v>0</v>
      </c>
      <c r="K7" s="56" t="e">
        <f aca="true" t="shared" si="2" ref="K7:K32">E7/D7</f>
        <v>#DIV/0!</v>
      </c>
      <c r="M7" s="53">
        <f aca="true" t="shared" si="3" ref="M7:M32">F7-D7</f>
        <v>0</v>
      </c>
      <c r="N7" s="58" t="e">
        <f aca="true" t="shared" si="4" ref="N7:N32">F7/D7</f>
        <v>#DIV/0!</v>
      </c>
    </row>
    <row r="8" spans="1:14" ht="15.75">
      <c r="A8" s="71" t="s">
        <v>29</v>
      </c>
      <c r="B8" s="72"/>
      <c r="C8" s="86"/>
      <c r="D8" s="129"/>
      <c r="E8" s="73"/>
      <c r="F8" s="134"/>
      <c r="G8" s="73"/>
      <c r="H8" s="73"/>
      <c r="J8" s="53">
        <f t="shared" si="1"/>
        <v>0</v>
      </c>
      <c r="K8" s="56" t="e">
        <f t="shared" si="2"/>
        <v>#DIV/0!</v>
      </c>
      <c r="M8" s="53">
        <f t="shared" si="3"/>
        <v>0</v>
      </c>
      <c r="N8" s="58" t="e">
        <f t="shared" si="4"/>
        <v>#DIV/0!</v>
      </c>
    </row>
    <row r="9" spans="1:14" ht="15.6">
      <c r="A9" s="71" t="s">
        <v>38</v>
      </c>
      <c r="B9" s="72"/>
      <c r="C9" s="86"/>
      <c r="D9" s="129"/>
      <c r="E9" s="73"/>
      <c r="F9" s="134"/>
      <c r="G9" s="73"/>
      <c r="H9" s="73"/>
      <c r="J9" s="53">
        <f t="shared" si="1"/>
        <v>0</v>
      </c>
      <c r="K9" s="56" t="e">
        <f t="shared" si="2"/>
        <v>#DIV/0!</v>
      </c>
      <c r="M9" s="53">
        <f t="shared" si="3"/>
        <v>0</v>
      </c>
      <c r="N9" s="58" t="e">
        <f t="shared" si="4"/>
        <v>#DIV/0!</v>
      </c>
    </row>
    <row r="10" spans="1:14" ht="15.6">
      <c r="A10" s="71"/>
      <c r="B10" s="72"/>
      <c r="C10" s="86"/>
      <c r="D10" s="130"/>
      <c r="E10" s="73"/>
      <c r="F10" s="134"/>
      <c r="G10" s="73"/>
      <c r="H10" s="73"/>
      <c r="J10" s="53"/>
      <c r="K10" s="56"/>
      <c r="M10" s="53"/>
      <c r="N10" s="58"/>
    </row>
    <row r="11" spans="1:14" ht="15.6">
      <c r="A11" s="74" t="s">
        <v>3</v>
      </c>
      <c r="B11" s="67">
        <f aca="true" t="shared" si="5" ref="B11:G11">SUM(B7:B10)</f>
        <v>0</v>
      </c>
      <c r="C11" s="67">
        <f t="shared" si="5"/>
        <v>0</v>
      </c>
      <c r="D11" s="67">
        <f t="shared" si="5"/>
        <v>0</v>
      </c>
      <c r="E11" s="67">
        <f t="shared" si="5"/>
        <v>0</v>
      </c>
      <c r="F11" s="67">
        <f t="shared" si="5"/>
        <v>0</v>
      </c>
      <c r="G11" s="67">
        <f t="shared" si="5"/>
        <v>0</v>
      </c>
      <c r="H11" s="67">
        <f>SUM(H7:H10)</f>
        <v>0</v>
      </c>
      <c r="J11" s="93">
        <f t="shared" si="1"/>
        <v>0</v>
      </c>
      <c r="K11" s="94" t="e">
        <f t="shared" si="2"/>
        <v>#DIV/0!</v>
      </c>
      <c r="L11" s="95"/>
      <c r="M11" s="93">
        <f t="shared" si="3"/>
        <v>0</v>
      </c>
      <c r="N11" s="96" t="e">
        <f t="shared" si="4"/>
        <v>#DIV/0!</v>
      </c>
    </row>
    <row r="12" spans="1:14" ht="15.6">
      <c r="A12" s="101" t="s">
        <v>4</v>
      </c>
      <c r="B12" s="101"/>
      <c r="C12" s="101"/>
      <c r="D12" s="140"/>
      <c r="E12" s="70"/>
      <c r="F12" s="118"/>
      <c r="G12" s="70"/>
      <c r="H12" s="70"/>
      <c r="J12" s="52"/>
      <c r="K12" s="91"/>
      <c r="M12" s="52"/>
      <c r="N12" s="92"/>
    </row>
    <row r="13" spans="1:14" ht="15.6">
      <c r="A13" s="76" t="s">
        <v>30</v>
      </c>
      <c r="B13" s="80"/>
      <c r="C13" s="80"/>
      <c r="D13" s="80"/>
      <c r="E13" s="80"/>
      <c r="F13" s="131"/>
      <c r="G13" s="77"/>
      <c r="H13" s="77"/>
      <c r="J13" s="104">
        <f t="shared" si="1"/>
        <v>0</v>
      </c>
      <c r="K13" s="105" t="e">
        <f t="shared" si="2"/>
        <v>#DIV/0!</v>
      </c>
      <c r="L13" s="106"/>
      <c r="M13" s="104">
        <f t="shared" si="3"/>
        <v>0</v>
      </c>
      <c r="N13" s="107" t="e">
        <f t="shared" si="4"/>
        <v>#DIV/0!</v>
      </c>
    </row>
    <row r="14" spans="1:14" ht="17.45">
      <c r="A14" s="78" t="s">
        <v>31</v>
      </c>
      <c r="B14" s="79">
        <v>0</v>
      </c>
      <c r="C14" s="79">
        <v>0</v>
      </c>
      <c r="D14" s="79">
        <v>0</v>
      </c>
      <c r="E14" s="79">
        <v>0</v>
      </c>
      <c r="F14" s="135">
        <f>D14</f>
        <v>0</v>
      </c>
      <c r="G14" s="79">
        <v>0</v>
      </c>
      <c r="H14" s="79">
        <v>0</v>
      </c>
      <c r="J14" s="104">
        <f t="shared" si="1"/>
        <v>0</v>
      </c>
      <c r="K14" s="105" t="e">
        <f t="shared" si="2"/>
        <v>#DIV/0!</v>
      </c>
      <c r="L14" s="106"/>
      <c r="M14" s="104">
        <f t="shared" si="3"/>
        <v>0</v>
      </c>
      <c r="N14" s="107" t="e">
        <f t="shared" si="4"/>
        <v>#DIV/0!</v>
      </c>
    </row>
    <row r="15" spans="1:14" ht="15.6">
      <c r="A15" s="76" t="s">
        <v>32</v>
      </c>
      <c r="B15" s="77">
        <f>SUM(B13:B14)</f>
        <v>0</v>
      </c>
      <c r="C15" s="77">
        <f aca="true" t="shared" si="6" ref="C15:H15">SUM(C13:C14)</f>
        <v>0</v>
      </c>
      <c r="D15" s="77">
        <f t="shared" si="6"/>
        <v>0</v>
      </c>
      <c r="E15" s="77">
        <f t="shared" si="6"/>
        <v>0</v>
      </c>
      <c r="F15" s="131">
        <f t="shared" si="6"/>
        <v>0</v>
      </c>
      <c r="G15" s="123">
        <f t="shared" si="6"/>
        <v>0</v>
      </c>
      <c r="H15" s="77">
        <f t="shared" si="6"/>
        <v>0</v>
      </c>
      <c r="J15" s="104">
        <f t="shared" si="1"/>
        <v>0</v>
      </c>
      <c r="K15" s="105" t="e">
        <f t="shared" si="2"/>
        <v>#DIV/0!</v>
      </c>
      <c r="L15" s="106"/>
      <c r="M15" s="104">
        <f t="shared" si="3"/>
        <v>0</v>
      </c>
      <c r="N15" s="107" t="e">
        <f t="shared" si="4"/>
        <v>#DIV/0!</v>
      </c>
    </row>
    <row r="16" spans="1:14" ht="15.6">
      <c r="A16" s="78" t="s">
        <v>33</v>
      </c>
      <c r="B16" s="123">
        <v>0</v>
      </c>
      <c r="C16" s="77">
        <v>0</v>
      </c>
      <c r="D16" s="131">
        <v>0</v>
      </c>
      <c r="E16" s="77">
        <v>0</v>
      </c>
      <c r="F16" s="131">
        <v>0</v>
      </c>
      <c r="G16" s="77">
        <v>0</v>
      </c>
      <c r="H16" s="77">
        <v>0</v>
      </c>
      <c r="J16" s="104">
        <f t="shared" si="1"/>
        <v>0</v>
      </c>
      <c r="K16" s="105" t="e">
        <f t="shared" si="2"/>
        <v>#DIV/0!</v>
      </c>
      <c r="L16" s="106"/>
      <c r="M16" s="104">
        <f t="shared" si="3"/>
        <v>0</v>
      </c>
      <c r="N16" s="107" t="e">
        <f t="shared" si="4"/>
        <v>#DIV/0!</v>
      </c>
    </row>
    <row r="17" spans="1:14" ht="15.6">
      <c r="A17" s="81" t="s">
        <v>5</v>
      </c>
      <c r="B17" s="82">
        <f>SUM(B15:B16)</f>
        <v>0</v>
      </c>
      <c r="C17" s="82">
        <f>SUM(C15:C16)</f>
        <v>0</v>
      </c>
      <c r="D17" s="82">
        <f aca="true" t="shared" si="7" ref="D17:H17">SUM(D15:D16)</f>
        <v>0</v>
      </c>
      <c r="E17" s="82">
        <f>SUM(E15:E16)</f>
        <v>0</v>
      </c>
      <c r="F17" s="138">
        <f t="shared" si="7"/>
        <v>0</v>
      </c>
      <c r="G17" s="82">
        <f t="shared" si="7"/>
        <v>0</v>
      </c>
      <c r="H17" s="82">
        <f t="shared" si="7"/>
        <v>0</v>
      </c>
      <c r="J17" s="108">
        <f t="shared" si="1"/>
        <v>0</v>
      </c>
      <c r="K17" s="109" t="e">
        <f>E17/D17</f>
        <v>#DIV/0!</v>
      </c>
      <c r="L17" s="110"/>
      <c r="M17" s="108">
        <f>F17-D17</f>
        <v>0</v>
      </c>
      <c r="N17" s="111" t="e">
        <f>F17/D17</f>
        <v>#DIV/0!</v>
      </c>
    </row>
    <row r="18" spans="1:14" ht="16.5" customHeight="1">
      <c r="A18" s="112" t="s">
        <v>6</v>
      </c>
      <c r="B18" s="112"/>
      <c r="C18" s="101"/>
      <c r="D18" s="117"/>
      <c r="E18" s="102"/>
      <c r="F18" s="118"/>
      <c r="G18" s="70"/>
      <c r="H18" s="70"/>
      <c r="J18" s="52"/>
      <c r="K18" s="91"/>
      <c r="M18" s="52"/>
      <c r="N18" s="92"/>
    </row>
    <row r="19" spans="1:14" ht="15.6">
      <c r="A19" s="69"/>
      <c r="B19" s="121">
        <v>0</v>
      </c>
      <c r="C19" s="121">
        <v>0</v>
      </c>
      <c r="D19" s="121">
        <v>0</v>
      </c>
      <c r="E19" s="121">
        <v>0</v>
      </c>
      <c r="F19" s="121">
        <v>0</v>
      </c>
      <c r="G19" s="121">
        <v>0</v>
      </c>
      <c r="H19" s="84">
        <v>0</v>
      </c>
      <c r="J19" s="53">
        <f t="shared" si="1"/>
        <v>0</v>
      </c>
      <c r="K19" s="56" t="e">
        <f t="shared" si="2"/>
        <v>#DIV/0!</v>
      </c>
      <c r="M19" s="53">
        <f t="shared" si="3"/>
        <v>0</v>
      </c>
      <c r="N19" s="58" t="e">
        <f t="shared" si="4"/>
        <v>#DIV/0!</v>
      </c>
    </row>
    <row r="20" spans="1:14" ht="15.6">
      <c r="A20" s="69"/>
      <c r="B20" s="121">
        <v>0</v>
      </c>
      <c r="C20" s="121">
        <v>0</v>
      </c>
      <c r="D20" s="121">
        <v>0</v>
      </c>
      <c r="E20" s="121">
        <v>0</v>
      </c>
      <c r="F20" s="121">
        <v>0</v>
      </c>
      <c r="G20" s="121">
        <v>0</v>
      </c>
      <c r="H20" s="84">
        <v>0</v>
      </c>
      <c r="J20" s="53">
        <f t="shared" si="1"/>
        <v>0</v>
      </c>
      <c r="K20" s="56" t="e">
        <f t="shared" si="2"/>
        <v>#DIV/0!</v>
      </c>
      <c r="M20" s="53">
        <f t="shared" si="3"/>
        <v>0</v>
      </c>
      <c r="N20" s="58" t="e">
        <f t="shared" si="4"/>
        <v>#DIV/0!</v>
      </c>
    </row>
    <row r="21" spans="1:14" ht="15.6">
      <c r="A21" s="113" t="s">
        <v>46</v>
      </c>
      <c r="B21" s="66">
        <f>SUM(B19:B20)</f>
        <v>0</v>
      </c>
      <c r="C21" s="103">
        <f aca="true" t="shared" si="8" ref="C21:H21">SUM(C19:C20)</f>
        <v>0</v>
      </c>
      <c r="D21" s="120">
        <f t="shared" si="8"/>
        <v>0</v>
      </c>
      <c r="E21" s="103">
        <f t="shared" si="8"/>
        <v>0</v>
      </c>
      <c r="F21" s="120">
        <f t="shared" si="8"/>
        <v>0</v>
      </c>
      <c r="G21" s="103">
        <f t="shared" si="8"/>
        <v>0</v>
      </c>
      <c r="H21" s="103">
        <f t="shared" si="8"/>
        <v>0</v>
      </c>
      <c r="J21" s="53">
        <f t="shared" si="1"/>
        <v>0</v>
      </c>
      <c r="K21" s="56" t="e">
        <f t="shared" si="2"/>
        <v>#DIV/0!</v>
      </c>
      <c r="M21" s="53">
        <f aca="true" t="shared" si="9" ref="M21">F21-D21</f>
        <v>0</v>
      </c>
      <c r="N21" s="58" t="e">
        <f aca="true" t="shared" si="10" ref="N21">F21/D21</f>
        <v>#DIV/0!</v>
      </c>
    </row>
    <row r="22" spans="1:14" ht="15.6">
      <c r="A22" s="83" t="s">
        <v>8</v>
      </c>
      <c r="B22" s="122">
        <f>B5+B11+B17+B21</f>
        <v>0</v>
      </c>
      <c r="C22" s="122">
        <f aca="true" t="shared" si="11" ref="C22:H22">C5+C11+C17+C21</f>
        <v>0</v>
      </c>
      <c r="D22" s="122">
        <f t="shared" si="11"/>
        <v>0</v>
      </c>
      <c r="E22" s="122">
        <f t="shared" si="11"/>
        <v>0</v>
      </c>
      <c r="F22" s="122">
        <f t="shared" si="11"/>
        <v>0</v>
      </c>
      <c r="G22" s="122">
        <f t="shared" si="11"/>
        <v>0</v>
      </c>
      <c r="H22" s="139">
        <f t="shared" si="11"/>
        <v>0</v>
      </c>
      <c r="J22" s="54">
        <f t="shared" si="1"/>
        <v>0</v>
      </c>
      <c r="K22" s="55" t="e">
        <f t="shared" si="2"/>
        <v>#DIV/0!</v>
      </c>
      <c r="M22" s="54">
        <f t="shared" si="3"/>
        <v>0</v>
      </c>
      <c r="N22" s="57" t="e">
        <f t="shared" si="4"/>
        <v>#DIV/0!</v>
      </c>
    </row>
    <row r="23" spans="1:14" ht="15.6">
      <c r="A23" s="68" t="s">
        <v>9</v>
      </c>
      <c r="B23" s="69"/>
      <c r="C23" s="68"/>
      <c r="D23" s="114"/>
      <c r="E23" s="75"/>
      <c r="F23" s="115"/>
      <c r="G23" s="75"/>
      <c r="H23" s="75"/>
      <c r="J23" s="53"/>
      <c r="K23" s="56"/>
      <c r="M23" s="53"/>
      <c r="N23" s="58"/>
    </row>
    <row r="24" spans="1:14" ht="15.75">
      <c r="A24" s="71" t="s">
        <v>34</v>
      </c>
      <c r="B24" s="121">
        <f>-B16</f>
        <v>0</v>
      </c>
      <c r="C24" s="84">
        <v>0</v>
      </c>
      <c r="D24" s="115">
        <f>-D16</f>
        <v>0</v>
      </c>
      <c r="E24" s="75"/>
      <c r="F24" s="115">
        <f>-F16</f>
        <v>0</v>
      </c>
      <c r="G24" s="75">
        <f>-G16</f>
        <v>0</v>
      </c>
      <c r="H24" s="75">
        <f>-H16</f>
        <v>0</v>
      </c>
      <c r="J24" s="53">
        <f t="shared" si="1"/>
        <v>0</v>
      </c>
      <c r="K24" s="56" t="e">
        <f t="shared" si="2"/>
        <v>#DIV/0!</v>
      </c>
      <c r="M24" s="53">
        <f t="shared" si="3"/>
        <v>0</v>
      </c>
      <c r="N24" s="58" t="e">
        <f t="shared" si="4"/>
        <v>#DIV/0!</v>
      </c>
    </row>
    <row r="25" spans="1:14" ht="15.75">
      <c r="A25" s="71" t="s">
        <v>35</v>
      </c>
      <c r="B25" s="121">
        <v>0</v>
      </c>
      <c r="C25" s="84">
        <v>0</v>
      </c>
      <c r="D25" s="115">
        <v>0</v>
      </c>
      <c r="E25" s="75"/>
      <c r="F25" s="115">
        <v>0</v>
      </c>
      <c r="G25" s="75">
        <v>0</v>
      </c>
      <c r="H25" s="75">
        <v>0</v>
      </c>
      <c r="J25" s="53">
        <f t="shared" si="1"/>
        <v>0</v>
      </c>
      <c r="K25" s="56" t="e">
        <f t="shared" si="2"/>
        <v>#DIV/0!</v>
      </c>
      <c r="M25" s="53">
        <f t="shared" si="3"/>
        <v>0</v>
      </c>
      <c r="N25" s="58" t="e">
        <f t="shared" si="4"/>
        <v>#DIV/0!</v>
      </c>
    </row>
    <row r="26" spans="1:14" ht="15.75">
      <c r="A26" s="85" t="s">
        <v>36</v>
      </c>
      <c r="B26" s="123">
        <v>0</v>
      </c>
      <c r="C26" s="77">
        <v>0</v>
      </c>
      <c r="D26" s="131">
        <v>0</v>
      </c>
      <c r="E26" s="77"/>
      <c r="F26" s="131">
        <v>0</v>
      </c>
      <c r="G26" s="77">
        <v>0</v>
      </c>
      <c r="H26" s="77">
        <v>0</v>
      </c>
      <c r="J26" s="104">
        <f>E26-D26</f>
        <v>0</v>
      </c>
      <c r="K26" s="105" t="e">
        <f t="shared" si="2"/>
        <v>#DIV/0!</v>
      </c>
      <c r="L26" s="106"/>
      <c r="M26" s="104">
        <f t="shared" si="3"/>
        <v>0</v>
      </c>
      <c r="N26" s="107" t="e">
        <f t="shared" si="4"/>
        <v>#DIV/0!</v>
      </c>
    </row>
    <row r="27" spans="1:14" ht="15.75">
      <c r="A27" s="71" t="s">
        <v>10</v>
      </c>
      <c r="B27" s="75">
        <v>0</v>
      </c>
      <c r="C27" s="75">
        <v>0</v>
      </c>
      <c r="D27" s="75">
        <v>0</v>
      </c>
      <c r="E27" s="75"/>
      <c r="F27" s="115">
        <v>0</v>
      </c>
      <c r="G27" s="75">
        <v>0</v>
      </c>
      <c r="H27" s="75">
        <v>0</v>
      </c>
      <c r="J27" s="53">
        <f t="shared" si="1"/>
        <v>0</v>
      </c>
      <c r="K27" s="56" t="e">
        <f t="shared" si="2"/>
        <v>#DIV/0!</v>
      </c>
      <c r="M27" s="53">
        <f t="shared" si="3"/>
        <v>0</v>
      </c>
      <c r="N27" s="58" t="e">
        <f t="shared" si="4"/>
        <v>#DIV/0!</v>
      </c>
    </row>
    <row r="28" spans="1:14" ht="15.75">
      <c r="A28" s="68" t="s">
        <v>11</v>
      </c>
      <c r="B28" s="119">
        <f>SUM(B24:B27)</f>
        <v>0</v>
      </c>
      <c r="C28" s="89">
        <f aca="true" t="shared" si="12" ref="C28:H28">SUM(C24:C27)</f>
        <v>0</v>
      </c>
      <c r="D28" s="116">
        <f t="shared" si="12"/>
        <v>0</v>
      </c>
      <c r="E28" s="88"/>
      <c r="F28" s="136">
        <f t="shared" si="12"/>
        <v>0</v>
      </c>
      <c r="G28" s="88">
        <f t="shared" si="12"/>
        <v>0</v>
      </c>
      <c r="H28" s="88">
        <f t="shared" si="12"/>
        <v>0</v>
      </c>
      <c r="J28" s="93">
        <f t="shared" si="1"/>
        <v>0</v>
      </c>
      <c r="K28" s="94" t="e">
        <f t="shared" si="2"/>
        <v>#DIV/0!</v>
      </c>
      <c r="L28" s="95"/>
      <c r="M28" s="93">
        <f t="shared" si="3"/>
        <v>0</v>
      </c>
      <c r="N28" s="96" t="e">
        <f t="shared" si="4"/>
        <v>#DIV/0!</v>
      </c>
    </row>
    <row r="29" spans="1:14" ht="15.75">
      <c r="A29" s="87"/>
      <c r="B29" s="124"/>
      <c r="C29" s="87"/>
      <c r="D29" s="132"/>
      <c r="E29" s="88"/>
      <c r="F29" s="136"/>
      <c r="G29" s="88"/>
      <c r="H29" s="88"/>
      <c r="J29" s="53"/>
      <c r="K29" s="56"/>
      <c r="M29" s="53"/>
      <c r="N29" s="58"/>
    </row>
    <row r="30" spans="1:14" ht="15.75">
      <c r="A30" s="87" t="s">
        <v>12</v>
      </c>
      <c r="B30" s="125">
        <f aca="true" t="shared" si="13" ref="B30:H30">ROUND(ABS(IF(B22+B28&gt;0,0,B22+B28)),0)</f>
        <v>0</v>
      </c>
      <c r="C30" s="75">
        <f t="shared" si="13"/>
        <v>0</v>
      </c>
      <c r="D30" s="115">
        <f t="shared" si="13"/>
        <v>0</v>
      </c>
      <c r="E30" s="75"/>
      <c r="F30" s="115">
        <f t="shared" si="13"/>
        <v>0</v>
      </c>
      <c r="G30" s="75">
        <f t="shared" si="13"/>
        <v>0</v>
      </c>
      <c r="H30" s="75">
        <f t="shared" si="13"/>
        <v>0</v>
      </c>
      <c r="J30" s="53">
        <f t="shared" si="1"/>
        <v>0</v>
      </c>
      <c r="K30" s="56" t="e">
        <f t="shared" si="2"/>
        <v>#DIV/0!</v>
      </c>
      <c r="M30" s="53">
        <f t="shared" si="3"/>
        <v>0</v>
      </c>
      <c r="N30" s="58" t="e">
        <f t="shared" si="4"/>
        <v>#DIV/0!</v>
      </c>
    </row>
    <row r="31" spans="1:14" ht="15.75">
      <c r="A31" s="68"/>
      <c r="B31" s="69"/>
      <c r="C31" s="68"/>
      <c r="D31" s="114"/>
      <c r="E31" s="90"/>
      <c r="F31" s="137"/>
      <c r="G31" s="90"/>
      <c r="H31" s="90"/>
      <c r="J31" s="53"/>
      <c r="K31" s="56"/>
      <c r="M31" s="53"/>
      <c r="N31" s="58"/>
    </row>
    <row r="32" spans="1:14" ht="15.75">
      <c r="A32" s="83" t="s">
        <v>13</v>
      </c>
      <c r="B32" s="126">
        <f aca="true" t="shared" si="14" ref="B32:H32">ROUND(B22+B28+B30,0)</f>
        <v>0</v>
      </c>
      <c r="C32" s="25">
        <f t="shared" si="14"/>
        <v>0</v>
      </c>
      <c r="D32" s="133">
        <f t="shared" si="14"/>
        <v>0</v>
      </c>
      <c r="E32" s="25"/>
      <c r="F32" s="133">
        <f t="shared" si="14"/>
        <v>0</v>
      </c>
      <c r="G32" s="25">
        <f t="shared" si="14"/>
        <v>0</v>
      </c>
      <c r="H32" s="25">
        <f t="shared" si="14"/>
        <v>0</v>
      </c>
      <c r="J32" s="54">
        <f t="shared" si="1"/>
        <v>0</v>
      </c>
      <c r="K32" s="55" t="e">
        <f t="shared" si="2"/>
        <v>#DIV/0!</v>
      </c>
      <c r="M32" s="54">
        <f t="shared" si="3"/>
        <v>0</v>
      </c>
      <c r="N32" s="57" t="e">
        <f t="shared" si="4"/>
        <v>#DIV/0!</v>
      </c>
    </row>
    <row r="33" spans="1:8" s="43" customFormat="1" ht="15.75">
      <c r="A33" s="40" t="s">
        <v>35</v>
      </c>
      <c r="B33" s="41">
        <v>6994175</v>
      </c>
      <c r="C33" s="41"/>
      <c r="D33" s="42"/>
      <c r="E33" s="42">
        <v>12437559</v>
      </c>
      <c r="F33" s="42">
        <v>10229707</v>
      </c>
      <c r="G33" s="42">
        <v>7930207</v>
      </c>
      <c r="H33" s="42">
        <v>10615707</v>
      </c>
    </row>
    <row r="34" spans="1:8" ht="15.75">
      <c r="A34" s="26" t="s">
        <v>25</v>
      </c>
      <c r="B34" s="44"/>
      <c r="C34" s="44"/>
      <c r="D34" s="44"/>
      <c r="E34" s="45"/>
      <c r="F34" s="45"/>
      <c r="G34" s="45"/>
      <c r="H34" s="45"/>
    </row>
    <row r="35" spans="1:8" ht="17.25" customHeight="1">
      <c r="A35" s="31" t="s">
        <v>15</v>
      </c>
      <c r="B35" s="47"/>
      <c r="C35" s="47"/>
      <c r="D35" s="47"/>
      <c r="E35" s="47"/>
      <c r="F35" s="47"/>
      <c r="G35" s="47"/>
      <c r="H35" s="47"/>
    </row>
    <row r="36" spans="1:8" ht="17.25">
      <c r="A36" s="35" t="s">
        <v>22</v>
      </c>
      <c r="B36" s="47"/>
      <c r="C36" s="47"/>
      <c r="D36" s="47"/>
      <c r="E36" s="47"/>
      <c r="F36" s="47"/>
      <c r="G36" s="47"/>
      <c r="H36" s="47"/>
    </row>
    <row r="37" spans="1:8" ht="17.25">
      <c r="A37" s="35" t="s">
        <v>26</v>
      </c>
      <c r="B37" s="47"/>
      <c r="C37" s="47"/>
      <c r="D37" s="47"/>
      <c r="E37" s="47"/>
      <c r="F37" s="47"/>
      <c r="G37" s="47"/>
      <c r="H37" s="47"/>
    </row>
    <row r="38" spans="1:8" ht="17.25">
      <c r="A38" s="35" t="s">
        <v>45</v>
      </c>
      <c r="B38" s="48"/>
      <c r="C38" s="48"/>
      <c r="D38" s="48"/>
      <c r="E38" s="48"/>
      <c r="F38" s="48"/>
      <c r="G38" s="48"/>
      <c r="H38" s="48"/>
    </row>
    <row r="39" spans="1:8" ht="18" customHeight="1">
      <c r="A39" s="31" t="s">
        <v>43</v>
      </c>
      <c r="B39" s="49"/>
      <c r="C39" s="49"/>
      <c r="D39" s="49"/>
      <c r="E39" s="49"/>
      <c r="F39" s="49"/>
      <c r="G39" s="49"/>
      <c r="H39" s="49"/>
    </row>
    <row r="40" ht="17.25">
      <c r="A40" s="32" t="s">
        <v>27</v>
      </c>
    </row>
    <row r="41" ht="17.25">
      <c r="A41" s="31" t="s">
        <v>39</v>
      </c>
    </row>
    <row r="42" ht="17.25">
      <c r="A42" s="31" t="s">
        <v>23</v>
      </c>
    </row>
    <row r="43" ht="17.25">
      <c r="A43" s="31" t="s">
        <v>24</v>
      </c>
    </row>
  </sheetData>
  <mergeCells count="4">
    <mergeCell ref="A2:H2"/>
    <mergeCell ref="A1:H1"/>
    <mergeCell ref="A3:H3"/>
    <mergeCell ref="J3:N3"/>
  </mergeCells>
  <printOptions/>
  <pageMargins left="0.5" right="0.5" top="0.75" bottom="0.75" header="0.3" footer="0.3"/>
  <pageSetup fitToHeight="1" fitToWidth="1" horizontalDpi="600" verticalDpi="600" orientation="portrait" scale="66"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10" ma:contentTypeDescription="" ma:contentTypeScope="" ma:versionID="375ec0b4d58207bd40e4d5646a30929e">
  <xsd:schema xmlns:xsd="http://www.w3.org/2001/XMLSchema" xmlns:xs="http://www.w3.org/2001/XMLSchema" xmlns:p="http://schemas.microsoft.com/office/2006/metadata/properties" xmlns:ns2="308dc21f-8940-46b7-9ee9-f86b439897b1" xmlns:ns3="cc811197-5a73-4d86-a206-c117da05ddaa" targetNamespace="http://schemas.microsoft.com/office/2006/metadata/properties" ma:root="true" ma:fieldsID="8e2262fdb12d7473d1ef205834cdf069" ns2:_="" ns3:_="">
    <xsd:import namespace="308dc21f-8940-46b7-9ee9-f86b439897b1"/>
    <xsd:import namespace="cc811197-5a73-4d86-a206-c117da05ddaa"/>
    <xsd:element name="properties">
      <xsd:complexType>
        <xsd:sequence>
          <xsd:element name="documentManagement">
            <xsd:complexType>
              <xsd:all>
                <xsd:element ref="ns2:Proposed_x002f_Passed_x0020__x0023__x003a_"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8D2A7B-8080-4A9C-A037-A943019CE324}">
  <ds:schemaRefs>
    <ds:schemaRef ds:uri="http://schemas.microsoft.com/sharepoint/v3/contenttype/forms"/>
  </ds:schemaRefs>
</ds:datastoreItem>
</file>

<file path=customXml/itemProps2.xml><?xml version="1.0" encoding="utf-8"?>
<ds:datastoreItem xmlns:ds="http://schemas.openxmlformats.org/officeDocument/2006/customXml" ds:itemID="{A67C1436-A9FE-4693-92E8-9C4F0AC881D7}">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308dc21f-8940-46b7-9ee9-f86b439897b1"/>
    <ds:schemaRef ds:uri="http://purl.org/dc/dcmitype/"/>
    <ds:schemaRef ds:uri="http://purl.org/dc/terms/"/>
    <ds:schemaRef ds:uri="http://schemas.openxmlformats.org/package/2006/metadata/core-properties"/>
    <ds:schemaRef ds:uri="cc811197-5a73-4d86-a206-c117da05ddaa"/>
    <ds:schemaRef ds:uri="http://www.w3.org/XML/1998/namespace"/>
  </ds:schemaRefs>
</ds:datastoreItem>
</file>

<file path=customXml/itemProps3.xml><?xml version="1.0" encoding="utf-8"?>
<ds:datastoreItem xmlns:ds="http://schemas.openxmlformats.org/officeDocument/2006/customXml" ds:itemID="{998C9AF8-9790-4FF1-9048-D5AC2C8C3E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plan</dc:title>
  <dc:subject/>
  <dc:creator>Yoon, Haeyoung (Alex)</dc:creator>
  <cp:keywords/>
  <dc:description/>
  <cp:lastModifiedBy>Rubardt, Aaron</cp:lastModifiedBy>
  <cp:lastPrinted>2015-05-05T17:41:22Z</cp:lastPrinted>
  <dcterms:created xsi:type="dcterms:W3CDTF">2014-11-26T15:18:10Z</dcterms:created>
  <dcterms:modified xsi:type="dcterms:W3CDTF">2015-06-09T19:30:10Z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0x010100D03C1FEDB24A304B88B22491CFC0976900BDDACB3425B3CA438DCE84BCE075FBD5</vt:lpwstr>
  </property>
</Properties>
</file>