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9140" yWindow="60" windowWidth="14628" windowHeight="9288" tabRatio="561" activeTab="0"/>
  </bookViews>
  <sheets>
    <sheet name="Crosswalk" sheetId="1" r:id="rId1"/>
  </sheets>
  <definedNames>
    <definedName name="_xlnm._FilterDatabase" localSheetId="0" hidden="1">'Crosswalk'!$A$4:$P$4</definedName>
    <definedName name="_xlnm.Print_Area" localSheetId="0">'Crosswalk'!$A$2:$Q$32</definedName>
    <definedName name="_xlnm.Print_Titles" localSheetId="0">'Crosswalk'!$2:$4</definedName>
  </definedNames>
  <calcPr calcId="125725"/>
</workbook>
</file>

<file path=xl/sharedStrings.xml><?xml version="1.0" encoding="utf-8"?>
<sst xmlns="http://schemas.openxmlformats.org/spreadsheetml/2006/main" count="240" uniqueCount="96">
  <si>
    <t>Fund</t>
  </si>
  <si>
    <t>Appro</t>
  </si>
  <si>
    <t>Appro Name</t>
  </si>
  <si>
    <t>Line Item</t>
  </si>
  <si>
    <t>CI Code</t>
  </si>
  <si>
    <t>Title</t>
  </si>
  <si>
    <t>Appropriation</t>
  </si>
  <si>
    <t>Revenues</t>
  </si>
  <si>
    <t>Use of Fund Balance for Supplemental</t>
  </si>
  <si>
    <t>2</t>
  </si>
  <si>
    <t>0010</t>
  </si>
  <si>
    <t>General</t>
  </si>
  <si>
    <t>3</t>
  </si>
  <si>
    <t>4</t>
  </si>
  <si>
    <t>6</t>
  </si>
  <si>
    <t>7</t>
  </si>
  <si>
    <t>Appro Section</t>
  </si>
  <si>
    <t>Section</t>
  </si>
  <si>
    <t>Short CI</t>
  </si>
  <si>
    <t>Fund Name</t>
  </si>
  <si>
    <t xml:space="preserve">A </t>
  </si>
  <si>
    <t>A30010</t>
  </si>
  <si>
    <t>Ord Section</t>
  </si>
  <si>
    <t>Capital Supplemental</t>
  </si>
  <si>
    <t>Operating Supplemental</t>
  </si>
  <si>
    <t>B</t>
  </si>
  <si>
    <t>D</t>
  </si>
  <si>
    <t>E</t>
  </si>
  <si>
    <t>Annual Capital Funds Program Budget</t>
  </si>
  <si>
    <t>FY14</t>
  </si>
  <si>
    <t>A30070</t>
  </si>
  <si>
    <t>Year New</t>
  </si>
  <si>
    <t>Biennial Capital Fund Program Budget</t>
  </si>
  <si>
    <t>T30010</t>
  </si>
  <si>
    <t>T30070</t>
  </si>
  <si>
    <t xml:space="preserve">C </t>
  </si>
  <si>
    <t>General Total</t>
  </si>
  <si>
    <t>Annual Capital Funds Program Budget Total</t>
  </si>
  <si>
    <t>Grand Total</t>
  </si>
  <si>
    <t>Biennial Capital Fund Program Budget Total</t>
  </si>
  <si>
    <t>Human Services GF Transfers</t>
  </si>
  <si>
    <t>Children and Family Services</t>
  </si>
  <si>
    <t>Children and Family Services Total</t>
  </si>
  <si>
    <t>A69400</t>
  </si>
  <si>
    <t>T69400</t>
  </si>
  <si>
    <t>A69900</t>
  </si>
  <si>
    <t>T69900</t>
  </si>
  <si>
    <t>CIP GF Transfers</t>
  </si>
  <si>
    <t>A30100</t>
  </si>
  <si>
    <t>Cultural Development Authority</t>
  </si>
  <si>
    <t>T30100</t>
  </si>
  <si>
    <t>S101</t>
  </si>
  <si>
    <t>S1</t>
  </si>
  <si>
    <t>Contract Add to Support Additional Programming</t>
  </si>
  <si>
    <t>GF Transfer for IT Projects</t>
  </si>
  <si>
    <t>3000</t>
  </si>
  <si>
    <t>Fund 3771, Project # 1111953, 2013 Cloud Computing</t>
  </si>
  <si>
    <t>S102</t>
  </si>
  <si>
    <t>Fund 3771, Project # 1113974, 2013 DPH Health Info Tech (HIT)</t>
  </si>
  <si>
    <t>S103</t>
  </si>
  <si>
    <t>S104</t>
  </si>
  <si>
    <t>Fund 3771, Project # 1116898, 2013 DAJD Roster Management System</t>
  </si>
  <si>
    <t>S105</t>
  </si>
  <si>
    <t>Fund 3771, Project # 1121493, CRM Expansion</t>
  </si>
  <si>
    <t>S106</t>
  </si>
  <si>
    <t>Fund 3771, Project # 1122187, Secure Government Cloud Migration</t>
  </si>
  <si>
    <t>S107</t>
  </si>
  <si>
    <t>Fund 3160, Project # 1123000, Property Acquisition</t>
  </si>
  <si>
    <t>1170</t>
  </si>
  <si>
    <t>Arts and Cultural Development</t>
  </si>
  <si>
    <t>Land Acquisition</t>
  </si>
  <si>
    <t>1421</t>
  </si>
  <si>
    <t>A88800</t>
  </si>
  <si>
    <t>T88800</t>
  </si>
  <si>
    <t>Finn Hill Neighborhood Alliance Contract Add</t>
  </si>
  <si>
    <t>Northshore Performing Arts Contract Add</t>
  </si>
  <si>
    <t>Center for Human Services Contract Add</t>
  </si>
  <si>
    <t>Sno-King Watershed Council Contract Add</t>
  </si>
  <si>
    <t>Thorton Creek Alliance Contract Add</t>
  </si>
  <si>
    <t>Eastside Legal Assistance Program Contract Add</t>
  </si>
  <si>
    <t>KC Sexual Assault Resource Center</t>
  </si>
  <si>
    <t>8</t>
  </si>
  <si>
    <t>5471</t>
  </si>
  <si>
    <t>KCIT Strategy and Performance</t>
  </si>
  <si>
    <t>A10200</t>
  </si>
  <si>
    <t>T10200</t>
  </si>
  <si>
    <t>KCIT Strategy and Performance Radio Proviso Change</t>
  </si>
  <si>
    <t>9</t>
  </si>
  <si>
    <t>S100</t>
  </si>
  <si>
    <t>Fund 3411, Project 1123011, Transfer to Parks CIP Fund 3160</t>
  </si>
  <si>
    <t>Fund 3411, Project 1123013, Transfer to Cultural Development Authority</t>
  </si>
  <si>
    <t>Fund 3641, Project 1028624, TD TOD Convention Place Center</t>
  </si>
  <si>
    <t>Fund 3771, Project # 1116895, 2013 DAJD Jail Management System (JMS) Study</t>
  </si>
  <si>
    <t>Arts and Cultural Development Total</t>
  </si>
  <si>
    <t>KCIT Strategy and Performance Total</t>
  </si>
  <si>
    <t>Supplemental Ordinance Crosswalk for 2014 Annual and 2013/2014 Biennial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</si>
</sst>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[Red]\(#,##0\);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</border>
    <border>
      <left style="hair">
        <color rgb="FF0000FF"/>
      </left>
      <right style="hair">
        <color rgb="FF0000FF"/>
      </right>
      <top/>
      <bottom style="hair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164" fontId="0" fillId="0" borderId="0" xfId="18" applyNumberFormat="1" applyFont="1" applyAlignment="1">
      <alignment wrapText="1"/>
    </xf>
    <xf numFmtId="164" fontId="0" fillId="0" borderId="0" xfId="18" applyNumberFormat="1" applyFont="1"/>
    <xf numFmtId="0" fontId="0" fillId="0" borderId="0" xfId="0" applyAlignment="1">
      <alignment horizontal="center" wrapText="1"/>
    </xf>
    <xf numFmtId="0" fontId="2" fillId="0" borderId="0" xfId="0" applyFont="1" applyFill="1" applyAlignment="1">
      <alignment wrapText="1"/>
    </xf>
    <xf numFmtId="164" fontId="6" fillId="2" borderId="1" xfId="18" applyNumberFormat="1" applyFont="1" applyFill="1" applyBorder="1" applyAlignment="1">
      <alignment horizontal="center" wrapText="1"/>
    </xf>
    <xf numFmtId="164" fontId="6" fillId="3" borderId="1" xfId="18" applyNumberFormat="1" applyFont="1" applyFill="1" applyBorder="1" applyAlignment="1">
      <alignment horizontal="center" wrapText="1"/>
    </xf>
    <xf numFmtId="164" fontId="9" fillId="4" borderId="1" xfId="18" applyNumberFormat="1" applyFont="1" applyFill="1" applyBorder="1" applyAlignment="1">
      <alignment horizontal="center" wrapText="1"/>
    </xf>
    <xf numFmtId="164" fontId="9" fillId="5" borderId="2" xfId="18" applyNumberFormat="1" applyFont="1" applyFill="1" applyBorder="1" applyAlignment="1">
      <alignment horizontal="center" wrapText="1"/>
    </xf>
    <xf numFmtId="165" fontId="8" fillId="0" borderId="3" xfId="21" applyNumberFormat="1" applyFont="1" applyFill="1" applyBorder="1" applyAlignment="1">
      <alignment horizontal="right" wrapText="1"/>
      <protection/>
    </xf>
    <xf numFmtId="0" fontId="8" fillId="0" borderId="4" xfId="21" applyFont="1" applyFill="1" applyBorder="1" applyAlignment="1">
      <alignment horizontal="center" wrapText="1"/>
      <protection/>
    </xf>
    <xf numFmtId="0" fontId="8" fillId="0" borderId="4" xfId="21" applyFont="1" applyFill="1" applyBorder="1" applyAlignment="1">
      <alignment horizontal="right" wrapText="1"/>
      <protection/>
    </xf>
    <xf numFmtId="0" fontId="8" fillId="0" borderId="4" xfId="21" applyFont="1" applyFill="1" applyBorder="1" applyAlignment="1">
      <alignment wrapText="1"/>
      <protection/>
    </xf>
    <xf numFmtId="0" fontId="4" fillId="0" borderId="4" xfId="21" applyFont="1" applyFill="1" applyBorder="1" applyAlignment="1">
      <alignment wrapText="1"/>
      <protection/>
    </xf>
    <xf numFmtId="164" fontId="8" fillId="0" borderId="4" xfId="18" applyNumberFormat="1" applyFont="1" applyFill="1" applyBorder="1" applyAlignment="1">
      <alignment horizontal="right" wrapText="1"/>
    </xf>
    <xf numFmtId="164" fontId="0" fillId="0" borderId="4" xfId="18" applyNumberFormat="1" applyFont="1" applyBorder="1"/>
    <xf numFmtId="0" fontId="4" fillId="0" borderId="4" xfId="21" applyFont="1" applyFill="1" applyBorder="1" applyAlignment="1">
      <alignment horizontal="center" wrapText="1"/>
      <protection/>
    </xf>
    <xf numFmtId="0" fontId="4" fillId="0" borderId="4" xfId="21" applyFont="1" applyFill="1" applyBorder="1" applyAlignment="1">
      <alignment horizontal="right" wrapText="1"/>
      <protection/>
    </xf>
    <xf numFmtId="164" fontId="4" fillId="0" borderId="4" xfId="18" applyNumberFormat="1" applyFont="1" applyFill="1" applyBorder="1" applyAlignment="1">
      <alignment horizontal="right" wrapText="1"/>
    </xf>
    <xf numFmtId="164" fontId="2" fillId="0" borderId="4" xfId="18" applyNumberFormat="1" applyFont="1" applyBorder="1"/>
    <xf numFmtId="0" fontId="2" fillId="0" borderId="0" xfId="0" applyFont="1"/>
    <xf numFmtId="0" fontId="8" fillId="0" borderId="5" xfId="21" applyFont="1" applyFill="1" applyBorder="1" applyAlignment="1">
      <alignment horizontal="center" wrapText="1"/>
      <protection/>
    </xf>
    <xf numFmtId="0" fontId="8" fillId="0" borderId="5" xfId="21" applyFont="1" applyFill="1" applyBorder="1" applyAlignment="1">
      <alignment horizontal="right" wrapText="1"/>
      <protection/>
    </xf>
    <xf numFmtId="0" fontId="8" fillId="0" borderId="5" xfId="21" applyFont="1" applyFill="1" applyBorder="1" applyAlignment="1">
      <alignment wrapText="1"/>
      <protection/>
    </xf>
    <xf numFmtId="0" fontId="4" fillId="0" borderId="5" xfId="21" applyFont="1" applyFill="1" applyBorder="1" applyAlignment="1">
      <alignment wrapText="1"/>
      <protection/>
    </xf>
    <xf numFmtId="164" fontId="8" fillId="0" borderId="5" xfId="18" applyNumberFormat="1" applyFont="1" applyFill="1" applyBorder="1" applyAlignment="1">
      <alignment horizontal="right" wrapText="1"/>
    </xf>
    <xf numFmtId="0" fontId="4" fillId="4" borderId="6" xfId="20" applyFont="1" applyFill="1" applyBorder="1" applyAlignment="1">
      <alignment horizontal="center" wrapText="1"/>
      <protection/>
    </xf>
    <xf numFmtId="0" fontId="4" fillId="4" borderId="6" xfId="20" applyFont="1" applyFill="1" applyBorder="1" applyAlignment="1">
      <alignment horizontal="left" wrapText="1"/>
      <protection/>
    </xf>
    <xf numFmtId="164" fontId="4" fillId="4" borderId="6" xfId="18" applyNumberFormat="1" applyFont="1" applyFill="1" applyBorder="1" applyAlignment="1">
      <alignment horizontal="center" wrapText="1"/>
    </xf>
    <xf numFmtId="164" fontId="4" fillId="6" borderId="6" xfId="18" applyNumberFormat="1" applyFont="1" applyFill="1" applyBorder="1" applyAlignment="1">
      <alignment horizontal="center" wrapText="1"/>
    </xf>
    <xf numFmtId="164" fontId="4" fillId="5" borderId="6" xfId="18" applyNumberFormat="1" applyFont="1" applyFill="1" applyBorder="1" applyAlignment="1">
      <alignment horizontal="center" wrapText="1"/>
    </xf>
    <xf numFmtId="164" fontId="3" fillId="0" borderId="4" xfId="18" applyNumberFormat="1" applyFont="1" applyBorder="1"/>
    <xf numFmtId="0" fontId="4" fillId="0" borderId="4" xfId="21" applyNumberFormat="1" applyFont="1" applyFill="1" applyBorder="1" applyAlignment="1">
      <alignment wrapText="1"/>
      <protection/>
    </xf>
    <xf numFmtId="0" fontId="8" fillId="0" borderId="4" xfId="21" applyFont="1" applyFill="1" applyBorder="1" applyAlignment="1">
      <alignment wrapText="1"/>
      <protection/>
    </xf>
    <xf numFmtId="0" fontId="7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Crosswal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tabSelected="1" zoomScale="70" zoomScaleNormal="70" workbookViewId="0" topLeftCell="A1">
      <pane xSplit="3" ySplit="4" topLeftCell="E5" activePane="bottomRight" state="frozen"/>
      <selection pane="topRight" activeCell="D1" sqref="D1"/>
      <selection pane="bottomLeft" activeCell="A5" sqref="A5"/>
      <selection pane="bottomRight" activeCell="H18" sqref="H18"/>
    </sheetView>
  </sheetViews>
  <sheetFormatPr defaultColWidth="9.140625" defaultRowHeight="25.5" customHeight="1" outlineLevelRow="2"/>
  <cols>
    <col min="1" max="1" width="10.140625" style="1" customWidth="1"/>
    <col min="2" max="2" width="11.28125" style="1" hidden="1" customWidth="1"/>
    <col min="3" max="3" width="9.7109375" style="1" hidden="1" customWidth="1"/>
    <col min="4" max="4" width="42.28125" style="0" customWidth="1"/>
    <col min="5" max="5" width="11.7109375" style="3" customWidth="1"/>
    <col min="6" max="6" width="0.13671875" style="1" customWidth="1"/>
    <col min="7" max="7" width="0.2890625" style="0" customWidth="1"/>
    <col min="8" max="8" width="39.28125" style="0" customWidth="1"/>
    <col min="9" max="9" width="10.28125" style="7" customWidth="1"/>
    <col min="10" max="10" width="7.7109375" style="1" hidden="1" customWidth="1"/>
    <col min="11" max="11" width="7.00390625" style="1" hidden="1" customWidth="1"/>
    <col min="12" max="12" width="68.8515625" style="0" customWidth="1"/>
    <col min="13" max="13" width="16.28125" style="5" customWidth="1"/>
    <col min="14" max="14" width="14.421875" style="6" customWidth="1"/>
    <col min="15" max="15" width="15.7109375" style="6" customWidth="1"/>
    <col min="16" max="16" width="15.57421875" style="6" customWidth="1"/>
    <col min="17" max="17" width="18.00390625" style="6" customWidth="1"/>
  </cols>
  <sheetData>
    <row r="2" spans="1:16" ht="26.1" customHeight="1">
      <c r="A2" s="38" t="s">
        <v>95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9:17" s="2" customFormat="1" ht="26.1" customHeight="1">
      <c r="I3" s="4"/>
      <c r="M3" s="9" t="s">
        <v>20</v>
      </c>
      <c r="N3" s="10" t="s">
        <v>25</v>
      </c>
      <c r="O3" s="10" t="s">
        <v>35</v>
      </c>
      <c r="P3" s="12" t="s">
        <v>26</v>
      </c>
      <c r="Q3" s="11" t="s">
        <v>27</v>
      </c>
    </row>
    <row r="4" spans="1:17" s="8" customFormat="1" ht="71.55" customHeight="1">
      <c r="A4" s="30" t="s">
        <v>22</v>
      </c>
      <c r="B4" s="30" t="s">
        <v>16</v>
      </c>
      <c r="C4" s="30" t="s">
        <v>0</v>
      </c>
      <c r="D4" s="31" t="s">
        <v>19</v>
      </c>
      <c r="E4" s="30" t="s">
        <v>1</v>
      </c>
      <c r="F4" s="30" t="s">
        <v>31</v>
      </c>
      <c r="G4" s="31" t="s">
        <v>17</v>
      </c>
      <c r="H4" s="31" t="s">
        <v>2</v>
      </c>
      <c r="I4" s="30" t="s">
        <v>3</v>
      </c>
      <c r="J4" s="30" t="s">
        <v>4</v>
      </c>
      <c r="K4" s="30" t="s">
        <v>18</v>
      </c>
      <c r="L4" s="30" t="s">
        <v>5</v>
      </c>
      <c r="M4" s="32" t="s">
        <v>6</v>
      </c>
      <c r="N4" s="33" t="s">
        <v>24</v>
      </c>
      <c r="O4" s="33" t="s">
        <v>23</v>
      </c>
      <c r="P4" s="34" t="s">
        <v>7</v>
      </c>
      <c r="Q4" s="32" t="s">
        <v>8</v>
      </c>
    </row>
    <row r="5" spans="1:17" ht="26.1" customHeight="1" outlineLevel="2">
      <c r="A5" s="14" t="s">
        <v>9</v>
      </c>
      <c r="B5" s="15">
        <v>41</v>
      </c>
      <c r="C5" s="16" t="s">
        <v>10</v>
      </c>
      <c r="D5" s="16" t="s">
        <v>11</v>
      </c>
      <c r="E5" s="16" t="s">
        <v>43</v>
      </c>
      <c r="F5" s="16" t="s">
        <v>29</v>
      </c>
      <c r="G5" s="16" t="s">
        <v>44</v>
      </c>
      <c r="H5" s="16" t="s">
        <v>40</v>
      </c>
      <c r="I5" s="14">
        <v>1</v>
      </c>
      <c r="J5" s="16" t="s">
        <v>51</v>
      </c>
      <c r="K5" s="16" t="s">
        <v>52</v>
      </c>
      <c r="L5" s="16" t="s">
        <v>53</v>
      </c>
      <c r="M5" s="18">
        <v>60000</v>
      </c>
      <c r="N5" s="18">
        <v>60000</v>
      </c>
      <c r="O5" s="18">
        <v>0</v>
      </c>
      <c r="P5" s="18">
        <v>0</v>
      </c>
      <c r="Q5" s="18">
        <f>M5-P5</f>
        <v>60000</v>
      </c>
    </row>
    <row r="6" spans="1:17" ht="26.1" customHeight="1" outlineLevel="2">
      <c r="A6" s="14" t="s">
        <v>12</v>
      </c>
      <c r="B6" s="15">
        <v>45</v>
      </c>
      <c r="C6" s="16" t="s">
        <v>10</v>
      </c>
      <c r="D6" s="16" t="s">
        <v>11</v>
      </c>
      <c r="E6" s="16" t="s">
        <v>45</v>
      </c>
      <c r="F6" s="16" t="s">
        <v>29</v>
      </c>
      <c r="G6" s="16" t="s">
        <v>46</v>
      </c>
      <c r="H6" s="16" t="s">
        <v>47</v>
      </c>
      <c r="I6" s="14">
        <v>2</v>
      </c>
      <c r="J6" s="16" t="s">
        <v>51</v>
      </c>
      <c r="K6" s="16" t="s">
        <v>52</v>
      </c>
      <c r="L6" s="16" t="s">
        <v>54</v>
      </c>
      <c r="M6" s="18">
        <v>998210</v>
      </c>
      <c r="N6" s="18">
        <v>998210</v>
      </c>
      <c r="O6" s="18">
        <v>0</v>
      </c>
      <c r="P6" s="35">
        <v>0</v>
      </c>
      <c r="Q6" s="18">
        <f aca="true" t="shared" si="0" ref="Q6:Q30">M6-P6</f>
        <v>998210</v>
      </c>
    </row>
    <row r="7" spans="1:17" ht="26.1" customHeight="1" outlineLevel="1">
      <c r="A7" s="14"/>
      <c r="B7" s="15"/>
      <c r="C7" s="16"/>
      <c r="D7" s="36" t="s">
        <v>36</v>
      </c>
      <c r="E7" s="16"/>
      <c r="F7" s="16"/>
      <c r="G7" s="16"/>
      <c r="H7" s="16"/>
      <c r="I7" s="14">
        <v>3</v>
      </c>
      <c r="J7" s="16"/>
      <c r="K7" s="16"/>
      <c r="L7" s="16"/>
      <c r="M7" s="18">
        <f>SUBTOTAL(9,M5:M6)</f>
        <v>1058210</v>
      </c>
      <c r="N7" s="18">
        <f>SUBTOTAL(9,N5:N6)</f>
        <v>1058210</v>
      </c>
      <c r="O7" s="18">
        <f>SUBTOTAL(9,O5:O6)</f>
        <v>0</v>
      </c>
      <c r="P7" s="35">
        <f>SUBTOTAL(9,P5:P6)</f>
        <v>0</v>
      </c>
      <c r="Q7" s="18">
        <f>SUBTOTAL(9,Q5:Q6)</f>
        <v>1058210</v>
      </c>
    </row>
    <row r="8" spans="1:17" ht="26.1" customHeight="1" outlineLevel="2">
      <c r="A8" s="14" t="s">
        <v>13</v>
      </c>
      <c r="B8" s="15">
        <v>63</v>
      </c>
      <c r="C8" s="16" t="s">
        <v>55</v>
      </c>
      <c r="D8" s="16" t="s">
        <v>28</v>
      </c>
      <c r="E8" s="16" t="s">
        <v>21</v>
      </c>
      <c r="F8" s="16" t="s">
        <v>29</v>
      </c>
      <c r="G8" s="16" t="s">
        <v>33</v>
      </c>
      <c r="H8" s="16" t="s">
        <v>28</v>
      </c>
      <c r="I8" s="14">
        <v>4</v>
      </c>
      <c r="J8" s="16" t="s">
        <v>51</v>
      </c>
      <c r="K8" s="16" t="s">
        <v>52</v>
      </c>
      <c r="L8" s="16" t="s">
        <v>56</v>
      </c>
      <c r="M8" s="18">
        <v>3673217</v>
      </c>
      <c r="N8" s="19">
        <v>0</v>
      </c>
      <c r="O8" s="18">
        <v>3673217</v>
      </c>
      <c r="P8" s="18">
        <v>3673217</v>
      </c>
      <c r="Q8" s="18">
        <f t="shared" si="0"/>
        <v>0</v>
      </c>
    </row>
    <row r="9" spans="1:17" ht="26.1" customHeight="1" outlineLevel="2">
      <c r="A9" s="14" t="s">
        <v>13</v>
      </c>
      <c r="B9" s="15">
        <v>63</v>
      </c>
      <c r="C9" s="16" t="s">
        <v>55</v>
      </c>
      <c r="D9" s="16" t="s">
        <v>28</v>
      </c>
      <c r="E9" s="16" t="s">
        <v>21</v>
      </c>
      <c r="F9" s="16" t="s">
        <v>29</v>
      </c>
      <c r="G9" s="16" t="s">
        <v>33</v>
      </c>
      <c r="H9" s="16" t="s">
        <v>28</v>
      </c>
      <c r="I9" s="14">
        <v>5</v>
      </c>
      <c r="J9" s="16" t="s">
        <v>57</v>
      </c>
      <c r="K9" s="16" t="s">
        <v>52</v>
      </c>
      <c r="L9" s="16" t="s">
        <v>58</v>
      </c>
      <c r="M9" s="18">
        <v>4727853</v>
      </c>
      <c r="N9" s="19">
        <v>0</v>
      </c>
      <c r="O9" s="18">
        <v>4727853</v>
      </c>
      <c r="P9" s="18">
        <v>4727853</v>
      </c>
      <c r="Q9" s="18">
        <f t="shared" si="0"/>
        <v>0</v>
      </c>
    </row>
    <row r="10" spans="1:17" ht="26.1" customHeight="1" outlineLevel="2">
      <c r="A10" s="14" t="s">
        <v>13</v>
      </c>
      <c r="B10" s="15">
        <v>63</v>
      </c>
      <c r="C10" s="16" t="s">
        <v>55</v>
      </c>
      <c r="D10" s="16" t="s">
        <v>28</v>
      </c>
      <c r="E10" s="16" t="s">
        <v>21</v>
      </c>
      <c r="F10" s="16" t="s">
        <v>29</v>
      </c>
      <c r="G10" s="16" t="s">
        <v>33</v>
      </c>
      <c r="H10" s="16" t="s">
        <v>28</v>
      </c>
      <c r="I10" s="14">
        <v>7</v>
      </c>
      <c r="J10" s="16" t="s">
        <v>59</v>
      </c>
      <c r="K10" s="16" t="s">
        <v>52</v>
      </c>
      <c r="L10" s="37" t="s">
        <v>92</v>
      </c>
      <c r="M10" s="18">
        <v>217575</v>
      </c>
      <c r="N10" s="19">
        <v>0</v>
      </c>
      <c r="O10" s="18">
        <v>217575</v>
      </c>
      <c r="P10" s="18">
        <v>217575</v>
      </c>
      <c r="Q10" s="18">
        <f t="shared" si="0"/>
        <v>0</v>
      </c>
    </row>
    <row r="11" spans="1:17" ht="26.1" customHeight="1" outlineLevel="2">
      <c r="A11" s="14" t="s">
        <v>13</v>
      </c>
      <c r="B11" s="15">
        <v>63</v>
      </c>
      <c r="C11" s="16" t="s">
        <v>55</v>
      </c>
      <c r="D11" s="16" t="s">
        <v>28</v>
      </c>
      <c r="E11" s="16" t="s">
        <v>21</v>
      </c>
      <c r="F11" s="16" t="s">
        <v>29</v>
      </c>
      <c r="G11" s="16" t="s">
        <v>33</v>
      </c>
      <c r="H11" s="16" t="s">
        <v>28</v>
      </c>
      <c r="I11" s="14">
        <v>8</v>
      </c>
      <c r="J11" s="16" t="s">
        <v>60</v>
      </c>
      <c r="K11" s="16" t="s">
        <v>52</v>
      </c>
      <c r="L11" s="16" t="s">
        <v>61</v>
      </c>
      <c r="M11" s="18">
        <v>126460</v>
      </c>
      <c r="N11" s="19">
        <v>0</v>
      </c>
      <c r="O11" s="18">
        <v>126460</v>
      </c>
      <c r="P11" s="18">
        <v>126460</v>
      </c>
      <c r="Q11" s="18">
        <f t="shared" si="0"/>
        <v>0</v>
      </c>
    </row>
    <row r="12" spans="1:17" ht="26.1" customHeight="1" outlineLevel="2">
      <c r="A12" s="14" t="s">
        <v>13</v>
      </c>
      <c r="B12" s="15">
        <v>63</v>
      </c>
      <c r="C12" s="16" t="s">
        <v>55</v>
      </c>
      <c r="D12" s="16" t="s">
        <v>28</v>
      </c>
      <c r="E12" s="16" t="s">
        <v>21</v>
      </c>
      <c r="F12" s="16" t="s">
        <v>29</v>
      </c>
      <c r="G12" s="16" t="s">
        <v>33</v>
      </c>
      <c r="H12" s="16" t="s">
        <v>28</v>
      </c>
      <c r="I12" s="14">
        <v>9</v>
      </c>
      <c r="J12" s="16" t="s">
        <v>62</v>
      </c>
      <c r="K12" s="16" t="s">
        <v>52</v>
      </c>
      <c r="L12" s="16" t="s">
        <v>63</v>
      </c>
      <c r="M12" s="18">
        <v>559342</v>
      </c>
      <c r="N12" s="19">
        <v>0</v>
      </c>
      <c r="O12" s="18">
        <v>559342</v>
      </c>
      <c r="P12" s="18">
        <v>559342</v>
      </c>
      <c r="Q12" s="18">
        <f t="shared" si="0"/>
        <v>0</v>
      </c>
    </row>
    <row r="13" spans="1:17" ht="26.1" customHeight="1" outlineLevel="2">
      <c r="A13" s="14" t="s">
        <v>13</v>
      </c>
      <c r="B13" s="15">
        <v>63</v>
      </c>
      <c r="C13" s="16" t="s">
        <v>55</v>
      </c>
      <c r="D13" s="16" t="s">
        <v>28</v>
      </c>
      <c r="E13" s="16" t="s">
        <v>21</v>
      </c>
      <c r="F13" s="16" t="s">
        <v>29</v>
      </c>
      <c r="G13" s="16" t="s">
        <v>33</v>
      </c>
      <c r="H13" s="16" t="s">
        <v>28</v>
      </c>
      <c r="I13" s="14">
        <v>10</v>
      </c>
      <c r="J13" s="16" t="s">
        <v>64</v>
      </c>
      <c r="K13" s="16" t="s">
        <v>52</v>
      </c>
      <c r="L13" s="16" t="s">
        <v>65</v>
      </c>
      <c r="M13" s="18">
        <v>270770</v>
      </c>
      <c r="N13" s="19">
        <v>0</v>
      </c>
      <c r="O13" s="18">
        <v>270770</v>
      </c>
      <c r="P13" s="18">
        <v>270770</v>
      </c>
      <c r="Q13" s="18">
        <f t="shared" si="0"/>
        <v>0</v>
      </c>
    </row>
    <row r="14" spans="1:17" ht="26.1" customHeight="1" outlineLevel="2">
      <c r="A14" s="14" t="s">
        <v>13</v>
      </c>
      <c r="B14" s="15">
        <v>63</v>
      </c>
      <c r="C14" s="16" t="s">
        <v>55</v>
      </c>
      <c r="D14" s="16" t="s">
        <v>28</v>
      </c>
      <c r="E14" s="16" t="s">
        <v>21</v>
      </c>
      <c r="F14" s="16" t="s">
        <v>29</v>
      </c>
      <c r="G14" s="16" t="s">
        <v>33</v>
      </c>
      <c r="H14" s="16" t="s">
        <v>28</v>
      </c>
      <c r="I14" s="14">
        <v>11</v>
      </c>
      <c r="J14" s="16" t="s">
        <v>66</v>
      </c>
      <c r="K14" s="16" t="s">
        <v>52</v>
      </c>
      <c r="L14" s="16" t="s">
        <v>67</v>
      </c>
      <c r="M14" s="18">
        <v>200000</v>
      </c>
      <c r="N14" s="19">
        <v>0</v>
      </c>
      <c r="O14" s="18">
        <v>200000</v>
      </c>
      <c r="P14" s="18">
        <v>200000</v>
      </c>
      <c r="Q14" s="18">
        <f t="shared" si="0"/>
        <v>0</v>
      </c>
    </row>
    <row r="15" spans="1:17" ht="26.1" customHeight="1" outlineLevel="1">
      <c r="A15" s="14"/>
      <c r="B15" s="15"/>
      <c r="C15" s="16"/>
      <c r="D15" s="17" t="s">
        <v>37</v>
      </c>
      <c r="E15" s="16"/>
      <c r="F15" s="16"/>
      <c r="G15" s="16"/>
      <c r="H15" s="16"/>
      <c r="I15" s="14">
        <v>12</v>
      </c>
      <c r="J15" s="16"/>
      <c r="K15" s="16"/>
      <c r="L15" s="16"/>
      <c r="M15" s="18">
        <f>SUBTOTAL(9,M8:M14)</f>
        <v>9775217</v>
      </c>
      <c r="N15" s="18">
        <f aca="true" t="shared" si="1" ref="N15:Q15">SUBTOTAL(9,N8:N14)</f>
        <v>0</v>
      </c>
      <c r="O15" s="18">
        <f t="shared" si="1"/>
        <v>9775217</v>
      </c>
      <c r="P15" s="18">
        <f t="shared" si="1"/>
        <v>9775217</v>
      </c>
      <c r="Q15" s="18">
        <f t="shared" si="1"/>
        <v>0</v>
      </c>
    </row>
    <row r="16" spans="1:17" ht="26.1" customHeight="1" outlineLevel="2">
      <c r="A16" s="14" t="s">
        <v>14</v>
      </c>
      <c r="B16" s="15">
        <v>87</v>
      </c>
      <c r="C16" s="16" t="s">
        <v>68</v>
      </c>
      <c r="D16" s="16" t="s">
        <v>69</v>
      </c>
      <c r="E16" s="16" t="s">
        <v>48</v>
      </c>
      <c r="F16" s="16" t="s">
        <v>29</v>
      </c>
      <c r="G16" s="16" t="s">
        <v>50</v>
      </c>
      <c r="H16" s="16" t="s">
        <v>49</v>
      </c>
      <c r="I16" s="14">
        <v>13</v>
      </c>
      <c r="J16" s="16" t="s">
        <v>51</v>
      </c>
      <c r="K16" s="16" t="s">
        <v>52</v>
      </c>
      <c r="L16" s="16" t="s">
        <v>70</v>
      </c>
      <c r="M16" s="18">
        <v>710000</v>
      </c>
      <c r="N16" s="18">
        <v>710000</v>
      </c>
      <c r="O16" s="18">
        <v>0</v>
      </c>
      <c r="P16" s="18">
        <v>710000</v>
      </c>
      <c r="Q16" s="18">
        <f t="shared" si="0"/>
        <v>0</v>
      </c>
    </row>
    <row r="17" spans="1:17" ht="26.1" customHeight="1" outlineLevel="1">
      <c r="A17" s="25"/>
      <c r="B17" s="26"/>
      <c r="C17" s="27"/>
      <c r="D17" s="28" t="s">
        <v>93</v>
      </c>
      <c r="E17" s="27"/>
      <c r="F17" s="27"/>
      <c r="G17" s="27"/>
      <c r="H17" s="27"/>
      <c r="I17" s="14">
        <v>14</v>
      </c>
      <c r="J17" s="27"/>
      <c r="K17" s="27"/>
      <c r="L17" s="27"/>
      <c r="M17" s="29">
        <f>SUBTOTAL(9,M16:M16)</f>
        <v>710000</v>
      </c>
      <c r="N17" s="29">
        <f>SUBTOTAL(9,N16:N16)</f>
        <v>710000</v>
      </c>
      <c r="O17" s="29">
        <f>SUBTOTAL(9,O16:O16)</f>
        <v>0</v>
      </c>
      <c r="P17" s="29">
        <f>SUBTOTAL(9,P16:P16)</f>
        <v>710000</v>
      </c>
      <c r="Q17" s="29">
        <f>SUBTOTAL(9,Q16:Q16)</f>
        <v>0</v>
      </c>
    </row>
    <row r="18" spans="1:17" ht="26.1" customHeight="1" outlineLevel="2">
      <c r="A18" s="14" t="s">
        <v>15</v>
      </c>
      <c r="B18" s="15">
        <v>98</v>
      </c>
      <c r="C18" s="16" t="s">
        <v>71</v>
      </c>
      <c r="D18" s="16" t="s">
        <v>41</v>
      </c>
      <c r="E18" s="16" t="s">
        <v>72</v>
      </c>
      <c r="F18" s="16" t="s">
        <v>29</v>
      </c>
      <c r="G18" s="16" t="s">
        <v>73</v>
      </c>
      <c r="H18" s="16" t="s">
        <v>41</v>
      </c>
      <c r="I18" s="14">
        <v>15</v>
      </c>
      <c r="J18" s="16" t="s">
        <v>51</v>
      </c>
      <c r="K18" s="16" t="s">
        <v>52</v>
      </c>
      <c r="L18" s="16" t="s">
        <v>74</v>
      </c>
      <c r="M18" s="18">
        <v>5000</v>
      </c>
      <c r="N18" s="18">
        <v>5000</v>
      </c>
      <c r="O18" s="18">
        <v>0</v>
      </c>
      <c r="P18" s="18">
        <v>5000</v>
      </c>
      <c r="Q18" s="18">
        <f t="shared" si="0"/>
        <v>0</v>
      </c>
    </row>
    <row r="19" spans="1:17" ht="26.1" customHeight="1" outlineLevel="2">
      <c r="A19" s="14" t="s">
        <v>15</v>
      </c>
      <c r="B19" s="15">
        <v>98</v>
      </c>
      <c r="C19" s="16" t="s">
        <v>71</v>
      </c>
      <c r="D19" s="16" t="s">
        <v>41</v>
      </c>
      <c r="E19" s="16" t="s">
        <v>72</v>
      </c>
      <c r="F19" s="16" t="s">
        <v>29</v>
      </c>
      <c r="G19" s="16" t="s">
        <v>73</v>
      </c>
      <c r="H19" s="16" t="s">
        <v>41</v>
      </c>
      <c r="I19" s="14">
        <v>16</v>
      </c>
      <c r="J19" s="16" t="s">
        <v>57</v>
      </c>
      <c r="K19" s="16" t="s">
        <v>52</v>
      </c>
      <c r="L19" s="16" t="s">
        <v>75</v>
      </c>
      <c r="M19" s="18">
        <v>10000</v>
      </c>
      <c r="N19" s="18">
        <v>10000</v>
      </c>
      <c r="O19" s="18">
        <v>0</v>
      </c>
      <c r="P19" s="18">
        <v>10000</v>
      </c>
      <c r="Q19" s="18">
        <f t="shared" si="0"/>
        <v>0</v>
      </c>
    </row>
    <row r="20" spans="1:17" ht="26.1" customHeight="1" outlineLevel="2">
      <c r="A20" s="14" t="s">
        <v>15</v>
      </c>
      <c r="B20" s="15">
        <v>98</v>
      </c>
      <c r="C20" s="16" t="s">
        <v>71</v>
      </c>
      <c r="D20" s="16" t="s">
        <v>41</v>
      </c>
      <c r="E20" s="16" t="s">
        <v>72</v>
      </c>
      <c r="F20" s="16" t="s">
        <v>29</v>
      </c>
      <c r="G20" s="16" t="s">
        <v>73</v>
      </c>
      <c r="H20" s="16" t="s">
        <v>41</v>
      </c>
      <c r="I20" s="14">
        <v>17</v>
      </c>
      <c r="J20" s="16" t="s">
        <v>59</v>
      </c>
      <c r="K20" s="16" t="s">
        <v>52</v>
      </c>
      <c r="L20" s="16" t="s">
        <v>76</v>
      </c>
      <c r="M20" s="18">
        <v>10000</v>
      </c>
      <c r="N20" s="18">
        <v>10000</v>
      </c>
      <c r="O20" s="18">
        <v>0</v>
      </c>
      <c r="P20" s="18">
        <v>10000</v>
      </c>
      <c r="Q20" s="18">
        <f t="shared" si="0"/>
        <v>0</v>
      </c>
    </row>
    <row r="21" spans="1:17" ht="26.1" customHeight="1" outlineLevel="2">
      <c r="A21" s="14" t="s">
        <v>15</v>
      </c>
      <c r="B21" s="15">
        <v>98</v>
      </c>
      <c r="C21" s="16" t="s">
        <v>71</v>
      </c>
      <c r="D21" s="16" t="s">
        <v>41</v>
      </c>
      <c r="E21" s="16" t="s">
        <v>72</v>
      </c>
      <c r="F21" s="16" t="s">
        <v>29</v>
      </c>
      <c r="G21" s="16" t="s">
        <v>73</v>
      </c>
      <c r="H21" s="16" t="s">
        <v>41</v>
      </c>
      <c r="I21" s="14">
        <v>18</v>
      </c>
      <c r="J21" s="16" t="s">
        <v>60</v>
      </c>
      <c r="K21" s="16" t="s">
        <v>52</v>
      </c>
      <c r="L21" s="16" t="s">
        <v>77</v>
      </c>
      <c r="M21" s="18">
        <v>5000</v>
      </c>
      <c r="N21" s="18">
        <v>5000</v>
      </c>
      <c r="O21" s="18">
        <v>0</v>
      </c>
      <c r="P21" s="18">
        <v>5000</v>
      </c>
      <c r="Q21" s="18">
        <f t="shared" si="0"/>
        <v>0</v>
      </c>
    </row>
    <row r="22" spans="1:17" ht="26.1" customHeight="1" outlineLevel="2">
      <c r="A22" s="14" t="s">
        <v>15</v>
      </c>
      <c r="B22" s="15">
        <v>98</v>
      </c>
      <c r="C22" s="16" t="s">
        <v>71</v>
      </c>
      <c r="D22" s="16" t="s">
        <v>41</v>
      </c>
      <c r="E22" s="16" t="s">
        <v>72</v>
      </c>
      <c r="F22" s="16" t="s">
        <v>29</v>
      </c>
      <c r="G22" s="16" t="s">
        <v>73</v>
      </c>
      <c r="H22" s="16" t="s">
        <v>41</v>
      </c>
      <c r="I22" s="14">
        <v>19</v>
      </c>
      <c r="J22" s="16" t="s">
        <v>62</v>
      </c>
      <c r="K22" s="16" t="s">
        <v>52</v>
      </c>
      <c r="L22" s="16" t="s">
        <v>78</v>
      </c>
      <c r="M22" s="18">
        <v>5000</v>
      </c>
      <c r="N22" s="18">
        <v>5000</v>
      </c>
      <c r="O22" s="18">
        <v>0</v>
      </c>
      <c r="P22" s="18">
        <v>5000</v>
      </c>
      <c r="Q22" s="18">
        <f t="shared" si="0"/>
        <v>0</v>
      </c>
    </row>
    <row r="23" spans="1:17" ht="26.1" customHeight="1" outlineLevel="2">
      <c r="A23" s="14" t="s">
        <v>15</v>
      </c>
      <c r="B23" s="15">
        <v>98</v>
      </c>
      <c r="C23" s="16" t="s">
        <v>71</v>
      </c>
      <c r="D23" s="16" t="s">
        <v>41</v>
      </c>
      <c r="E23" s="16" t="s">
        <v>72</v>
      </c>
      <c r="F23" s="16" t="s">
        <v>29</v>
      </c>
      <c r="G23" s="16" t="s">
        <v>73</v>
      </c>
      <c r="H23" s="16" t="s">
        <v>41</v>
      </c>
      <c r="I23" s="14">
        <v>20</v>
      </c>
      <c r="J23" s="16" t="s">
        <v>64</v>
      </c>
      <c r="K23" s="16" t="s">
        <v>52</v>
      </c>
      <c r="L23" s="16" t="s">
        <v>79</v>
      </c>
      <c r="M23" s="18">
        <v>10000</v>
      </c>
      <c r="N23" s="18">
        <v>10000</v>
      </c>
      <c r="O23" s="18">
        <v>0</v>
      </c>
      <c r="P23" s="18">
        <v>10000</v>
      </c>
      <c r="Q23" s="18">
        <f t="shared" si="0"/>
        <v>0</v>
      </c>
    </row>
    <row r="24" spans="1:17" ht="26.1" customHeight="1" outlineLevel="2">
      <c r="A24" s="14" t="s">
        <v>15</v>
      </c>
      <c r="B24" s="15">
        <v>98</v>
      </c>
      <c r="C24" s="16" t="s">
        <v>71</v>
      </c>
      <c r="D24" s="16" t="s">
        <v>41</v>
      </c>
      <c r="E24" s="16" t="s">
        <v>72</v>
      </c>
      <c r="F24" s="16" t="s">
        <v>29</v>
      </c>
      <c r="G24" s="16" t="s">
        <v>73</v>
      </c>
      <c r="H24" s="16" t="s">
        <v>41</v>
      </c>
      <c r="I24" s="14">
        <v>21</v>
      </c>
      <c r="J24" s="16" t="s">
        <v>66</v>
      </c>
      <c r="K24" s="16" t="s">
        <v>52</v>
      </c>
      <c r="L24" s="16" t="s">
        <v>80</v>
      </c>
      <c r="M24" s="18">
        <v>15000</v>
      </c>
      <c r="N24" s="18">
        <v>15000</v>
      </c>
      <c r="O24" s="18">
        <v>0</v>
      </c>
      <c r="P24" s="18">
        <v>15000</v>
      </c>
      <c r="Q24" s="18">
        <f t="shared" si="0"/>
        <v>0</v>
      </c>
    </row>
    <row r="25" spans="1:17" ht="26.1" customHeight="1" outlineLevel="1">
      <c r="A25" s="14"/>
      <c r="B25" s="15"/>
      <c r="C25" s="16"/>
      <c r="D25" s="17" t="s">
        <v>42</v>
      </c>
      <c r="E25" s="16"/>
      <c r="F25" s="16"/>
      <c r="G25" s="16"/>
      <c r="H25" s="16"/>
      <c r="I25" s="14">
        <v>22</v>
      </c>
      <c r="J25" s="16"/>
      <c r="K25" s="16"/>
      <c r="L25" s="16"/>
      <c r="M25" s="18">
        <f>SUBTOTAL(9,M18:M24)</f>
        <v>60000</v>
      </c>
      <c r="N25" s="18">
        <f>SUBTOTAL(9,N18:N24)</f>
        <v>60000</v>
      </c>
      <c r="O25" s="18">
        <f>SUBTOTAL(9,O18:O24)</f>
        <v>0</v>
      </c>
      <c r="P25" s="18">
        <f>SUBTOTAL(9,P18:P24)</f>
        <v>60000</v>
      </c>
      <c r="Q25" s="18">
        <f>SUBTOTAL(9,Q18:Q24)</f>
        <v>0</v>
      </c>
    </row>
    <row r="26" spans="1:17" ht="26.1" customHeight="1" outlineLevel="2">
      <c r="A26" s="14" t="s">
        <v>81</v>
      </c>
      <c r="B26" s="15">
        <v>120</v>
      </c>
      <c r="C26" s="16" t="s">
        <v>82</v>
      </c>
      <c r="D26" s="16" t="s">
        <v>83</v>
      </c>
      <c r="E26" s="16" t="s">
        <v>84</v>
      </c>
      <c r="F26" s="16" t="s">
        <v>29</v>
      </c>
      <c r="G26" s="16" t="s">
        <v>85</v>
      </c>
      <c r="H26" s="16" t="s">
        <v>83</v>
      </c>
      <c r="I26" s="14">
        <v>23</v>
      </c>
      <c r="J26" s="16" t="s">
        <v>51</v>
      </c>
      <c r="K26" s="16" t="s">
        <v>52</v>
      </c>
      <c r="L26" s="16" t="s">
        <v>86</v>
      </c>
      <c r="M26" s="18">
        <v>0</v>
      </c>
      <c r="N26" s="18">
        <v>0</v>
      </c>
      <c r="O26" s="18">
        <v>0</v>
      </c>
      <c r="P26" s="18">
        <v>0</v>
      </c>
      <c r="Q26" s="18">
        <f t="shared" si="0"/>
        <v>0</v>
      </c>
    </row>
    <row r="27" spans="1:17" ht="26.1" customHeight="1" outlineLevel="1">
      <c r="A27" s="14"/>
      <c r="B27" s="15"/>
      <c r="C27" s="16"/>
      <c r="D27" s="17" t="s">
        <v>94</v>
      </c>
      <c r="E27" s="16"/>
      <c r="F27" s="16"/>
      <c r="G27" s="16"/>
      <c r="H27" s="16"/>
      <c r="I27" s="14">
        <v>24</v>
      </c>
      <c r="J27" s="16"/>
      <c r="K27" s="16"/>
      <c r="L27" s="16"/>
      <c r="M27" s="18">
        <f>SUBTOTAL(9,M26:M26)</f>
        <v>0</v>
      </c>
      <c r="N27" s="18">
        <f>SUBTOTAL(9,N26:N26)</f>
        <v>0</v>
      </c>
      <c r="O27" s="18">
        <f>SUBTOTAL(9,O26:O26)</f>
        <v>0</v>
      </c>
      <c r="P27" s="18">
        <f>SUBTOTAL(9,P26:P26)</f>
        <v>0</v>
      </c>
      <c r="Q27" s="18">
        <f>SUBTOTAL(9,Q26:Q26)</f>
        <v>0</v>
      </c>
    </row>
    <row r="28" spans="1:17" ht="26.1" customHeight="1" outlineLevel="2">
      <c r="A28" s="14" t="s">
        <v>87</v>
      </c>
      <c r="B28" s="15">
        <v>136</v>
      </c>
      <c r="C28" s="16" t="s">
        <v>55</v>
      </c>
      <c r="D28" s="16" t="s">
        <v>32</v>
      </c>
      <c r="E28" s="16" t="s">
        <v>30</v>
      </c>
      <c r="F28" s="16" t="s">
        <v>29</v>
      </c>
      <c r="G28" s="16" t="s">
        <v>34</v>
      </c>
      <c r="H28" s="16" t="s">
        <v>32</v>
      </c>
      <c r="I28" s="14">
        <v>25</v>
      </c>
      <c r="J28" s="16" t="s">
        <v>88</v>
      </c>
      <c r="K28" s="16" t="s">
        <v>52</v>
      </c>
      <c r="L28" s="16" t="s">
        <v>89</v>
      </c>
      <c r="M28" s="18">
        <v>200000</v>
      </c>
      <c r="N28" s="19">
        <v>0</v>
      </c>
      <c r="O28" s="18">
        <v>200000</v>
      </c>
      <c r="P28" s="18">
        <v>0</v>
      </c>
      <c r="Q28" s="18">
        <f t="shared" si="0"/>
        <v>200000</v>
      </c>
    </row>
    <row r="29" spans="1:17" ht="26.1" customHeight="1" outlineLevel="2">
      <c r="A29" s="14" t="s">
        <v>87</v>
      </c>
      <c r="B29" s="15">
        <v>136</v>
      </c>
      <c r="C29" s="16" t="s">
        <v>55</v>
      </c>
      <c r="D29" s="16" t="s">
        <v>32</v>
      </c>
      <c r="E29" s="16" t="s">
        <v>30</v>
      </c>
      <c r="F29" s="16" t="s">
        <v>29</v>
      </c>
      <c r="G29" s="16" t="s">
        <v>34</v>
      </c>
      <c r="H29" s="16" t="s">
        <v>32</v>
      </c>
      <c r="I29" s="14">
        <v>26</v>
      </c>
      <c r="J29" s="16" t="s">
        <v>51</v>
      </c>
      <c r="K29" s="16" t="s">
        <v>52</v>
      </c>
      <c r="L29" s="16" t="s">
        <v>90</v>
      </c>
      <c r="M29" s="18">
        <v>710000</v>
      </c>
      <c r="N29" s="19">
        <v>0</v>
      </c>
      <c r="O29" s="18">
        <v>710000</v>
      </c>
      <c r="P29" s="18">
        <v>0</v>
      </c>
      <c r="Q29" s="18">
        <f t="shared" si="0"/>
        <v>710000</v>
      </c>
    </row>
    <row r="30" spans="1:17" ht="26.1" customHeight="1" outlineLevel="2">
      <c r="A30" s="14" t="s">
        <v>87</v>
      </c>
      <c r="B30" s="15">
        <v>136</v>
      </c>
      <c r="C30" s="16" t="s">
        <v>55</v>
      </c>
      <c r="D30" s="16" t="s">
        <v>32</v>
      </c>
      <c r="E30" s="16" t="s">
        <v>30</v>
      </c>
      <c r="F30" s="16" t="s">
        <v>29</v>
      </c>
      <c r="G30" s="16" t="s">
        <v>34</v>
      </c>
      <c r="H30" s="16" t="s">
        <v>32</v>
      </c>
      <c r="I30" s="14">
        <v>27</v>
      </c>
      <c r="J30" s="16" t="s">
        <v>57</v>
      </c>
      <c r="K30" s="16" t="s">
        <v>52</v>
      </c>
      <c r="L30" s="16" t="s">
        <v>91</v>
      </c>
      <c r="M30" s="18">
        <v>1075880</v>
      </c>
      <c r="N30" s="19">
        <v>0</v>
      </c>
      <c r="O30" s="18">
        <v>1075880</v>
      </c>
      <c r="P30" s="18">
        <v>566745</v>
      </c>
      <c r="Q30" s="18">
        <f t="shared" si="0"/>
        <v>509135</v>
      </c>
    </row>
    <row r="31" spans="1:17" ht="26.1" customHeight="1" outlineLevel="1">
      <c r="A31" s="14"/>
      <c r="B31" s="15"/>
      <c r="C31" s="16"/>
      <c r="D31" s="17" t="s">
        <v>39</v>
      </c>
      <c r="E31" s="16"/>
      <c r="F31" s="16"/>
      <c r="G31" s="16"/>
      <c r="H31" s="16"/>
      <c r="I31" s="14">
        <v>28</v>
      </c>
      <c r="J31" s="16"/>
      <c r="K31" s="16"/>
      <c r="L31" s="16"/>
      <c r="M31" s="18">
        <f>SUBTOTAL(9,M28:M30)</f>
        <v>1985880</v>
      </c>
      <c r="N31" s="19">
        <f>SUBTOTAL(9,N28:N30)</f>
        <v>0</v>
      </c>
      <c r="O31" s="18">
        <f>SUBTOTAL(9,O28:O30)</f>
        <v>1985880</v>
      </c>
      <c r="P31" s="18">
        <f>SUBTOTAL(9,P28:P30)</f>
        <v>566745</v>
      </c>
      <c r="Q31" s="18">
        <f>SUBTOTAL(9,Q28:Q30)</f>
        <v>1419135</v>
      </c>
    </row>
    <row r="32" spans="1:17" s="24" customFormat="1" ht="26.1" customHeight="1">
      <c r="A32" s="20"/>
      <c r="B32" s="21"/>
      <c r="C32" s="17"/>
      <c r="D32" s="17" t="s">
        <v>38</v>
      </c>
      <c r="E32" s="17"/>
      <c r="F32" s="17"/>
      <c r="G32" s="17"/>
      <c r="H32" s="17"/>
      <c r="I32" s="14">
        <v>29</v>
      </c>
      <c r="J32" s="17"/>
      <c r="K32" s="17"/>
      <c r="L32" s="17"/>
      <c r="M32" s="22">
        <f>SUBTOTAL(9,M5:M30)</f>
        <v>13589307</v>
      </c>
      <c r="N32" s="23">
        <f>SUBTOTAL(9,N5:N30)</f>
        <v>1828210</v>
      </c>
      <c r="O32" s="22">
        <f>SUBTOTAL(9,O5:O30)</f>
        <v>11761097</v>
      </c>
      <c r="P32" s="22">
        <f>SUBTOTAL(9,P5:P30)</f>
        <v>11111962</v>
      </c>
      <c r="Q32" s="22">
        <f>SUBTOTAL(9,Q5:Q30)</f>
        <v>2477345</v>
      </c>
    </row>
    <row r="33" ht="26.1" customHeight="1">
      <c r="Q33" s="13"/>
    </row>
  </sheetData>
  <autoFilter ref="A4:P4"/>
  <mergeCells count="1">
    <mergeCell ref="A2:P2"/>
  </mergeCells>
  <printOptions/>
  <pageMargins left="0.28" right="0.37" top="0.31" bottom="0.37" header="0.24" footer="0.18"/>
  <pageSetup fitToHeight="38" fitToWidth="1" horizontalDpi="600" verticalDpi="600" orientation="landscape" scale="50" r:id="rId1"/>
  <headerFooter>
    <oddFooter>&amp;C&amp;P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71D143-9D69-4E9B-81F3-73FA484A1A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A1CB85-9E16-4862-987A-B3EBB44B2B24}">
  <ds:schemaRefs>
    <ds:schemaRef ds:uri="http://schemas.microsoft.com/office/2006/metadata/properties"/>
    <ds:schemaRef ds:uri="http://schemas.microsoft.com/office/infopath/2007/PartnerControls"/>
    <ds:schemaRef ds:uri="308dc21f-8940-46b7-9ee9-f86b439897b1"/>
  </ds:schemaRefs>
</ds:datastoreItem>
</file>

<file path=customXml/itemProps3.xml><?xml version="1.0" encoding="utf-8"?>
<ds:datastoreItem xmlns:ds="http://schemas.openxmlformats.org/officeDocument/2006/customXml" ds:itemID="{811F5813-3D74-49FA-A945-903C1A101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crosswalk</dc:title>
  <dc:subject/>
  <dc:creator>recordj</dc:creator>
  <cp:keywords/>
  <dc:description/>
  <cp:lastModifiedBy>recordj</cp:lastModifiedBy>
  <cp:lastPrinted>2014-01-17T01:01:50Z</cp:lastPrinted>
  <dcterms:created xsi:type="dcterms:W3CDTF">2011-07-19T22:36:05Z</dcterms:created>
  <dcterms:modified xsi:type="dcterms:W3CDTF">2014-01-17T01:01:56Z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