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10" windowWidth="9380" windowHeight="4310" activeTab="0"/>
  </bookViews>
  <sheets>
    <sheet name="CSP" sheetId="1" r:id="rId1"/>
  </sheets>
  <definedNames>
    <definedName name="_xlnm.Print_Area" localSheetId="0">'CSP'!$A$1:$H$43</definedName>
  </definedNames>
  <calcPr fullCalcOnLoad="1"/>
</workbook>
</file>

<file path=xl/sharedStrings.xml><?xml version="1.0" encoding="utf-8"?>
<sst xmlns="http://schemas.openxmlformats.org/spreadsheetml/2006/main" count="49" uniqueCount="33">
  <si>
    <t>FISCAL NOTE</t>
  </si>
  <si>
    <t xml:space="preserve">Note Reviewed By:   </t>
  </si>
  <si>
    <t>Revenue to:</t>
  </si>
  <si>
    <t>Fund/Agency</t>
  </si>
  <si>
    <t xml:space="preserve">Fund </t>
  </si>
  <si>
    <t xml:space="preserve">Revenue </t>
  </si>
  <si>
    <t>Current Year</t>
  </si>
  <si>
    <t>1st Year</t>
  </si>
  <si>
    <t>2nd Year</t>
  </si>
  <si>
    <t>3rd Year</t>
  </si>
  <si>
    <t>Code</t>
  </si>
  <si>
    <t>Source</t>
  </si>
  <si>
    <t xml:space="preserve">TOTAL </t>
  </si>
  <si>
    <t>Expenditures from:</t>
  </si>
  <si>
    <t>Department</t>
  </si>
  <si>
    <t>TOTAL</t>
  </si>
  <si>
    <t>Expenditures by Categories</t>
  </si>
  <si>
    <t>Assumptions:</t>
  </si>
  <si>
    <t>Ordinance/Motion No.   00-</t>
  </si>
  <si>
    <t>Note Prepared By:  Rey Sugui, Project /Program Manager III, Road Services Division</t>
  </si>
  <si>
    <t xml:space="preserve"> Impact of the above legislation on the fiscal affairs of King County is estimated to be:</t>
  </si>
  <si>
    <t>Labor</t>
  </si>
  <si>
    <t>Materials</t>
  </si>
  <si>
    <t>Expenditure Savings</t>
  </si>
  <si>
    <t>The Division's average annual road/traffic maintenance costs per road mile is approximately $16,340 in 2013 dollars.</t>
  </si>
  <si>
    <t>Traffic Operations</t>
  </si>
  <si>
    <t xml:space="preserve">Equipment </t>
  </si>
  <si>
    <t>SUBTOTAL</t>
  </si>
  <si>
    <t>Road Maintenance</t>
  </si>
  <si>
    <t>Affected Agency and/or Agencies:   Road Services Division and the City of Duvall</t>
  </si>
  <si>
    <t xml:space="preserve">Title:   Ordinance Approving Duvall Boundary Revision at Duvall-Monroe Road NE and Cherry Valley Road </t>
  </si>
  <si>
    <t>Duvall is taking over full road rights-of-way that are approximately .26 miles in total length.</t>
  </si>
  <si>
    <t>Duvall will assume responsibility for the maintenance of the portion of roadway it is taking over for approximately 7 months in the current year.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</si>
</sst>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0.0"/>
    <numFmt numFmtId="166" formatCode="_(* #,##0.0_);_(* \(#,##0.0\);_(* &quot;-&quot;??_);_(@_)"/>
    <numFmt numFmtId="167" formatCode="_(* #,##0_);_(* \(#,##0\);_(* &quot;-&quot;??_);_(@_)"/>
    <numFmt numFmtId="168" formatCode="&quot;$&quot;#,##0"/>
    <numFmt numFmtId="169" formatCode="&quot;$&quot;#,##0.00"/>
    <numFmt numFmtId="170" formatCode="&quot;$&quot;#,##0.0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.5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b/>
      <sz val="12"/>
      <name val="Univers"/>
      <family val="2"/>
    </font>
    <font>
      <i/>
      <u val="single"/>
      <sz val="10"/>
      <name val="Univer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92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1" xfId="0" applyFont="1" applyBorder="1" applyAlignment="1">
      <alignment horizontal="centerContinuous"/>
    </xf>
    <xf numFmtId="0" fontId="4" fillId="0" borderId="12" xfId="0" applyFont="1" applyBorder="1" applyAlignment="1">
      <alignment horizontal="centerContinuous"/>
    </xf>
    <xf numFmtId="0" fontId="4" fillId="0" borderId="13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Continuous"/>
    </xf>
    <xf numFmtId="0" fontId="4" fillId="0" borderId="14" xfId="0" applyFont="1" applyBorder="1" applyAlignment="1">
      <alignment horizontal="centerContinuous"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0" xfId="0" applyFont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 horizontal="center"/>
    </xf>
    <xf numFmtId="0" fontId="4" fillId="0" borderId="19" xfId="0" applyFont="1" applyBorder="1" applyAlignment="1">
      <alignment/>
    </xf>
    <xf numFmtId="3" fontId="4" fillId="0" borderId="19" xfId="0" applyNumberFormat="1" applyFont="1" applyBorder="1" applyAlignment="1">
      <alignment/>
    </xf>
    <xf numFmtId="164" fontId="4" fillId="0" borderId="19" xfId="0" applyNumberFormat="1" applyFont="1" applyBorder="1" applyAlignment="1">
      <alignment/>
    </xf>
    <xf numFmtId="3" fontId="4" fillId="0" borderId="19" xfId="0" applyNumberFormat="1" applyFont="1" applyBorder="1" applyAlignment="1">
      <alignment horizontal="right"/>
    </xf>
    <xf numFmtId="3" fontId="4" fillId="0" borderId="0" xfId="0" applyNumberFormat="1" applyFont="1" applyAlignment="1">
      <alignment/>
    </xf>
    <xf numFmtId="0" fontId="4" fillId="0" borderId="20" xfId="0" applyFont="1" applyBorder="1" applyAlignment="1">
      <alignment/>
    </xf>
    <xf numFmtId="0" fontId="4" fillId="0" borderId="19" xfId="0" applyFont="1" applyBorder="1" applyAlignment="1" quotePrefix="1">
      <alignment horizontal="center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0" fontId="5" fillId="0" borderId="0" xfId="0" applyFont="1" applyAlignment="1">
      <alignment horizontal="left"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/>
    </xf>
    <xf numFmtId="0" fontId="4" fillId="0" borderId="27" xfId="0" applyFont="1" applyBorder="1" applyAlignment="1">
      <alignment/>
    </xf>
    <xf numFmtId="0" fontId="4" fillId="0" borderId="28" xfId="0" applyFont="1" applyBorder="1" applyAlignment="1">
      <alignment/>
    </xf>
    <xf numFmtId="0" fontId="4" fillId="0" borderId="29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Continuous"/>
    </xf>
    <xf numFmtId="3" fontId="4" fillId="0" borderId="0" xfId="0" applyNumberFormat="1" applyFont="1" applyBorder="1" applyAlignment="1">
      <alignment/>
    </xf>
    <xf numFmtId="0" fontId="8" fillId="0" borderId="19" xfId="0" applyFont="1" applyBorder="1" applyAlignment="1">
      <alignment horizontal="center"/>
    </xf>
    <xf numFmtId="0" fontId="8" fillId="0" borderId="30" xfId="0" applyFont="1" applyBorder="1" applyAlignment="1">
      <alignment horizontal="center"/>
    </xf>
    <xf numFmtId="0" fontId="8" fillId="0" borderId="31" xfId="0" applyFont="1" applyBorder="1" applyAlignment="1">
      <alignment horizontal="center"/>
    </xf>
    <xf numFmtId="44" fontId="4" fillId="0" borderId="19" xfId="45" applyFont="1" applyBorder="1" applyAlignment="1">
      <alignment/>
    </xf>
    <xf numFmtId="0" fontId="6" fillId="0" borderId="32" xfId="0" applyFont="1" applyBorder="1" applyAlignment="1">
      <alignment/>
    </xf>
    <xf numFmtId="0" fontId="4" fillId="0" borderId="33" xfId="0" applyFont="1" applyBorder="1" applyAlignment="1">
      <alignment/>
    </xf>
    <xf numFmtId="0" fontId="4" fillId="0" borderId="34" xfId="0" applyFont="1" applyBorder="1" applyAlignment="1">
      <alignment/>
    </xf>
    <xf numFmtId="49" fontId="4" fillId="0" borderId="0" xfId="0" applyNumberFormat="1" applyFont="1" applyAlignment="1">
      <alignment/>
    </xf>
    <xf numFmtId="49" fontId="0" fillId="0" borderId="0" xfId="0" applyNumberFormat="1" applyAlignment="1">
      <alignment/>
    </xf>
    <xf numFmtId="1" fontId="4" fillId="0" borderId="19" xfId="45" applyNumberFormat="1" applyFont="1" applyBorder="1" applyAlignment="1">
      <alignment/>
    </xf>
    <xf numFmtId="1" fontId="4" fillId="0" borderId="29" xfId="45" applyNumberFormat="1" applyFont="1" applyBorder="1" applyAlignment="1">
      <alignment/>
    </xf>
    <xf numFmtId="169" fontId="4" fillId="0" borderId="19" xfId="45" applyNumberFormat="1" applyFont="1" applyBorder="1" applyAlignment="1">
      <alignment/>
    </xf>
    <xf numFmtId="169" fontId="4" fillId="0" borderId="19" xfId="0" applyNumberFormat="1" applyFont="1" applyBorder="1" applyAlignment="1">
      <alignment horizontal="right"/>
    </xf>
    <xf numFmtId="0" fontId="4" fillId="0" borderId="18" xfId="57" applyFont="1" applyBorder="1">
      <alignment/>
      <protection/>
    </xf>
    <xf numFmtId="0" fontId="4" fillId="0" borderId="20" xfId="57" applyFont="1" applyBorder="1">
      <alignment/>
      <protection/>
    </xf>
    <xf numFmtId="0" fontId="4" fillId="0" borderId="18" xfId="57" applyFont="1" applyBorder="1" applyAlignment="1">
      <alignment horizontal="center"/>
      <protection/>
    </xf>
    <xf numFmtId="0" fontId="4" fillId="0" borderId="20" xfId="57" applyFont="1" applyBorder="1" applyAlignment="1">
      <alignment horizontal="center"/>
      <protection/>
    </xf>
    <xf numFmtId="0" fontId="4" fillId="0" borderId="21" xfId="57" applyFont="1" applyBorder="1">
      <alignment/>
      <protection/>
    </xf>
    <xf numFmtId="0" fontId="4" fillId="0" borderId="22" xfId="57" applyFont="1" applyBorder="1">
      <alignment/>
      <protection/>
    </xf>
    <xf numFmtId="0" fontId="4" fillId="0" borderId="23" xfId="57" applyFont="1" applyBorder="1" applyAlignment="1">
      <alignment horizontal="center"/>
      <protection/>
    </xf>
    <xf numFmtId="0" fontId="4" fillId="0" borderId="24" xfId="57" applyFont="1" applyBorder="1" applyAlignment="1">
      <alignment horizontal="center"/>
      <protection/>
    </xf>
    <xf numFmtId="0" fontId="4" fillId="0" borderId="25" xfId="57" applyFont="1" applyBorder="1" applyAlignment="1">
      <alignment horizontal="center"/>
      <protection/>
    </xf>
    <xf numFmtId="0" fontId="4" fillId="0" borderId="26" xfId="57" applyFont="1" applyBorder="1">
      <alignment/>
      <protection/>
    </xf>
    <xf numFmtId="0" fontId="4" fillId="0" borderId="27" xfId="57" applyFont="1" applyBorder="1">
      <alignment/>
      <protection/>
    </xf>
    <xf numFmtId="0" fontId="4" fillId="0" borderId="28" xfId="57" applyFont="1" applyBorder="1">
      <alignment/>
      <protection/>
    </xf>
    <xf numFmtId="0" fontId="4" fillId="0" borderId="22" xfId="57" applyFont="1" applyBorder="1" applyAlignment="1">
      <alignment horizontal="center"/>
      <protection/>
    </xf>
    <xf numFmtId="0" fontId="4" fillId="0" borderId="35" xfId="57" applyFont="1" applyBorder="1" applyAlignment="1">
      <alignment horizontal="center"/>
      <protection/>
    </xf>
    <xf numFmtId="0" fontId="4" fillId="0" borderId="36" xfId="57" applyFont="1" applyBorder="1">
      <alignment/>
      <protection/>
    </xf>
    <xf numFmtId="0" fontId="4" fillId="0" borderId="37" xfId="57" applyFont="1" applyBorder="1">
      <alignment/>
      <protection/>
    </xf>
    <xf numFmtId="0" fontId="4" fillId="0" borderId="38" xfId="57" applyFont="1" applyBorder="1">
      <alignment/>
      <protection/>
    </xf>
    <xf numFmtId="0" fontId="4" fillId="0" borderId="39" xfId="57" applyFont="1" applyBorder="1">
      <alignment/>
      <protection/>
    </xf>
    <xf numFmtId="0" fontId="8" fillId="0" borderId="19" xfId="57" applyFont="1" applyBorder="1" applyAlignment="1">
      <alignment horizontal="center"/>
      <protection/>
    </xf>
    <xf numFmtId="0" fontId="8" fillId="0" borderId="30" xfId="57" applyFont="1" applyBorder="1" applyAlignment="1">
      <alignment horizontal="center"/>
      <protection/>
    </xf>
    <xf numFmtId="0" fontId="8" fillId="0" borderId="31" xfId="57" applyFont="1" applyBorder="1" applyAlignment="1">
      <alignment horizontal="center"/>
      <protection/>
    </xf>
    <xf numFmtId="168" fontId="4" fillId="0" borderId="19" xfId="57" applyNumberFormat="1" applyFont="1" applyBorder="1">
      <alignment/>
      <protection/>
    </xf>
    <xf numFmtId="168" fontId="6" fillId="0" borderId="29" xfId="57" applyNumberFormat="1" applyFont="1" applyBorder="1">
      <alignment/>
      <protection/>
    </xf>
    <xf numFmtId="168" fontId="6" fillId="0" borderId="19" xfId="57" applyNumberFormat="1" applyFont="1" applyBorder="1">
      <alignment/>
      <protection/>
    </xf>
    <xf numFmtId="168" fontId="4" fillId="0" borderId="31" xfId="57" applyNumberFormat="1" applyFont="1" applyBorder="1">
      <alignment/>
      <protection/>
    </xf>
    <xf numFmtId="168" fontId="6" fillId="0" borderId="40" xfId="47" applyNumberFormat="1" applyFont="1" applyBorder="1" applyAlignment="1">
      <alignment/>
    </xf>
    <xf numFmtId="168" fontId="4" fillId="0" borderId="41" xfId="57" applyNumberFormat="1" applyFont="1" applyBorder="1">
      <alignment/>
      <protection/>
    </xf>
    <xf numFmtId="168" fontId="4" fillId="0" borderId="42" xfId="57" applyNumberFormat="1" applyFont="1" applyBorder="1">
      <alignment/>
      <protection/>
    </xf>
    <xf numFmtId="169" fontId="4" fillId="0" borderId="19" xfId="0" applyNumberFormat="1" applyFont="1" applyBorder="1" applyAlignment="1">
      <alignment/>
    </xf>
    <xf numFmtId="9" fontId="0" fillId="0" borderId="0" xfId="0" applyNumberForma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Currency 2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3"/>
  <sheetViews>
    <sheetView tabSelected="1" zoomScalePageLayoutView="0" workbookViewId="0" topLeftCell="A32">
      <selection activeCell="H43" sqref="A1:H43"/>
    </sheetView>
  </sheetViews>
  <sheetFormatPr defaultColWidth="9.140625" defaultRowHeight="12.75"/>
  <cols>
    <col min="1" max="1" width="16.00390625" style="0" customWidth="1"/>
    <col min="2" max="2" width="12.28125" style="0" customWidth="1"/>
    <col min="3" max="3" width="11.421875" style="0" customWidth="1"/>
    <col min="4" max="4" width="11.57421875" style="0" customWidth="1"/>
    <col min="5" max="5" width="14.8515625" style="0" customWidth="1"/>
    <col min="6" max="6" width="13.57421875" style="0" customWidth="1"/>
    <col min="7" max="7" width="13.7109375" style="0" customWidth="1"/>
    <col min="8" max="8" width="14.140625" style="0" customWidth="1"/>
  </cols>
  <sheetData>
    <row r="1" spans="1:10" ht="15">
      <c r="A1" s="1"/>
      <c r="B1" s="2"/>
      <c r="C1" s="2"/>
      <c r="D1" s="44" t="s">
        <v>0</v>
      </c>
      <c r="E1" s="3"/>
      <c r="F1" s="2"/>
      <c r="G1" s="2"/>
      <c r="H1" s="2"/>
      <c r="I1" s="1"/>
      <c r="J1" s="1"/>
    </row>
    <row r="2" spans="1:9" ht="13.5" thickBot="1">
      <c r="A2" s="32"/>
      <c r="B2" s="3"/>
      <c r="C2" s="3"/>
      <c r="D2" s="3"/>
      <c r="E2" s="3"/>
      <c r="F2" s="3"/>
      <c r="G2" s="3"/>
      <c r="H2" s="3"/>
      <c r="I2" s="4"/>
    </row>
    <row r="3" spans="1:9" ht="18" customHeight="1" thickTop="1">
      <c r="A3" s="5" t="s">
        <v>18</v>
      </c>
      <c r="B3" s="6"/>
      <c r="C3" s="7"/>
      <c r="D3" s="7"/>
      <c r="E3" s="7"/>
      <c r="F3" s="7"/>
      <c r="G3" s="7"/>
      <c r="H3" s="8"/>
      <c r="I3" s="4"/>
    </row>
    <row r="4" spans="1:9" ht="18" customHeight="1">
      <c r="A4" s="9" t="s">
        <v>30</v>
      </c>
      <c r="B4" s="10"/>
      <c r="C4" s="11"/>
      <c r="D4" s="11"/>
      <c r="E4" s="11"/>
      <c r="F4" s="11"/>
      <c r="G4" s="11"/>
      <c r="H4" s="12"/>
      <c r="I4" s="4"/>
    </row>
    <row r="5" spans="1:8" ht="18" customHeight="1">
      <c r="A5" s="13" t="s">
        <v>29</v>
      </c>
      <c r="B5" s="14"/>
      <c r="C5" s="14"/>
      <c r="D5" s="14"/>
      <c r="E5" s="14"/>
      <c r="F5" s="14"/>
      <c r="G5" s="14"/>
      <c r="H5" s="15"/>
    </row>
    <row r="6" spans="1:8" ht="18" customHeight="1">
      <c r="A6" s="13" t="s">
        <v>19</v>
      </c>
      <c r="B6" s="14"/>
      <c r="C6" s="14"/>
      <c r="D6" s="14"/>
      <c r="E6" s="14"/>
      <c r="F6" s="14"/>
      <c r="G6" s="14"/>
      <c r="H6" s="15"/>
    </row>
    <row r="7" spans="1:8" ht="18" customHeight="1" thickBot="1">
      <c r="A7" s="16" t="s">
        <v>1</v>
      </c>
      <c r="B7" s="17"/>
      <c r="C7" s="17"/>
      <c r="D7" s="17"/>
      <c r="E7" s="17"/>
      <c r="F7" s="17"/>
      <c r="G7" s="17"/>
      <c r="H7" s="18"/>
    </row>
    <row r="8" spans="1:8" ht="18" customHeight="1" thickTop="1">
      <c r="A8" s="19"/>
      <c r="C8" s="19"/>
      <c r="D8" s="14"/>
      <c r="E8" s="14"/>
      <c r="F8" s="14"/>
      <c r="G8" s="14"/>
      <c r="H8" s="14"/>
    </row>
    <row r="9" spans="1:8" ht="18" customHeight="1">
      <c r="A9" s="14" t="s">
        <v>20</v>
      </c>
      <c r="C9" s="19"/>
      <c r="D9" s="19"/>
      <c r="E9" s="19"/>
      <c r="F9" s="19"/>
      <c r="G9" s="19"/>
      <c r="H9" s="19"/>
    </row>
    <row r="10" spans="1:8" ht="18" customHeight="1" thickBot="1">
      <c r="A10" s="43" t="s">
        <v>2</v>
      </c>
      <c r="B10" s="14"/>
      <c r="C10" s="19"/>
      <c r="D10" s="19"/>
      <c r="E10" s="19"/>
      <c r="F10" s="19"/>
      <c r="G10" s="19"/>
      <c r="H10" s="19"/>
    </row>
    <row r="11" spans="1:8" ht="18" customHeight="1">
      <c r="A11" s="33" t="s">
        <v>3</v>
      </c>
      <c r="B11" s="34"/>
      <c r="C11" s="35" t="s">
        <v>4</v>
      </c>
      <c r="D11" s="35" t="s">
        <v>5</v>
      </c>
      <c r="E11" s="35" t="s">
        <v>6</v>
      </c>
      <c r="F11" s="35" t="s">
        <v>7</v>
      </c>
      <c r="G11" s="36" t="s">
        <v>8</v>
      </c>
      <c r="H11" s="37" t="s">
        <v>9</v>
      </c>
    </row>
    <row r="12" spans="1:8" ht="18" customHeight="1">
      <c r="A12" s="38"/>
      <c r="B12" s="20"/>
      <c r="C12" s="21" t="s">
        <v>10</v>
      </c>
      <c r="D12" s="21" t="s">
        <v>11</v>
      </c>
      <c r="E12" s="46"/>
      <c r="F12" s="46"/>
      <c r="G12" s="47"/>
      <c r="H12" s="48"/>
    </row>
    <row r="13" spans="1:8" ht="18" customHeight="1">
      <c r="A13" s="38"/>
      <c r="B13" s="20"/>
      <c r="C13" s="24"/>
      <c r="D13" s="21"/>
      <c r="E13" s="49"/>
      <c r="F13" s="49"/>
      <c r="G13" s="49"/>
      <c r="H13" s="55">
        <v>0</v>
      </c>
    </row>
    <row r="14" spans="1:8" ht="18" customHeight="1">
      <c r="A14" s="38"/>
      <c r="B14" s="20"/>
      <c r="C14" s="24"/>
      <c r="D14" s="21"/>
      <c r="E14" s="23"/>
      <c r="F14" s="23"/>
      <c r="G14" s="23"/>
      <c r="H14" s="23">
        <v>0</v>
      </c>
    </row>
    <row r="15" spans="1:8" ht="18" customHeight="1">
      <c r="A15" s="38"/>
      <c r="B15" s="20"/>
      <c r="C15" s="24"/>
      <c r="D15" s="22"/>
      <c r="E15" s="25"/>
      <c r="F15" s="25"/>
      <c r="G15" s="25"/>
      <c r="H15" s="25"/>
    </row>
    <row r="16" spans="1:8" ht="18" customHeight="1" thickBot="1">
      <c r="A16" s="39"/>
      <c r="B16" s="40" t="s">
        <v>12</v>
      </c>
      <c r="C16" s="41"/>
      <c r="D16" s="41"/>
      <c r="E16" s="56">
        <v>0</v>
      </c>
      <c r="F16" s="56">
        <v>0</v>
      </c>
      <c r="G16" s="56">
        <v>0</v>
      </c>
      <c r="H16" s="56">
        <v>0</v>
      </c>
    </row>
    <row r="17" spans="1:8" ht="18" customHeight="1">
      <c r="A17" s="19"/>
      <c r="B17" s="19"/>
      <c r="C17" s="19"/>
      <c r="D17" s="19"/>
      <c r="E17" s="26"/>
      <c r="F17" s="26"/>
      <c r="G17" s="26"/>
      <c r="H17" s="26"/>
    </row>
    <row r="18" spans="1:8" ht="18" customHeight="1" thickBot="1">
      <c r="A18" s="42" t="s">
        <v>13</v>
      </c>
      <c r="B18" s="14"/>
      <c r="C18" s="14"/>
      <c r="D18" s="19"/>
      <c r="E18" s="19"/>
      <c r="F18" s="19"/>
      <c r="G18" s="19"/>
      <c r="H18" s="19"/>
    </row>
    <row r="19" spans="1:8" ht="18" customHeight="1">
      <c r="A19" s="33" t="s">
        <v>3</v>
      </c>
      <c r="B19" s="34"/>
      <c r="C19" s="35" t="s">
        <v>4</v>
      </c>
      <c r="D19" s="35" t="s">
        <v>14</v>
      </c>
      <c r="E19" s="35" t="s">
        <v>6</v>
      </c>
      <c r="F19" s="35" t="s">
        <v>7</v>
      </c>
      <c r="G19" s="36" t="s">
        <v>8</v>
      </c>
      <c r="H19" s="37" t="s">
        <v>9</v>
      </c>
    </row>
    <row r="20" spans="1:8" ht="18" customHeight="1">
      <c r="A20" s="38"/>
      <c r="B20" s="27"/>
      <c r="C20" s="21" t="s">
        <v>10</v>
      </c>
      <c r="D20" s="21"/>
      <c r="E20" s="46"/>
      <c r="F20" s="46"/>
      <c r="G20" s="47"/>
      <c r="H20" s="48"/>
    </row>
    <row r="21" spans="1:8" ht="18" customHeight="1">
      <c r="A21" s="38" t="s">
        <v>23</v>
      </c>
      <c r="B21" s="27"/>
      <c r="C21" s="24">
        <v>103</v>
      </c>
      <c r="D21" s="21"/>
      <c r="E21" s="57">
        <v>-2480</v>
      </c>
      <c r="F21" s="57">
        <v>-4250</v>
      </c>
      <c r="G21" s="57">
        <v>-4250</v>
      </c>
      <c r="H21" s="57">
        <v>-4250</v>
      </c>
    </row>
    <row r="22" spans="1:8" ht="18" customHeight="1">
      <c r="A22" s="38"/>
      <c r="B22" s="27"/>
      <c r="C22" s="24"/>
      <c r="D22" s="28"/>
      <c r="E22" s="58"/>
      <c r="F22" s="58"/>
      <c r="G22" s="58"/>
      <c r="H22" s="58"/>
    </row>
    <row r="23" spans="1:8" ht="18" customHeight="1">
      <c r="A23" s="38"/>
      <c r="B23" s="27"/>
      <c r="C23" s="22"/>
      <c r="D23" s="22"/>
      <c r="E23" s="87"/>
      <c r="F23" s="87"/>
      <c r="G23" s="87"/>
      <c r="H23" s="87"/>
    </row>
    <row r="24" spans="1:9" ht="18" customHeight="1" thickBot="1">
      <c r="A24" s="39"/>
      <c r="B24" s="40" t="s">
        <v>15</v>
      </c>
      <c r="C24" s="41"/>
      <c r="D24" s="41"/>
      <c r="E24" s="57">
        <f>SUM(E21:E23)</f>
        <v>-2480</v>
      </c>
      <c r="F24" s="57">
        <f>SUM(F21)</f>
        <v>-4250</v>
      </c>
      <c r="G24" s="57">
        <f>SUM(G21)</f>
        <v>-4250</v>
      </c>
      <c r="H24" s="57">
        <f>SUM(H21)</f>
        <v>-4250</v>
      </c>
      <c r="I24" s="45"/>
    </row>
    <row r="25" spans="1:8" ht="18" customHeight="1" thickBot="1">
      <c r="A25" s="19"/>
      <c r="B25" s="19"/>
      <c r="C25" s="19"/>
      <c r="D25" s="19"/>
      <c r="E25" s="26"/>
      <c r="F25" s="26"/>
      <c r="G25" s="26"/>
      <c r="H25" s="26"/>
    </row>
    <row r="26" spans="1:8" ht="18" customHeight="1" thickBot="1">
      <c r="A26" s="50" t="s">
        <v>16</v>
      </c>
      <c r="B26" s="51"/>
      <c r="C26" s="51"/>
      <c r="D26" s="51"/>
      <c r="E26" s="51"/>
      <c r="F26" s="51"/>
      <c r="G26" s="51"/>
      <c r="H26" s="52"/>
    </row>
    <row r="27" spans="1:10" ht="18" customHeight="1">
      <c r="A27" s="63"/>
      <c r="B27" s="64"/>
      <c r="C27" s="71"/>
      <c r="D27" s="72"/>
      <c r="E27" s="65" t="s">
        <v>6</v>
      </c>
      <c r="F27" s="65" t="s">
        <v>7</v>
      </c>
      <c r="G27" s="66" t="s">
        <v>8</v>
      </c>
      <c r="H27" s="67" t="s">
        <v>9</v>
      </c>
      <c r="I27" s="29"/>
      <c r="J27" s="29"/>
    </row>
    <row r="28" spans="1:10" ht="18" customHeight="1">
      <c r="A28" s="68"/>
      <c r="B28" s="59"/>
      <c r="C28" s="61"/>
      <c r="D28" s="62"/>
      <c r="E28" s="77"/>
      <c r="F28" s="77"/>
      <c r="G28" s="78"/>
      <c r="H28" s="79"/>
      <c r="I28" s="29"/>
      <c r="J28" s="29"/>
    </row>
    <row r="29" spans="1:10" ht="18" customHeight="1">
      <c r="A29" s="68" t="s">
        <v>25</v>
      </c>
      <c r="B29" s="59"/>
      <c r="C29" s="59"/>
      <c r="D29" s="60"/>
      <c r="E29" s="80"/>
      <c r="F29" s="80"/>
      <c r="G29" s="80"/>
      <c r="H29" s="83"/>
      <c r="I29" s="30"/>
      <c r="J29" s="30"/>
    </row>
    <row r="30" spans="1:10" ht="18" customHeight="1">
      <c r="A30" s="68"/>
      <c r="B30" s="59" t="s">
        <v>21</v>
      </c>
      <c r="C30" s="59"/>
      <c r="D30" s="60"/>
      <c r="E30" s="80">
        <f>SUM(E33*0.35)</f>
        <v>-130.2</v>
      </c>
      <c r="F30" s="80">
        <f>SUM(F33*0.35)</f>
        <v>-223.125</v>
      </c>
      <c r="G30" s="80">
        <f>SUM(G33*0.35)</f>
        <v>-223.125</v>
      </c>
      <c r="H30" s="80">
        <f>SUM(H33*0.35)</f>
        <v>-223.125</v>
      </c>
      <c r="I30" s="30"/>
      <c r="J30" s="88"/>
    </row>
    <row r="31" spans="1:10" ht="18" customHeight="1">
      <c r="A31" s="68"/>
      <c r="B31" s="59" t="s">
        <v>26</v>
      </c>
      <c r="C31" s="59"/>
      <c r="D31" s="60"/>
      <c r="E31" s="80">
        <f>SUM(E33*0.1)</f>
        <v>-37.2</v>
      </c>
      <c r="F31" s="80">
        <f>SUM(F33*0.1)</f>
        <v>-63.75</v>
      </c>
      <c r="G31" s="80">
        <f>SUM(G33*0.1)</f>
        <v>-63.75</v>
      </c>
      <c r="H31" s="80">
        <f>SUM(H33*0.1)</f>
        <v>-63.75</v>
      </c>
      <c r="J31" s="88"/>
    </row>
    <row r="32" spans="1:10" ht="18" customHeight="1">
      <c r="A32" s="68"/>
      <c r="B32" s="59" t="s">
        <v>22</v>
      </c>
      <c r="C32" s="59"/>
      <c r="D32" s="60"/>
      <c r="E32" s="80">
        <f>SUM(E33*0.55)</f>
        <v>-204.60000000000002</v>
      </c>
      <c r="F32" s="80">
        <f>SUM(F33*0.55)</f>
        <v>-350.625</v>
      </c>
      <c r="G32" s="80">
        <f>SUM(G33*0.55)</f>
        <v>-350.625</v>
      </c>
      <c r="H32" s="80">
        <f>SUM(H33*0.55)</f>
        <v>-350.625</v>
      </c>
      <c r="J32" s="88"/>
    </row>
    <row r="33" spans="1:10" ht="18" customHeight="1">
      <c r="A33" s="68" t="s">
        <v>27</v>
      </c>
      <c r="B33" s="59"/>
      <c r="C33" s="59"/>
      <c r="D33" s="60"/>
      <c r="E33" s="82">
        <f>SUM(E24*0.15)</f>
        <v>-372</v>
      </c>
      <c r="F33" s="82">
        <f>SUM(F24*0.15)</f>
        <v>-637.5</v>
      </c>
      <c r="G33" s="82">
        <f>SUM(G24*0.15)</f>
        <v>-637.5</v>
      </c>
      <c r="H33" s="82">
        <f>SUM(H24*0.15)</f>
        <v>-637.5</v>
      </c>
      <c r="I33" s="31"/>
      <c r="J33" s="31"/>
    </row>
    <row r="34" spans="1:8" s="54" customFormat="1" ht="13.5">
      <c r="A34" s="68" t="s">
        <v>28</v>
      </c>
      <c r="B34" s="59"/>
      <c r="C34" s="59"/>
      <c r="D34" s="60"/>
      <c r="E34" s="80"/>
      <c r="F34" s="85"/>
      <c r="G34" s="85"/>
      <c r="H34" s="86"/>
    </row>
    <row r="35" spans="1:10" s="54" customFormat="1" ht="13.5">
      <c r="A35" s="68"/>
      <c r="B35" s="59" t="s">
        <v>21</v>
      </c>
      <c r="C35" s="59"/>
      <c r="D35" s="60"/>
      <c r="E35" s="80">
        <f>SUM(E38*0.55)</f>
        <v>-1159.4</v>
      </c>
      <c r="F35" s="80">
        <f>SUM(F38*0.55)</f>
        <v>-1986.8750000000002</v>
      </c>
      <c r="G35" s="80">
        <f>SUM(G38*0.55)</f>
        <v>-1986.8750000000002</v>
      </c>
      <c r="H35" s="80">
        <f>SUM(H38*0.55)</f>
        <v>-1986.8750000000002</v>
      </c>
      <c r="J35" s="88"/>
    </row>
    <row r="36" spans="1:10" ht="13.5">
      <c r="A36" s="74"/>
      <c r="B36" s="75" t="s">
        <v>26</v>
      </c>
      <c r="C36" s="75"/>
      <c r="D36" s="76"/>
      <c r="E36" s="80">
        <f>SUM(E38*0.2)</f>
        <v>-421.6</v>
      </c>
      <c r="F36" s="80">
        <f>SUM(F38*0.2)</f>
        <v>-722.5</v>
      </c>
      <c r="G36" s="80">
        <f>SUM(G38*0.2)</f>
        <v>-722.5</v>
      </c>
      <c r="H36" s="80">
        <f>SUM(H38*0.2)</f>
        <v>-722.5</v>
      </c>
      <c r="J36" s="88"/>
    </row>
    <row r="37" spans="1:10" ht="13.5">
      <c r="A37" s="74"/>
      <c r="B37" s="75" t="s">
        <v>22</v>
      </c>
      <c r="C37" s="75"/>
      <c r="D37" s="76"/>
      <c r="E37" s="80">
        <f>SUM(E38*0.25)</f>
        <v>-527</v>
      </c>
      <c r="F37" s="80">
        <f>SUM(F38*0.25)</f>
        <v>-903.125</v>
      </c>
      <c r="G37" s="80">
        <f>SUM(G38*0.25)</f>
        <v>-903.125</v>
      </c>
      <c r="H37" s="80">
        <f>SUM(H38*0.25)</f>
        <v>-903.125</v>
      </c>
      <c r="J37" s="88"/>
    </row>
    <row r="38" spans="1:8" ht="13.5">
      <c r="A38" s="74" t="s">
        <v>27</v>
      </c>
      <c r="B38" s="75"/>
      <c r="C38" s="75"/>
      <c r="D38" s="76"/>
      <c r="E38" s="84">
        <f>SUM(E24*0.85)</f>
        <v>-2108</v>
      </c>
      <c r="F38" s="84">
        <f>SUM(F24*0.85)</f>
        <v>-3612.5</v>
      </c>
      <c r="G38" s="84">
        <f>SUM(G24*0.85)</f>
        <v>-3612.5</v>
      </c>
      <c r="H38" s="84">
        <f>SUM(H24*0.85)</f>
        <v>-3612.5</v>
      </c>
    </row>
    <row r="39" spans="1:8" ht="13.5" thickBot="1">
      <c r="A39" s="69" t="s">
        <v>15</v>
      </c>
      <c r="B39" s="70"/>
      <c r="C39" s="70"/>
      <c r="D39" s="73"/>
      <c r="E39" s="81">
        <f>SUM(E38,E33)</f>
        <v>-2480</v>
      </c>
      <c r="F39" s="81">
        <f>SUM(F38,F33)</f>
        <v>-4250</v>
      </c>
      <c r="G39" s="81">
        <f>SUM(G38,G33)</f>
        <v>-4250</v>
      </c>
      <c r="H39" s="81">
        <f>SUM(H38,H33)</f>
        <v>-4250</v>
      </c>
    </row>
    <row r="40" spans="1:8" s="54" customFormat="1" ht="18" customHeight="1">
      <c r="A40" s="53" t="s">
        <v>17</v>
      </c>
      <c r="B40" s="53"/>
      <c r="C40" s="53"/>
      <c r="D40" s="53"/>
      <c r="E40" s="53"/>
      <c r="F40" s="53"/>
      <c r="G40" s="53"/>
      <c r="H40" s="53"/>
    </row>
    <row r="41" spans="1:8" s="54" customFormat="1" ht="13.5">
      <c r="A41" s="89" t="s">
        <v>31</v>
      </c>
      <c r="B41" s="89"/>
      <c r="C41" s="89"/>
      <c r="D41" s="89"/>
      <c r="E41" s="89"/>
      <c r="F41" s="89"/>
      <c r="G41" s="89"/>
      <c r="H41" s="89"/>
    </row>
    <row r="42" spans="1:8" s="54" customFormat="1" ht="27.75" customHeight="1">
      <c r="A42" s="90" t="s">
        <v>32</v>
      </c>
      <c r="B42" s="91"/>
      <c r="C42" s="91"/>
      <c r="D42" s="91"/>
      <c r="E42" s="91"/>
      <c r="F42" s="91"/>
      <c r="G42" s="91"/>
      <c r="H42" s="91"/>
    </row>
    <row r="43" spans="1:8" s="54" customFormat="1" ht="13.5" customHeight="1">
      <c r="A43" s="19" t="s">
        <v>24</v>
      </c>
      <c r="B43"/>
      <c r="C43" s="19"/>
      <c r="D43" s="19"/>
      <c r="E43" s="19"/>
      <c r="F43" s="19"/>
      <c r="G43" s="19"/>
      <c r="H43" s="19"/>
    </row>
  </sheetData>
  <sheetProtection/>
  <mergeCells count="2">
    <mergeCell ref="A41:H41"/>
    <mergeCell ref="A42:H42"/>
  </mergeCells>
  <printOptions/>
  <pageMargins left="0.77" right="0.75" top="1" bottom="1" header="0.5" footer="0.5"/>
  <pageSetup fitToHeight="1" fitToWidth="1" horizontalDpi="600" verticalDpi="600" orientation="portrait" scale="83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 Mapranath</dc:creator>
  <cp:keywords/>
  <dc:description/>
  <cp:lastModifiedBy>Wood, Evelyn</cp:lastModifiedBy>
  <cp:lastPrinted>2013-04-03T22:17:17Z</cp:lastPrinted>
  <dcterms:created xsi:type="dcterms:W3CDTF">1999-06-02T23:29:55Z</dcterms:created>
  <dcterms:modified xsi:type="dcterms:W3CDTF">2013-04-17T22:18:35Z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_NewReviewCycle">
    <vt:lpwstr/>
  </property>
</Properties>
</file>