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85" yWindow="375" windowWidth="17400" windowHeight="8835" activeTab="0"/>
  </bookViews>
  <sheets>
    <sheet name="Fiscal Note" sheetId="1" r:id="rId1"/>
  </sheets>
  <definedNames>
    <definedName name="_xlnm.Print_Area" localSheetId="0">'Fiscal Note'!$A$1:$H$57</definedName>
  </definedNames>
  <calcPr fullCalcOnLoad="1"/>
</workbook>
</file>

<file path=xl/sharedStrings.xml><?xml version="1.0" encoding="utf-8"?>
<sst xmlns="http://schemas.openxmlformats.org/spreadsheetml/2006/main" count="111" uniqueCount="85">
  <si>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</si>
  <si>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</si>
  <si>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</si>
  <si>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</si>
  <si>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</si>
  <si>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</si>
  <si>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</si>
  <si>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</si>
  <si>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</si>
  <si>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</si>
  <si>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</si>
  <si>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</si>
  <si>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</si>
  <si>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</si>
  <si>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</si>
  <si>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Current Year</t>
    </r>
    <r>
      <rPr>
        <vertAlign val="superscript"/>
        <sz val="10.5"/>
        <rFont val="Univers"/>
        <family val="2"/>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</si>
  <si>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</si>
  <si>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</si>
  <si>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</si>
  <si>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Ordinance/Motion No.   </t>
  </si>
  <si>
    <t xml:space="preserve">Title:  </t>
  </si>
  <si>
    <t xml:space="preserve">Affected Agency and/or Agencies:  </t>
  </si>
  <si>
    <t xml:space="preserve">Note Prepared By:  </t>
  </si>
  <si>
    <t>Note Reviewed By:</t>
  </si>
  <si>
    <t>Yiling Wong</t>
  </si>
  <si>
    <t>0010</t>
  </si>
  <si>
    <t>Office of Risk Management &amp; Various Other Agencies (see below)</t>
  </si>
  <si>
    <t>General Fund/Sheriff</t>
  </si>
  <si>
    <t>AFIS</t>
  </si>
  <si>
    <t>General Fund/District Courts</t>
  </si>
  <si>
    <t>General Fund/Internal Support</t>
  </si>
  <si>
    <t>General Fund/Adult &amp; Juvenile Detention</t>
  </si>
  <si>
    <t>Parks &amp; Recreation</t>
  </si>
  <si>
    <t>Roads</t>
  </si>
  <si>
    <t>Community &amp; Human Services</t>
  </si>
  <si>
    <t>Public Health</t>
  </si>
  <si>
    <t>General Fund/Jail Health</t>
  </si>
  <si>
    <t>Solid Waste</t>
  </si>
  <si>
    <t>Airport</t>
  </si>
  <si>
    <t>Facilities</t>
  </si>
  <si>
    <t>OIRM</t>
  </si>
  <si>
    <t>Insurance/Office of Risk Management</t>
  </si>
  <si>
    <t>Various</t>
  </si>
  <si>
    <t>0800</t>
  </si>
  <si>
    <t>0656</t>
  </si>
  <si>
    <t>Current Expense Services</t>
  </si>
  <si>
    <t>Non-GF</t>
  </si>
  <si>
    <t>0200</t>
  </si>
  <si>
    <t>0530</t>
  </si>
  <si>
    <t>0820</t>
  </si>
  <si>
    <t>0730</t>
  </si>
  <si>
    <t>1030</t>
  </si>
  <si>
    <t>1070</t>
  </si>
  <si>
    <t>0935</t>
  </si>
  <si>
    <t>1220</t>
  </si>
  <si>
    <t>0208</t>
  </si>
  <si>
    <t>1451</t>
  </si>
  <si>
    <t>0640</t>
  </si>
  <si>
    <t>1800</t>
  </si>
  <si>
    <t>4040</t>
  </si>
  <si>
    <t>0720</t>
  </si>
  <si>
    <t>4290</t>
  </si>
  <si>
    <t>0710</t>
  </si>
  <si>
    <t>4610</t>
  </si>
  <si>
    <t>4000M</t>
  </si>
  <si>
    <t>4640</t>
  </si>
  <si>
    <t>5000M</t>
  </si>
  <si>
    <t>5511</t>
  </si>
  <si>
    <t>0601</t>
  </si>
  <si>
    <t>5531</t>
  </si>
  <si>
    <t>0432</t>
  </si>
  <si>
    <t>Non General Fund Subtotal</t>
  </si>
  <si>
    <t>General Fund Subtotal</t>
  </si>
  <si>
    <r>
      <t>1</t>
    </r>
    <r>
      <rPr>
        <sz val="10"/>
        <rFont val="Arial"/>
        <family val="2"/>
      </rPr>
      <t xml:space="preserve"> This is an adjustment to reflect insurance rate decrease adopted by Council per the 2011 Adopted budget. The $930,000 revenue decrease for the Insurance Fund is already accounted for in the adopted budget.</t>
    </r>
  </si>
  <si>
    <r>
      <t>2</t>
    </r>
    <r>
      <rPr>
        <sz val="10"/>
        <rFont val="Arial"/>
        <family val="2"/>
      </rPr>
      <t xml:space="preserve"> There is no out year budget impact related to this adjustment.</t>
    </r>
  </si>
  <si>
    <t>Helene Ellickson</t>
  </si>
  <si>
    <t>Insurance Rate Adjustment</t>
  </si>
  <si>
    <r>
      <t xml:space="preserve">Wastewater Treatment </t>
    </r>
    <r>
      <rPr>
        <vertAlign val="superscript"/>
        <sz val="10.5"/>
        <rFont val="Univers"/>
        <family val="2"/>
      </rPr>
      <t>3</t>
    </r>
  </si>
  <si>
    <r>
      <t>Transit</t>
    </r>
    <r>
      <rPr>
        <vertAlign val="superscript"/>
        <sz val="10.5"/>
        <rFont val="Univers"/>
        <family val="2"/>
      </rPr>
      <t xml:space="preserve"> 3</t>
    </r>
  </si>
  <si>
    <r>
      <t>Internal Support (Placeholder)</t>
    </r>
    <r>
      <rPr>
        <vertAlign val="superscript"/>
        <sz val="10.5"/>
        <rFont val="Univers"/>
        <family val="2"/>
      </rPr>
      <t>4</t>
    </r>
  </si>
  <si>
    <r>
      <t>Current Expense Services (Placeholder)</t>
    </r>
    <r>
      <rPr>
        <vertAlign val="superscript"/>
        <sz val="10.5"/>
        <rFont val="Univers"/>
        <family val="2"/>
      </rPr>
      <t>4</t>
    </r>
  </si>
  <si>
    <t>0910</t>
  </si>
  <si>
    <r>
      <rPr>
        <vertAlign val="superscript"/>
        <sz val="10"/>
        <rFont val="Arial"/>
        <family val="2"/>
      </rPr>
      <t>4</t>
    </r>
    <r>
      <rPr>
        <sz val="10"/>
        <rFont val="Arial"/>
        <family val="2"/>
      </rPr>
      <t xml:space="preserve"> Placeholders for rate reductions are removed from the General Fund Internal Support appropriation.</t>
    </r>
  </si>
  <si>
    <t>1st Omnibus Supplemental Ordinance 2011</t>
  </si>
  <si>
    <r>
      <t xml:space="preserve">3 </t>
    </r>
    <r>
      <rPr>
        <sz val="10"/>
        <rFont val="Arial"/>
        <family val="2"/>
      </rPr>
      <t>The insurance rate decrease in billings to Wastewater and Transit are shown here for complete information. However, misappropriations for Wastewater and Transit are not included in the first 2011 omnibus ordinance, as the amounts are not deemed material with respect to the funds.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</si>
</sst>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 #,##0_);_(* \(#,##0\);_(* &quot;-&quot;??_);_(@_)"/>
  </numFmts>
  <fonts count="47">
    <font>
      <sz val="10"/>
      <name val="Arial"/>
      <family val="0"/>
    </font>
    <font>
      <sz val="11"/>
      <color indexed="8"/>
      <name val="Calibri"/>
      <family val="2"/>
    </font>
    <font>
      <sz val="8"/>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sz val="12"/>
      <name val="Times New Roman"/>
      <family val="1"/>
    </font>
    <font>
      <vertAlign val="superscript"/>
      <sz val="10"/>
      <name val="Arial"/>
      <family val="2"/>
    </font>
    <font>
      <sz val="10.5"/>
      <name val="Arial"/>
      <family val="2"/>
    </font>
    <font>
      <i/>
      <u val="single"/>
      <sz val="10.5"/>
      <name val="Univers"/>
      <family val="2"/>
    </font>
    <font>
      <i/>
      <sz val="10.5"/>
      <name val="Univers"/>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horizontal="center"/>
    </xf>
    <xf numFmtId="6" fontId="3" fillId="0" borderId="19"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20" xfId="0" applyNumberFormat="1" applyFont="1" applyFill="1" applyBorder="1" applyAlignment="1" quotePrefix="1">
      <alignment horizontal="center"/>
    </xf>
    <xf numFmtId="0" fontId="6" fillId="0" borderId="0" xfId="0" applyFont="1" applyFill="1" applyAlignment="1">
      <alignment/>
    </xf>
    <xf numFmtId="0" fontId="8" fillId="0" borderId="0" xfId="0" applyFont="1" applyAlignment="1">
      <alignment/>
    </xf>
    <xf numFmtId="0" fontId="3" fillId="0" borderId="21" xfId="0" applyFont="1" applyFill="1" applyBorder="1" applyAlignment="1">
      <alignment/>
    </xf>
    <xf numFmtId="164" fontId="6" fillId="0" borderId="19" xfId="0" applyNumberFormat="1"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alignment horizontal="left" wrapText="1"/>
    </xf>
    <xf numFmtId="0" fontId="3" fillId="0" borderId="22" xfId="0" applyFont="1" applyFill="1" applyBorder="1" applyAlignment="1">
      <alignment horizontal="left"/>
    </xf>
    <xf numFmtId="0" fontId="3" fillId="0" borderId="19" xfId="0" applyFont="1" applyFill="1" applyBorder="1" applyAlignment="1" quotePrefix="1">
      <alignment horizontal="center"/>
    </xf>
    <xf numFmtId="166" fontId="3" fillId="0" borderId="19" xfId="42" applyNumberFormat="1"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19" xfId="0" applyFont="1" applyFill="1" applyBorder="1" applyAlignment="1">
      <alignment horizontal="center"/>
    </xf>
    <xf numFmtId="0" fontId="11" fillId="0" borderId="21" xfId="0" applyFont="1" applyFill="1" applyBorder="1" applyAlignment="1">
      <alignment horizontal="center"/>
    </xf>
    <xf numFmtId="166" fontId="3" fillId="0" borderId="19" xfId="42" applyNumberFormat="1" applyFont="1" applyFill="1" applyBorder="1" applyAlignment="1">
      <alignment horizontal="center"/>
    </xf>
    <xf numFmtId="166" fontId="12" fillId="0" borderId="19" xfId="42" applyNumberFormat="1" applyFont="1" applyFill="1" applyBorder="1" applyAlignment="1">
      <alignment horizontal="center"/>
    </xf>
    <xf numFmtId="0" fontId="3" fillId="0" borderId="19" xfId="0" applyFont="1" applyFill="1" applyBorder="1" applyAlignment="1" quotePrefix="1">
      <alignment horizontal="center" wrapText="1"/>
    </xf>
    <xf numFmtId="166" fontId="12" fillId="0" borderId="21" xfId="0" applyNumberFormat="1" applyFont="1" applyFill="1" applyBorder="1" applyAlignment="1">
      <alignment horizontal="center"/>
    </xf>
    <xf numFmtId="165" fontId="3" fillId="0" borderId="19" xfId="0" applyNumberFormat="1" applyFont="1" applyFill="1" applyBorder="1" applyAlignment="1" quotePrefix="1">
      <alignment horizontal="center"/>
    </xf>
    <xf numFmtId="49" fontId="3" fillId="0" borderId="20" xfId="0" applyNumberFormat="1" applyFont="1" applyFill="1" applyBorder="1" applyAlignment="1">
      <alignment horizontal="center"/>
    </xf>
    <xf numFmtId="6" fontId="3" fillId="0" borderId="21" xfId="0" applyNumberFormat="1" applyFont="1" applyFill="1" applyBorder="1" applyAlignment="1">
      <alignment horizontal="center"/>
    </xf>
    <xf numFmtId="0" fontId="10" fillId="0" borderId="23" xfId="0" applyFont="1" applyFill="1" applyBorder="1" applyAlignment="1">
      <alignment/>
    </xf>
    <xf numFmtId="0" fontId="3" fillId="0" borderId="20" xfId="0" applyNumberFormat="1" applyFont="1" applyFill="1" applyBorder="1" applyAlignment="1">
      <alignment horizontal="center"/>
    </xf>
    <xf numFmtId="166" fontId="12" fillId="0" borderId="21" xfId="42" applyNumberFormat="1" applyFont="1" applyFill="1" applyBorder="1" applyAlignment="1">
      <alignment horizontal="center"/>
    </xf>
    <xf numFmtId="0" fontId="6" fillId="0" borderId="21" xfId="0" applyFont="1" applyFill="1" applyBorder="1" applyAlignment="1">
      <alignment/>
    </xf>
    <xf numFmtId="0" fontId="6" fillId="0" borderId="18" xfId="0" applyFont="1" applyFill="1" applyBorder="1" applyAlignment="1">
      <alignment/>
    </xf>
    <xf numFmtId="0" fontId="6" fillId="0" borderId="19" xfId="0" applyFont="1" applyFill="1" applyBorder="1" applyAlignment="1" quotePrefix="1">
      <alignment horizontal="center" wrapText="1"/>
    </xf>
    <xf numFmtId="0" fontId="6" fillId="0" borderId="19" xfId="0" applyFont="1" applyFill="1" applyBorder="1" applyAlignment="1" quotePrefix="1">
      <alignment horizontal="center"/>
    </xf>
    <xf numFmtId="166" fontId="6" fillId="0" borderId="19" xfId="42" applyNumberFormat="1" applyFont="1" applyFill="1" applyBorder="1" applyAlignment="1">
      <alignment/>
    </xf>
    <xf numFmtId="6" fontId="6" fillId="0" borderId="19" xfId="0" applyNumberFormat="1" applyFont="1" applyFill="1" applyBorder="1" applyAlignment="1">
      <alignment horizontal="center"/>
    </xf>
    <xf numFmtId="0" fontId="13" fillId="0" borderId="0" xfId="0" applyFont="1" applyAlignment="1">
      <alignment/>
    </xf>
    <xf numFmtId="166" fontId="12" fillId="0" borderId="19" xfId="0" applyNumberFormat="1" applyFont="1" applyFill="1" applyBorder="1" applyAlignment="1">
      <alignment horizontal="center"/>
    </xf>
    <xf numFmtId="0" fontId="9" fillId="0" borderId="0" xfId="0" applyFont="1" applyFill="1" applyAlignment="1">
      <alignment wrapText="1"/>
    </xf>
    <xf numFmtId="0" fontId="0" fillId="0" borderId="0" xfId="0" applyFill="1" applyAlignment="1">
      <alignment wrapText="1"/>
    </xf>
    <xf numFmtId="0" fontId="0"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tabSelected="1" zoomScalePageLayoutView="0" workbookViewId="0" topLeftCell="A1">
      <selection activeCell="E38" sqref="E38"/>
    </sheetView>
  </sheetViews>
  <sheetFormatPr defaultColWidth="9.140625" defaultRowHeight="12.75"/>
  <cols>
    <col min="1" max="1" width="28.140625" style="0" customWidth="1"/>
    <col min="2" max="2" width="11.5742187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19</v>
      </c>
      <c r="B3" s="7"/>
      <c r="C3" s="7" t="s">
        <v>83</v>
      </c>
      <c r="D3" s="8"/>
      <c r="E3" s="8"/>
      <c r="F3" s="8"/>
      <c r="G3" s="8"/>
      <c r="H3" s="9"/>
    </row>
    <row r="4" spans="1:8" ht="13.5">
      <c r="A4" s="10" t="s">
        <v>20</v>
      </c>
      <c r="B4" s="40"/>
      <c r="C4" s="11" t="s">
        <v>76</v>
      </c>
      <c r="D4" s="12"/>
      <c r="E4" s="12"/>
      <c r="F4" s="12"/>
      <c r="G4" s="12"/>
      <c r="H4" s="13"/>
    </row>
    <row r="5" spans="1:8" ht="13.5">
      <c r="A5" s="14" t="s">
        <v>21</v>
      </c>
      <c r="B5" s="15"/>
      <c r="C5" s="15" t="s">
        <v>26</v>
      </c>
      <c r="D5" s="15"/>
      <c r="E5" s="15"/>
      <c r="F5" s="15"/>
      <c r="G5" s="15"/>
      <c r="H5" s="16"/>
    </row>
    <row r="6" spans="1:8" ht="13.5">
      <c r="A6" s="14" t="s">
        <v>22</v>
      </c>
      <c r="B6" s="15"/>
      <c r="C6" s="15" t="s">
        <v>24</v>
      </c>
      <c r="D6" s="15"/>
      <c r="E6" s="15"/>
      <c r="F6" s="15"/>
      <c r="G6" s="15"/>
      <c r="H6" s="16"/>
    </row>
    <row r="7" spans="1:8" ht="14.25" thickBot="1">
      <c r="A7" s="17" t="s">
        <v>23</v>
      </c>
      <c r="B7" s="18"/>
      <c r="C7" s="18" t="s">
        <v>75</v>
      </c>
      <c r="D7" s="18"/>
      <c r="E7" s="18"/>
      <c r="F7" s="18"/>
      <c r="G7" s="18"/>
      <c r="H7" s="19"/>
    </row>
    <row r="8" spans="1:8" ht="14.25" thickTop="1">
      <c r="A8" s="20"/>
      <c r="B8" s="41"/>
      <c r="C8" s="20"/>
      <c r="D8" s="15"/>
      <c r="E8" s="15"/>
      <c r="F8" s="15"/>
      <c r="G8" s="15"/>
      <c r="H8" s="15"/>
    </row>
    <row r="9" spans="1:8" ht="13.5">
      <c r="A9" s="15" t="s">
        <v>1</v>
      </c>
      <c r="B9" s="41"/>
      <c r="C9" s="20"/>
      <c r="D9" s="20"/>
      <c r="E9" s="20"/>
      <c r="F9" s="20"/>
      <c r="G9" s="21">
        <v>0</v>
      </c>
      <c r="H9" s="20"/>
    </row>
    <row r="10" spans="1:8" ht="13.5">
      <c r="A10" s="22" t="s">
        <v>2</v>
      </c>
      <c r="B10" s="15"/>
      <c r="C10" s="20"/>
      <c r="D10" s="20"/>
      <c r="E10" s="20"/>
      <c r="F10" s="20"/>
      <c r="G10" s="20"/>
      <c r="H10" s="20"/>
    </row>
    <row r="11" spans="1:8" ht="15.75">
      <c r="A11" s="33" t="s">
        <v>3</v>
      </c>
      <c r="B11" s="23"/>
      <c r="C11" s="24" t="s">
        <v>4</v>
      </c>
      <c r="D11" s="24" t="s">
        <v>5</v>
      </c>
      <c r="E11" s="24" t="s">
        <v>15</v>
      </c>
      <c r="F11" s="24" t="s">
        <v>16</v>
      </c>
      <c r="G11" s="24" t="s">
        <v>17</v>
      </c>
      <c r="H11" s="24" t="s">
        <v>18</v>
      </c>
    </row>
    <row r="12" spans="1:8" ht="13.5">
      <c r="A12" s="33"/>
      <c r="B12" s="23"/>
      <c r="C12" s="24" t="s">
        <v>6</v>
      </c>
      <c r="D12" s="24" t="s">
        <v>7</v>
      </c>
      <c r="E12" s="42">
        <v>2011</v>
      </c>
      <c r="F12" s="43">
        <v>2012</v>
      </c>
      <c r="G12" s="43">
        <v>2013</v>
      </c>
      <c r="H12" s="42">
        <v>2014</v>
      </c>
    </row>
    <row r="13" spans="1:8" ht="13.5">
      <c r="A13" s="33" t="s">
        <v>41</v>
      </c>
      <c r="B13" s="23"/>
      <c r="C13" s="24">
        <v>5520</v>
      </c>
      <c r="D13" s="24" t="s">
        <v>42</v>
      </c>
      <c r="E13" s="44">
        <v>-930000</v>
      </c>
      <c r="F13" s="45"/>
      <c r="G13" s="45"/>
      <c r="H13" s="45"/>
    </row>
    <row r="14" spans="1:8" ht="13.5">
      <c r="A14" s="33"/>
      <c r="B14" s="23"/>
      <c r="C14" s="24"/>
      <c r="D14" s="24"/>
      <c r="E14" s="42"/>
      <c r="F14" s="43"/>
      <c r="G14" s="43"/>
      <c r="H14" s="42"/>
    </row>
    <row r="15" spans="1:8" ht="13.5">
      <c r="A15" s="33"/>
      <c r="B15" s="23" t="s">
        <v>8</v>
      </c>
      <c r="C15" s="24"/>
      <c r="D15" s="24"/>
      <c r="E15" s="34">
        <f>SUM(E13:E14)</f>
        <v>-930000</v>
      </c>
      <c r="F15" s="34">
        <f>SUM(F13:F14)</f>
        <v>0</v>
      </c>
      <c r="G15" s="34">
        <f>SUM(G13:G14)</f>
        <v>0</v>
      </c>
      <c r="H15" s="34">
        <f>SUM(H13:H14)</f>
        <v>0</v>
      </c>
    </row>
    <row r="16" spans="1:8" ht="13.5">
      <c r="A16" s="20"/>
      <c r="B16" s="20"/>
      <c r="C16" s="26"/>
      <c r="D16" s="26"/>
      <c r="E16" s="27"/>
      <c r="F16" s="27"/>
      <c r="G16" s="27"/>
      <c r="H16" s="27"/>
    </row>
    <row r="17" spans="1:8" ht="13.5">
      <c r="A17" s="28" t="s">
        <v>9</v>
      </c>
      <c r="B17" s="15"/>
      <c r="C17" s="29"/>
      <c r="D17" s="26"/>
      <c r="E17" s="20"/>
      <c r="F17" s="20"/>
      <c r="G17" s="20"/>
      <c r="H17" s="20"/>
    </row>
    <row r="18" spans="1:8" ht="15.75">
      <c r="A18" s="33" t="s">
        <v>3</v>
      </c>
      <c r="B18" s="23"/>
      <c r="C18" s="24" t="s">
        <v>4</v>
      </c>
      <c r="D18" s="24" t="s">
        <v>10</v>
      </c>
      <c r="E18" s="24" t="s">
        <v>15</v>
      </c>
      <c r="F18" s="24" t="s">
        <v>16</v>
      </c>
      <c r="G18" s="24" t="s">
        <v>17</v>
      </c>
      <c r="H18" s="24" t="s">
        <v>18</v>
      </c>
    </row>
    <row r="19" spans="1:8" ht="13.5">
      <c r="A19" s="33"/>
      <c r="B19" s="23" t="s">
        <v>11</v>
      </c>
      <c r="C19" s="24" t="s">
        <v>6</v>
      </c>
      <c r="D19" s="30"/>
      <c r="E19" s="42">
        <v>2011</v>
      </c>
      <c r="F19" s="43">
        <v>2012</v>
      </c>
      <c r="G19" s="43">
        <v>2013</v>
      </c>
      <c r="H19" s="42">
        <v>2014</v>
      </c>
    </row>
    <row r="20" spans="1:8" ht="13.5">
      <c r="A20" s="33" t="s">
        <v>33</v>
      </c>
      <c r="B20" s="23"/>
      <c r="C20" s="38" t="s">
        <v>51</v>
      </c>
      <c r="D20" s="38" t="s">
        <v>50</v>
      </c>
      <c r="E20" s="39">
        <v>-131013</v>
      </c>
      <c r="F20" s="42"/>
      <c r="G20" s="42"/>
      <c r="H20" s="42"/>
    </row>
    <row r="21" spans="1:8" ht="13.5">
      <c r="A21" s="33" t="s">
        <v>34</v>
      </c>
      <c r="B21" s="23"/>
      <c r="C21" s="38" t="s">
        <v>52</v>
      </c>
      <c r="D21" s="38" t="s">
        <v>53</v>
      </c>
      <c r="E21" s="39">
        <v>-537</v>
      </c>
      <c r="F21" s="43"/>
      <c r="G21" s="43"/>
      <c r="H21" s="42"/>
    </row>
    <row r="22" spans="1:8" ht="13.5">
      <c r="A22" s="33" t="s">
        <v>28</v>
      </c>
      <c r="B22" s="23"/>
      <c r="C22" s="38" t="s">
        <v>54</v>
      </c>
      <c r="D22" s="38" t="s">
        <v>55</v>
      </c>
      <c r="E22" s="39">
        <v>-5098</v>
      </c>
      <c r="F22" s="53"/>
      <c r="G22" s="53"/>
      <c r="H22" s="45"/>
    </row>
    <row r="23" spans="1:8" ht="13.5">
      <c r="A23" s="33" t="s">
        <v>32</v>
      </c>
      <c r="B23" s="23"/>
      <c r="C23" s="38" t="s">
        <v>56</v>
      </c>
      <c r="D23" s="38" t="s">
        <v>57</v>
      </c>
      <c r="E23" s="39">
        <v>-33989</v>
      </c>
      <c r="F23" s="53"/>
      <c r="G23" s="53"/>
      <c r="H23" s="45"/>
    </row>
    <row r="24" spans="1:8" ht="13.5">
      <c r="A24" s="33" t="s">
        <v>35</v>
      </c>
      <c r="B24" s="23"/>
      <c r="C24" s="38" t="s">
        <v>58</v>
      </c>
      <c r="D24" s="38" t="s">
        <v>43</v>
      </c>
      <c r="E24" s="39">
        <v>-17176</v>
      </c>
      <c r="F24" s="42"/>
      <c r="G24" s="42"/>
      <c r="H24" s="42"/>
    </row>
    <row r="25" spans="1:8" ht="13.5">
      <c r="A25" s="33" t="s">
        <v>37</v>
      </c>
      <c r="B25" s="23"/>
      <c r="C25" s="38" t="s">
        <v>59</v>
      </c>
      <c r="D25" s="38" t="s">
        <v>60</v>
      </c>
      <c r="E25" s="39">
        <v>-48203</v>
      </c>
      <c r="F25" s="45"/>
      <c r="G25" s="45"/>
      <c r="H25" s="45"/>
    </row>
    <row r="26" spans="1:8" ht="13.5">
      <c r="A26" s="33" t="s">
        <v>38</v>
      </c>
      <c r="B26" s="23"/>
      <c r="C26" s="38" t="s">
        <v>61</v>
      </c>
      <c r="D26" s="38" t="s">
        <v>62</v>
      </c>
      <c r="E26" s="39">
        <v>-7100</v>
      </c>
      <c r="F26" s="43"/>
      <c r="G26" s="43"/>
      <c r="H26" s="42"/>
    </row>
    <row r="27" spans="1:8" ht="15.75">
      <c r="A27" s="33" t="s">
        <v>77</v>
      </c>
      <c r="B27" s="23"/>
      <c r="C27" s="38" t="s">
        <v>63</v>
      </c>
      <c r="D27" s="38" t="s">
        <v>64</v>
      </c>
      <c r="E27" s="39">
        <v>-44520</v>
      </c>
      <c r="F27" s="43"/>
      <c r="G27" s="43"/>
      <c r="H27" s="42"/>
    </row>
    <row r="28" spans="1:8" ht="15.75">
      <c r="A28" s="33" t="s">
        <v>78</v>
      </c>
      <c r="B28" s="23"/>
      <c r="C28" s="38" t="s">
        <v>65</v>
      </c>
      <c r="D28" s="38" t="s">
        <v>66</v>
      </c>
      <c r="E28" s="39">
        <f>-358788+-6649+-1276+-17974</f>
        <v>-384687</v>
      </c>
      <c r="F28" s="43"/>
      <c r="G28" s="43"/>
      <c r="H28" s="42"/>
    </row>
    <row r="29" spans="1:8" ht="13.5">
      <c r="A29" s="33" t="s">
        <v>39</v>
      </c>
      <c r="B29" s="23"/>
      <c r="C29" s="38" t="s">
        <v>67</v>
      </c>
      <c r="D29" s="38" t="s">
        <v>68</v>
      </c>
      <c r="E29" s="39">
        <v>-9826</v>
      </c>
      <c r="F29" s="43"/>
      <c r="G29" s="43"/>
      <c r="H29" s="42"/>
    </row>
    <row r="30" spans="1:8" ht="13.5">
      <c r="A30" s="33" t="s">
        <v>40</v>
      </c>
      <c r="B30" s="23"/>
      <c r="C30" s="46" t="s">
        <v>69</v>
      </c>
      <c r="D30" s="38" t="s">
        <v>70</v>
      </c>
      <c r="E30" s="39">
        <v>-2769</v>
      </c>
      <c r="F30" s="25"/>
      <c r="G30" s="25"/>
      <c r="H30" s="25"/>
    </row>
    <row r="31" spans="1:8" s="60" customFormat="1" ht="13.5">
      <c r="A31" s="54" t="s">
        <v>71</v>
      </c>
      <c r="B31" s="55"/>
      <c r="C31" s="56"/>
      <c r="D31" s="57"/>
      <c r="E31" s="58">
        <f>SUM(E20:E30)</f>
        <v>-684918</v>
      </c>
      <c r="F31" s="58">
        <f>SUM(F20:F30)</f>
        <v>0</v>
      </c>
      <c r="G31" s="58">
        <f>SUM(G20:G30)</f>
        <v>0</v>
      </c>
      <c r="H31" s="58">
        <f>SUM(H20:H30)</f>
        <v>0</v>
      </c>
    </row>
    <row r="32" spans="1:8" ht="13.5">
      <c r="A32" s="33"/>
      <c r="B32" s="23"/>
      <c r="C32" s="46"/>
      <c r="D32" s="38"/>
      <c r="E32" s="39"/>
      <c r="F32" s="25"/>
      <c r="G32" s="25"/>
      <c r="H32" s="25"/>
    </row>
    <row r="33" spans="1:8" ht="13.5">
      <c r="A33" s="33" t="s">
        <v>27</v>
      </c>
      <c r="B33" s="23"/>
      <c r="C33" s="38" t="s">
        <v>25</v>
      </c>
      <c r="D33" s="38" t="s">
        <v>47</v>
      </c>
      <c r="E33" s="39">
        <v>-94054</v>
      </c>
      <c r="F33" s="45">
        <v>0</v>
      </c>
      <c r="G33" s="45">
        <v>0</v>
      </c>
      <c r="H33" s="45">
        <v>0</v>
      </c>
    </row>
    <row r="34" spans="1:8" ht="13.5">
      <c r="A34" s="33" t="s">
        <v>29</v>
      </c>
      <c r="B34" s="23"/>
      <c r="C34" s="38" t="s">
        <v>25</v>
      </c>
      <c r="D34" s="38" t="s">
        <v>48</v>
      </c>
      <c r="E34" s="39">
        <v>-1282</v>
      </c>
      <c r="F34" s="42"/>
      <c r="G34" s="42"/>
      <c r="H34" s="42"/>
    </row>
    <row r="35" spans="1:8" ht="13.5">
      <c r="A35" s="33" t="s">
        <v>30</v>
      </c>
      <c r="B35" s="23"/>
      <c r="C35" s="38" t="s">
        <v>25</v>
      </c>
      <c r="D35" s="38" t="s">
        <v>44</v>
      </c>
      <c r="E35" s="39">
        <v>-58055</v>
      </c>
      <c r="F35" s="43"/>
      <c r="G35" s="43"/>
      <c r="H35" s="42"/>
    </row>
    <row r="36" spans="1:8" ht="13.5">
      <c r="A36" s="33" t="s">
        <v>31</v>
      </c>
      <c r="B36" s="23"/>
      <c r="C36" s="38" t="s">
        <v>25</v>
      </c>
      <c r="D36" s="38" t="s">
        <v>81</v>
      </c>
      <c r="E36" s="39">
        <f>-83303+-5506</f>
        <v>-88809</v>
      </c>
      <c r="F36" s="53">
        <v>0</v>
      </c>
      <c r="G36" s="53">
        <v>0</v>
      </c>
      <c r="H36" s="45">
        <v>0</v>
      </c>
    </row>
    <row r="37" spans="1:8" ht="13.5">
      <c r="A37" s="33" t="s">
        <v>36</v>
      </c>
      <c r="B37" s="23"/>
      <c r="C37" s="46" t="s">
        <v>25</v>
      </c>
      <c r="D37" s="38" t="s">
        <v>49</v>
      </c>
      <c r="E37" s="39">
        <v>-2882</v>
      </c>
      <c r="F37" s="25"/>
      <c r="G37" s="25"/>
      <c r="H37" s="25"/>
    </row>
    <row r="38" spans="1:8" s="60" customFormat="1" ht="13.5">
      <c r="A38" s="54" t="s">
        <v>72</v>
      </c>
      <c r="B38" s="55"/>
      <c r="C38" s="56"/>
      <c r="D38" s="57"/>
      <c r="E38" s="58">
        <f>SUM(E33:E37)</f>
        <v>-245082</v>
      </c>
      <c r="F38" s="58">
        <f>SUM(F33:F37)</f>
        <v>0</v>
      </c>
      <c r="G38" s="58">
        <f>SUM(G33:G37)</f>
        <v>0</v>
      </c>
      <c r="H38" s="58">
        <f>SUM(H33:H37)</f>
        <v>0</v>
      </c>
    </row>
    <row r="39" spans="1:8" s="60" customFormat="1" ht="13.5">
      <c r="A39" s="54"/>
      <c r="B39" s="55"/>
      <c r="C39" s="56"/>
      <c r="D39" s="57"/>
      <c r="E39" s="58"/>
      <c r="F39" s="59"/>
      <c r="G39" s="59"/>
      <c r="H39" s="59"/>
    </row>
    <row r="40" spans="1:8" s="60" customFormat="1" ht="15.75">
      <c r="A40" s="33" t="s">
        <v>79</v>
      </c>
      <c r="B40" s="55"/>
      <c r="C40" s="56" t="s">
        <v>25</v>
      </c>
      <c r="D40" s="57" t="s">
        <v>44</v>
      </c>
      <c r="E40" s="58">
        <v>135408</v>
      </c>
      <c r="F40" s="59"/>
      <c r="G40" s="59"/>
      <c r="H40" s="59"/>
    </row>
    <row r="41" spans="1:8" ht="13.5">
      <c r="A41" s="33"/>
      <c r="B41" s="23"/>
      <c r="C41" s="46"/>
      <c r="D41" s="38"/>
      <c r="E41" s="39"/>
      <c r="F41" s="25"/>
      <c r="G41" s="25"/>
      <c r="H41" s="25"/>
    </row>
    <row r="42" spans="1:8" ht="13.5">
      <c r="A42" s="33"/>
      <c r="B42" s="23" t="s">
        <v>12</v>
      </c>
      <c r="C42" s="35"/>
      <c r="D42" s="35"/>
      <c r="E42" s="34">
        <f>SUM(E31,E38,E40)</f>
        <v>-794592</v>
      </c>
      <c r="F42" s="34">
        <f>SUM(F31,F38,F40)</f>
        <v>0</v>
      </c>
      <c r="G42" s="34">
        <f>SUM(G31,G38,G40)</f>
        <v>0</v>
      </c>
      <c r="H42" s="34">
        <f>SUM(H31,H38,H40)</f>
        <v>0</v>
      </c>
    </row>
    <row r="43" spans="1:8" ht="13.5">
      <c r="A43" s="20"/>
      <c r="B43" s="20"/>
      <c r="C43" s="20"/>
      <c r="D43" s="20"/>
      <c r="E43" s="27"/>
      <c r="F43" s="27"/>
      <c r="G43" s="27"/>
      <c r="H43" s="27"/>
    </row>
    <row r="44" spans="1:8" ht="13.5">
      <c r="A44" s="28" t="s">
        <v>13</v>
      </c>
      <c r="B44" s="15"/>
      <c r="C44" s="15"/>
      <c r="D44" s="15"/>
      <c r="E44" s="20"/>
      <c r="F44" s="20"/>
      <c r="G44" s="20"/>
      <c r="H44" s="20"/>
    </row>
    <row r="45" spans="1:8" ht="15.75">
      <c r="A45" s="33"/>
      <c r="B45" s="23"/>
      <c r="C45" s="24" t="s">
        <v>4</v>
      </c>
      <c r="D45" s="24" t="s">
        <v>10</v>
      </c>
      <c r="E45" s="24" t="s">
        <v>15</v>
      </c>
      <c r="F45" s="24" t="s">
        <v>16</v>
      </c>
      <c r="G45" s="24" t="s">
        <v>17</v>
      </c>
      <c r="H45" s="24" t="s">
        <v>18</v>
      </c>
    </row>
    <row r="46" spans="1:8" ht="13.5">
      <c r="A46" s="33"/>
      <c r="B46" s="23"/>
      <c r="C46" s="24" t="s">
        <v>6</v>
      </c>
      <c r="D46" s="24"/>
      <c r="E46" s="42">
        <v>2011</v>
      </c>
      <c r="F46" s="43">
        <v>2012</v>
      </c>
      <c r="G46" s="43">
        <v>2013</v>
      </c>
      <c r="H46" s="42">
        <v>2014</v>
      </c>
    </row>
    <row r="47" spans="1:8" ht="13.5">
      <c r="A47" s="33" t="s">
        <v>45</v>
      </c>
      <c r="B47" s="23"/>
      <c r="C47" s="38" t="s">
        <v>25</v>
      </c>
      <c r="D47" s="52" t="s">
        <v>42</v>
      </c>
      <c r="E47" s="45">
        <v>-245082</v>
      </c>
      <c r="F47" s="47"/>
      <c r="G47" s="47"/>
      <c r="H47" s="61"/>
    </row>
    <row r="48" spans="1:8" ht="13.5">
      <c r="A48" s="33" t="s">
        <v>45</v>
      </c>
      <c r="B48" s="23"/>
      <c r="C48" s="24" t="s">
        <v>46</v>
      </c>
      <c r="D48" s="52" t="s">
        <v>42</v>
      </c>
      <c r="E48" s="45">
        <v>-684918</v>
      </c>
      <c r="F48" s="47"/>
      <c r="G48" s="47"/>
      <c r="H48" s="61"/>
    </row>
    <row r="49" spans="1:8" ht="13.5">
      <c r="A49" s="33"/>
      <c r="B49" s="23"/>
      <c r="C49" s="24"/>
      <c r="D49" s="52"/>
      <c r="E49" s="45"/>
      <c r="F49" s="47"/>
      <c r="G49" s="47"/>
      <c r="H49" s="61"/>
    </row>
    <row r="50" spans="1:8" ht="15.75">
      <c r="A50" s="33" t="s">
        <v>80</v>
      </c>
      <c r="B50" s="23"/>
      <c r="C50" s="38" t="s">
        <v>25</v>
      </c>
      <c r="D50" s="52">
        <v>656</v>
      </c>
      <c r="E50" s="45">
        <v>135408</v>
      </c>
      <c r="F50" s="47"/>
      <c r="G50" s="47"/>
      <c r="H50" s="61"/>
    </row>
    <row r="51" spans="1:8" ht="13.5">
      <c r="A51" s="36"/>
      <c r="B51" s="23"/>
      <c r="C51" s="48"/>
      <c r="D51" s="49"/>
      <c r="E51" s="25"/>
      <c r="F51" s="25"/>
      <c r="G51" s="50"/>
      <c r="H51" s="25"/>
    </row>
    <row r="52" spans="1:8" ht="13.5">
      <c r="A52" s="51"/>
      <c r="B52" s="37" t="s">
        <v>12</v>
      </c>
      <c r="C52" s="35"/>
      <c r="D52" s="35"/>
      <c r="E52" s="34">
        <f>SUM(E47:E51)</f>
        <v>-794592</v>
      </c>
      <c r="F52" s="34">
        <f>SUM(F47:F51)</f>
        <v>0</v>
      </c>
      <c r="G52" s="34">
        <f>SUM(G47:G51)</f>
        <v>0</v>
      </c>
      <c r="H52" s="34">
        <f>SUM(H47:H51)</f>
        <v>0</v>
      </c>
    </row>
    <row r="53" spans="1:8" ht="13.5">
      <c r="A53" s="31" t="s">
        <v>14</v>
      </c>
      <c r="B53" s="20"/>
      <c r="C53" s="20"/>
      <c r="D53" s="20"/>
      <c r="E53" s="27"/>
      <c r="F53" s="27"/>
      <c r="G53" s="27"/>
      <c r="H53" s="27"/>
    </row>
    <row r="54" spans="1:8" ht="32.25" customHeight="1">
      <c r="A54" s="62" t="s">
        <v>73</v>
      </c>
      <c r="B54" s="63"/>
      <c r="C54" s="63"/>
      <c r="D54" s="63"/>
      <c r="E54" s="63"/>
      <c r="F54" s="63"/>
      <c r="G54" s="63"/>
      <c r="H54" s="63"/>
    </row>
    <row r="55" spans="1:8" ht="18" customHeight="1">
      <c r="A55" s="62" t="s">
        <v>74</v>
      </c>
      <c r="B55" s="64"/>
      <c r="C55" s="64"/>
      <c r="D55" s="64"/>
      <c r="E55" s="64"/>
      <c r="F55" s="64"/>
      <c r="G55" s="64"/>
      <c r="H55" s="64"/>
    </row>
    <row r="56" spans="1:8" ht="39.75" customHeight="1">
      <c r="A56" s="62" t="s">
        <v>84</v>
      </c>
      <c r="B56" s="64"/>
      <c r="C56" s="64"/>
      <c r="D56" s="64"/>
      <c r="E56" s="64"/>
      <c r="F56" s="64"/>
      <c r="G56" s="64"/>
      <c r="H56" s="64"/>
    </row>
    <row r="57" spans="1:8" ht="18" customHeight="1">
      <c r="A57" s="64" t="s">
        <v>82</v>
      </c>
      <c r="B57" s="62"/>
      <c r="C57" s="62"/>
      <c r="D57" s="62"/>
      <c r="E57" s="62"/>
      <c r="F57" s="62"/>
      <c r="G57" s="62"/>
      <c r="H57" s="62"/>
    </row>
    <row r="58" ht="15.75">
      <c r="A58" s="32"/>
    </row>
    <row r="59" ht="15.75">
      <c r="A59" s="32"/>
    </row>
  </sheetData>
  <sheetProtection/>
  <mergeCells count="4">
    <mergeCell ref="A54:H54"/>
    <mergeCell ref="A55:H55"/>
    <mergeCell ref="A57:H57"/>
    <mergeCell ref="A56:H56"/>
  </mergeCells>
  <printOptions horizontalCentered="1"/>
  <pageMargins left="0.33" right="0.34" top="0.79" bottom="1" header="0.5" footer="0.5"/>
  <pageSetup fitToHeight="1"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1st Omnibus - Insurance Rate Adjustment</dc:title>
  <dc:subject>Insurance Rate Adjustment</dc:subject>
  <dc:creator>Yiling Wong</dc:creator>
  <cp:keywords/>
  <dc:description/>
  <cp:lastModifiedBy>Pedroz, Melani</cp:lastModifiedBy>
  <cp:lastPrinted>2011-03-08T20:17:42Z</cp:lastPrinted>
  <dcterms:created xsi:type="dcterms:W3CDTF">2005-07-14T18:19:00Z</dcterms:created>
  <dcterms:modified xsi:type="dcterms:W3CDTF">2011-03-22T16:59:35Z</dcterms:modified>
  <cp:category/>
  <cp:version/>
  <cp:contentType/>
  <cp:contentStatus/>
</cp:coreProperties>
</file>