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36616" yWindow="65416" windowWidth="29040" windowHeight="17640" activeTab="0"/>
  </bookViews>
  <sheets>
    <sheet name="Attachment A" sheetId="1" r:id="rId1"/>
  </sheets>
  <definedNames>
    <definedName name="PlanBi">'Attachment A'!$C$5</definedName>
    <definedName name="PlanBi2">'Attachment A'!$D$5</definedName>
    <definedName name="PlanBi3">'Attachment A'!$E$5</definedName>
    <definedName name="_xlnm.Print_Area" localSheetId="0">'Attachment A'!$A$3:$F$2217</definedName>
    <definedName name="Total">'Attachment A'!$F$5</definedName>
    <definedName name="_xlnm.Print_Titles" localSheetId="0">'Attachment A'!$1:$6</definedName>
  </definedNames>
  <calcPr calcId="191028"/>
  <extLst/>
</workbook>
</file>

<file path=xl/sharedStrings.xml><?xml version="1.0" encoding="utf-8"?>
<sst xmlns="http://schemas.openxmlformats.org/spreadsheetml/2006/main" count="1686" uniqueCount="1467">
  <si>
    <t>Project
Number</t>
  </si>
  <si>
    <t>Project Name
Class Code</t>
  </si>
  <si>
    <t>2023-2024 Appropriation $</t>
  </si>
  <si>
    <t>2025-2026 Planned $</t>
  </si>
  <si>
    <t>Total 6-Year Budget $</t>
  </si>
  <si>
    <t>3151 CONSERVATION FUTURES SUBFUND</t>
  </si>
  <si>
    <t>1047150</t>
  </si>
  <si>
    <r>
      <rPr>
        <b/>
        <sz val="10"/>
        <color rgb="FF000000"/>
        <rFont val="Calibri"/>
        <family val="2"/>
      </rPr>
      <t xml:space="preserve">Conservation Futures Finance Fund Charges
</t>
    </r>
    <r>
      <rPr>
        <sz val="8"/>
        <color rgb="FF000000"/>
        <rFont val="Calibri"/>
        <family val="2"/>
      </rPr>
      <t>STANDALONE</t>
    </r>
  </si>
  <si>
    <t>1047152</t>
  </si>
  <si>
    <r>
      <rPr>
        <b/>
        <sz val="10"/>
        <color rgb="FF000000"/>
        <rFont val="Calibri"/>
        <family val="2"/>
      </rPr>
      <t xml:space="preserve">Conservation Futures Program Support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</si>
  <si>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</si>
  <si>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Conservation Futures Land Conservation Initiative Support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</si>
  <si>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</si>
  <si>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Conservation Futures Parent Project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</si>
  <si>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</si>
  <si>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King County - Green Newaukum Creek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</si>
  <si>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</si>
  <si>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King County - Soos Creek Preservation
</t>
    </r>
    <r>
      <rPr>
        <sz val="8"/>
        <color rgb="FF000000"/>
        <rFont val="Calibri"/>
        <family val="2"/>
      </rPr>
      <t>STANDALONE</t>
    </r>
  </si>
  <si>
    <t>1132093</t>
  </si>
  <si>
    <r>
      <rPr>
        <b/>
        <sz val="10"/>
        <color rgb="FF000000"/>
        <rFont val="Calibri"/>
        <family val="2"/>
      </rPr>
      <t xml:space="preserve">King County - Vashon Marine Shoreline
</t>
    </r>
    <r>
      <rPr>
        <sz val="8"/>
        <color rgb="FF000000"/>
        <rFont val="Calibri"/>
        <family val="2"/>
      </rPr>
      <t>STANDALONE</t>
    </r>
  </si>
  <si>
    <t>1133813</t>
  </si>
  <si>
    <r>
      <rPr>
        <b/>
        <sz val="10"/>
        <color rgb="FF000000"/>
        <rFont val="Calibri"/>
        <family val="2"/>
      </rPr>
      <t xml:space="preserve">King County - Three Forks Natural Area Additions
</t>
    </r>
    <r>
      <rPr>
        <sz val="8"/>
        <color rgb="FF000000"/>
        <rFont val="Calibri"/>
        <family val="2"/>
      </rPr>
      <t>STANDALONE</t>
    </r>
  </si>
  <si>
    <t>1133816</t>
  </si>
  <si>
    <r>
      <rPr>
        <b/>
        <sz val="10"/>
        <color rgb="FF000000"/>
        <rFont val="Calibri"/>
        <family val="2"/>
      </rPr>
      <t xml:space="preserve">King County - Soos-Molasses Creek
</t>
    </r>
    <r>
      <rPr>
        <sz val="8"/>
        <color rgb="FF000000"/>
        <rFont val="Calibri"/>
        <family val="2"/>
      </rPr>
      <t>STANDALONE</t>
    </r>
  </si>
  <si>
    <t>1134983</t>
  </si>
  <si>
    <r>
      <rPr>
        <b/>
        <sz val="10"/>
        <color rgb="FF000000"/>
        <rFont val="Calibri"/>
        <family val="2"/>
      </rPr>
      <t xml:space="preserve">Conservation Futures Debt Service Payments
</t>
    </r>
    <r>
      <rPr>
        <sz val="8"/>
        <color rgb="FF000000"/>
        <rFont val="Calibri"/>
        <family val="2"/>
      </rPr>
      <t>STANDALONE</t>
    </r>
  </si>
  <si>
    <t>1136847</t>
  </si>
  <si>
    <r>
      <rPr>
        <b/>
        <sz val="10"/>
        <color rgb="FF000000"/>
        <rFont val="Calibri"/>
        <family val="2"/>
      </rPr>
      <t xml:space="preserve">King County - Vashon Streams &amp; Estuaries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</si>
  <si>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</si>
  <si>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PROGRAMMATIC</t>
    </r>
  </si>
  <si>
    <t>1143683</t>
  </si>
  <si>
    <r>
      <rPr>
        <b/>
        <sz val="10"/>
        <color rgb="FF000000"/>
        <rFont val="Calibri"/>
        <family val="2"/>
      </rPr>
      <t xml:space="preserve">Federal Way - Hylebos Creek Conservation Property Acquisition
</t>
    </r>
    <r>
      <rPr>
        <sz val="8"/>
        <color rgb="FF000000"/>
        <rFont val="Calibri"/>
        <family val="2"/>
      </rPr>
      <t>STANDALONE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</si>
  <si>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</si>
  <si>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</si>
  <si>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1143685</t>
  </si>
  <si>
    <r>
      <rPr>
        <b/>
        <sz val="10"/>
        <color rgb="FF000000"/>
        <rFont val="Calibri"/>
        <family val="2"/>
      </rPr>
      <t xml:space="preserve">Seattle - Cheasty Greenspace Mount Baker
</t>
    </r>
    <r>
      <rPr>
        <sz val="8"/>
        <color rgb="FF000000"/>
        <rFont val="Calibri"/>
        <family val="2"/>
      </rPr>
      <t>STANDALONE</t>
    </r>
  </si>
  <si>
    <t>1143688</t>
  </si>
  <si>
    <r>
      <rPr>
        <b/>
        <sz val="10"/>
        <color rgb="FF000000"/>
        <rFont val="Calibri"/>
        <family val="2"/>
      </rPr>
      <t xml:space="preserve">Seattle - Taylor Creek Headwaters
</t>
    </r>
    <r>
      <rPr>
        <sz val="8"/>
        <color rgb="FF000000"/>
        <rFont val="Calibri"/>
        <family val="2"/>
      </rPr>
      <t>STANDALONE</t>
    </r>
  </si>
  <si>
    <t>1143689</t>
  </si>
  <si>
    <r>
      <rPr>
        <b/>
        <sz val="10"/>
        <color rgb="FF000000"/>
        <rFont val="Calibri"/>
        <family val="2"/>
      </rPr>
      <t xml:space="preserve">Seattle - Willow Creek Natural Area
</t>
    </r>
    <r>
      <rPr>
        <sz val="8"/>
        <color rgb="FF000000"/>
        <rFont val="Calibri"/>
        <family val="2"/>
      </rPr>
      <t>STANDALONE</t>
    </r>
  </si>
  <si>
    <t>1143690</t>
  </si>
  <si>
    <r>
      <rPr>
        <b/>
        <sz val="10"/>
        <color rgb="FF000000"/>
        <rFont val="Calibri"/>
        <family val="2"/>
      </rPr>
      <t xml:space="preserve">Shoreline - 192nd Hemlock Open Space Acquisition
</t>
    </r>
    <r>
      <rPr>
        <sz val="8"/>
        <color rgb="FF000000"/>
        <rFont val="Calibri"/>
        <family val="2"/>
      </rPr>
      <t>STANDALONE</t>
    </r>
  </si>
  <si>
    <t>1143692</t>
  </si>
  <si>
    <r>
      <rPr>
        <b/>
        <sz val="10"/>
        <color rgb="FF000000"/>
        <rFont val="Calibri"/>
        <family val="2"/>
      </rPr>
      <t xml:space="preserve">Shoreline - Rotary Park Acquisition 1
</t>
    </r>
    <r>
      <rPr>
        <sz val="8"/>
        <color rgb="FF000000"/>
        <rFont val="Calibri"/>
        <family val="2"/>
      </rPr>
      <t>STANDALONE</t>
    </r>
  </si>
  <si>
    <t>1143693</t>
  </si>
  <si>
    <r>
      <rPr>
        <b/>
        <sz val="10"/>
        <color rgb="FF000000"/>
        <rFont val="Calibri"/>
        <family val="2"/>
      </rPr>
      <t xml:space="preserve">King County - Middle Fork Snoqualmie Natural Area Additions
</t>
    </r>
    <r>
      <rPr>
        <sz val="8"/>
        <color rgb="FF000000"/>
        <rFont val="Calibri"/>
        <family val="2"/>
      </rPr>
      <t>STANDALONE</t>
    </r>
  </si>
  <si>
    <t>1143694</t>
  </si>
  <si>
    <r>
      <rPr>
        <b/>
        <sz val="10"/>
        <color rgb="FF000000"/>
        <rFont val="Calibri"/>
        <family val="2"/>
      </rPr>
      <t xml:space="preserve">King County - East Fork Issaquah Creek Restoration
</t>
    </r>
    <r>
      <rPr>
        <sz val="8"/>
        <color rgb="FF000000"/>
        <rFont val="Calibri"/>
        <family val="2"/>
      </rPr>
      <t>STANDALONE</t>
    </r>
  </si>
  <si>
    <t>1143695</t>
  </si>
  <si>
    <r>
      <rPr>
        <b/>
        <sz val="10"/>
        <color rgb="FF000000"/>
        <rFont val="Calibri"/>
        <family val="2"/>
      </rPr>
      <t xml:space="preserve">King County - Evans Creek Nelson (Gunshy) Acquisition
</t>
    </r>
    <r>
      <rPr>
        <sz val="8"/>
        <color rgb="FF000000"/>
        <rFont val="Calibri"/>
        <family val="2"/>
      </rPr>
      <t>STANDALONE</t>
    </r>
  </si>
  <si>
    <t>1143696</t>
  </si>
  <si>
    <r>
      <rPr>
        <b/>
        <sz val="10"/>
        <color rgb="FF000000"/>
        <rFont val="Calibri"/>
        <family val="2"/>
      </rPr>
      <t xml:space="preserve">King County - Skyway West Hill Urban Additions (Match Waiver)
</t>
    </r>
    <r>
      <rPr>
        <sz val="8"/>
        <color rgb="FF000000"/>
        <rFont val="Calibri"/>
        <family val="2"/>
      </rPr>
      <t>STANDALONE</t>
    </r>
  </si>
  <si>
    <t>1143697</t>
  </si>
  <si>
    <r>
      <rPr>
        <b/>
        <sz val="10"/>
        <color rgb="FF000000"/>
        <rFont val="Calibri"/>
        <family val="2"/>
      </rPr>
      <t xml:space="preserve">King County - Sweeney Pond
</t>
    </r>
    <r>
      <rPr>
        <sz val="8"/>
        <color rgb="FF000000"/>
        <rFont val="Calibri"/>
        <family val="2"/>
      </rPr>
      <t>STANDALONE</t>
    </r>
  </si>
  <si>
    <t>1143799</t>
  </si>
  <si>
    <r>
      <rPr>
        <b/>
        <sz val="10"/>
        <color rgb="FF000000"/>
        <rFont val="Calibri"/>
        <family val="2"/>
      </rPr>
      <t xml:space="preserve">CONSERVATION FUTURES PARENT 2024 BOND
</t>
    </r>
    <r>
      <rPr>
        <sz val="8"/>
        <color rgb="FF000000"/>
        <rFont val="Calibri"/>
        <family val="2"/>
      </rPr>
      <t>STANDALONE</t>
    </r>
  </si>
  <si>
    <t>3151 - CONSERVATION FUTURES SUBFUND</t>
  </si>
  <si>
    <t/>
  </si>
  <si>
    <t>3160 PARKS RECREATION AND 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</si>
  <si>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</si>
  <si>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</si>
  <si>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t>FY23-24</t>
  </si>
  <si>
    <t>FY25-26</t>
  </si>
  <si>
    <t>FY27-28</t>
  </si>
  <si>
    <t>Total 6-Year Budget</t>
  </si>
  <si>
    <t>1039583</t>
  </si>
  <si>
    <r>
      <rPr>
        <b/>
        <sz val="10"/>
        <color rgb="FF000000"/>
        <rFont val="Calibri"/>
        <family val="2"/>
      </rPr>
      <t xml:space="preserve">Auditor Capital Project Oversight - Fund 3160
</t>
    </r>
    <r>
      <rPr>
        <sz val="8"/>
        <color rgb="FF000000"/>
        <rFont val="Calibri"/>
        <family val="2"/>
      </rPr>
      <t>ADMIN</t>
    </r>
  </si>
  <si>
    <t>1121441</t>
  </si>
  <si>
    <r>
      <rPr>
        <b/>
        <sz val="10"/>
        <color rgb="FF000000"/>
        <rFont val="Calibri"/>
        <family val="2"/>
      </rPr>
      <t xml:space="preserve">Maury Island Natural Area Remediation
</t>
    </r>
    <r>
      <rPr>
        <sz val="8"/>
        <color rgb="FF000000"/>
        <rFont val="Calibri"/>
        <family val="2"/>
      </rPr>
      <t>PROGRAMMATIC</t>
    </r>
  </si>
  <si>
    <t>1129678</t>
  </si>
  <si>
    <r>
      <rPr>
        <b/>
        <sz val="10"/>
        <color rgb="FF000000"/>
        <rFont val="Calibri"/>
        <family val="2"/>
      </rPr>
      <t xml:space="preserve">Grant Contingency - Fund 3160
</t>
    </r>
    <r>
      <rPr>
        <sz val="8"/>
        <color rgb="FF000000"/>
        <rFont val="Calibri"/>
        <family val="2"/>
      </rPr>
      <t>ADMIN</t>
    </r>
  </si>
  <si>
    <t>1129686</t>
  </si>
  <si>
    <r>
      <rPr>
        <b/>
        <sz val="10"/>
        <color rgb="FF000000"/>
        <rFont val="Calibri"/>
        <family val="2"/>
      </rPr>
      <t xml:space="preserve">Parks Small Capital Projects Program
</t>
    </r>
    <r>
      <rPr>
        <sz val="8"/>
        <color rgb="FF000000"/>
        <rFont val="Calibri"/>
        <family val="2"/>
      </rPr>
      <t>PROGRAMMATIC</t>
    </r>
  </si>
  <si>
    <t>1139082</t>
  </si>
  <si>
    <r>
      <rPr>
        <b/>
        <sz val="10"/>
        <color rgb="FF000000"/>
        <rFont val="Calibri"/>
        <family val="2"/>
      </rPr>
      <t xml:space="preserve">Parks Infrastructure Rehabilitation Program
</t>
    </r>
    <r>
      <rPr>
        <sz val="8"/>
        <color rgb="FF000000"/>
        <rFont val="Calibri"/>
        <family val="2"/>
      </rPr>
      <t>PROGRAMMATIC</t>
    </r>
  </si>
  <si>
    <t>1143726</t>
  </si>
  <si>
    <r>
      <rPr>
        <b/>
        <sz val="10"/>
        <color rgb="FF000000"/>
        <rFont val="Calibri"/>
        <family val="2"/>
      </rPr>
      <t xml:space="preserve">Marymoor Park Expansion Acquisition
</t>
    </r>
    <r>
      <rPr>
        <sz val="8"/>
        <color rgb="FF000000"/>
        <rFont val="Calibri"/>
        <family val="2"/>
      </rPr>
      <t>STANDALONE</t>
    </r>
  </si>
  <si>
    <t>1143733</t>
  </si>
  <si>
    <r>
      <rPr>
        <b/>
        <sz val="10"/>
        <color rgb="FF000000"/>
        <rFont val="Calibri"/>
        <family val="2"/>
      </rPr>
      <t xml:space="preserve">Marymoor Park Parking &amp; Infrastructure Improvements
</t>
    </r>
    <r>
      <rPr>
        <sz val="8"/>
        <color rgb="FF000000"/>
        <rFont val="Calibri"/>
        <family val="2"/>
      </rPr>
      <t>STANDALONE</t>
    </r>
  </si>
  <si>
    <t>1143753</t>
  </si>
  <si>
    <r>
      <rPr>
        <b/>
        <sz val="10"/>
        <color rgb="FF000000"/>
        <rFont val="Calibri"/>
        <family val="2"/>
      </rPr>
      <t xml:space="preserve">Parks Fish Passage Program
</t>
    </r>
    <r>
      <rPr>
        <sz val="8"/>
        <color rgb="FF000000"/>
        <rFont val="Calibri"/>
        <family val="2"/>
      </rPr>
      <t>PROGRAMMATIC</t>
    </r>
  </si>
  <si>
    <t>1144182</t>
  </si>
  <si>
    <r>
      <rPr>
        <b/>
        <sz val="10"/>
        <color rgb="FF000000"/>
        <rFont val="Calibri"/>
        <family val="2"/>
      </rPr>
      <t xml:space="preserve">Parks Small Capital Improvements for Operations
</t>
    </r>
    <r>
      <rPr>
        <sz val="8"/>
        <color rgb="FF000000"/>
        <rFont val="Calibri"/>
        <family val="2"/>
      </rPr>
      <t>PROGRAMMATIC</t>
    </r>
  </si>
  <si>
    <t>3160 - PARKS RECREATION AND OPEN SPACE</t>
  </si>
  <si>
    <t>3170 ENHANCED 911 EMERGENCY COMMUNICATION SYSTEM CAPITAL</t>
  </si>
  <si>
    <t>1130200</t>
  </si>
  <si>
    <r>
      <rPr>
        <b/>
        <sz val="10"/>
        <color rgb="FF000000"/>
        <rFont val="Calibri"/>
        <family val="2"/>
      </rPr>
      <t xml:space="preserve">KCIT E911 Small Public Safety Answering Point (PSAP) Equipment
</t>
    </r>
    <r>
      <rPr>
        <sz val="8"/>
        <color rgb="FF000000"/>
        <rFont val="Calibri"/>
        <family val="2"/>
      </rPr>
      <t>STANDALONE</t>
    </r>
  </si>
  <si>
    <t>1133686</t>
  </si>
  <si>
    <r>
      <rPr>
        <b/>
        <sz val="10"/>
        <color rgb="FF000000"/>
        <rFont val="Calibri"/>
        <family val="2"/>
      </rPr>
      <t xml:space="preserve">KCIT E911 Map Modernization
</t>
    </r>
    <r>
      <rPr>
        <sz val="8"/>
        <color rgb="FF000000"/>
        <rFont val="Calibri"/>
        <family val="2"/>
      </rPr>
      <t>STANDALONE</t>
    </r>
  </si>
  <si>
    <t>3170 - ENHANCED 911 EMERGENCY COMMUNICATION SYSTEM CAPITAL</t>
  </si>
  <si>
    <t>3230 DEPARTMENT OF PUBLIC HEALTH TECHNOLOGY CAPITAL</t>
  </si>
  <si>
    <t>1143728</t>
  </si>
  <si>
    <r>
      <rPr>
        <b/>
        <sz val="10"/>
        <color rgb="FF000000"/>
        <rFont val="Calibri"/>
        <family val="2"/>
      </rPr>
      <t xml:space="preserve">DPH SBHC DATA HUB
</t>
    </r>
    <r>
      <rPr>
        <sz val="8"/>
        <color rgb="FF000000"/>
        <rFont val="Calibri"/>
        <family val="2"/>
      </rPr>
      <t>STANDALONE</t>
    </r>
  </si>
  <si>
    <t>1143729</t>
  </si>
  <si>
    <r>
      <rPr>
        <b/>
        <sz val="10"/>
        <color rgb="FF000000"/>
        <rFont val="Calibri"/>
        <family val="2"/>
      </rPr>
      <t xml:space="preserve">DPH EMS ONLINE STRIVE
</t>
    </r>
    <r>
      <rPr>
        <sz val="8"/>
        <color rgb="FF000000"/>
        <rFont val="Calibri"/>
        <family val="2"/>
      </rPr>
      <t>STANDALONE</t>
    </r>
  </si>
  <si>
    <t>1143732</t>
  </si>
  <si>
    <r>
      <rPr>
        <b/>
        <sz val="10"/>
        <color rgb="FF000000"/>
        <rFont val="Calibri"/>
        <family val="2"/>
      </rPr>
      <t xml:space="preserve">DPH SEXUAL HC NOTIFY PARTNER
</t>
    </r>
    <r>
      <rPr>
        <sz val="8"/>
        <color rgb="FF000000"/>
        <rFont val="Calibri"/>
        <family val="2"/>
      </rPr>
      <t>STANDALONE</t>
    </r>
  </si>
  <si>
    <t>1143842</t>
  </si>
  <si>
    <r>
      <rPr>
        <b/>
        <sz val="10"/>
        <color rgb="FF000000"/>
        <rFont val="Calibri"/>
        <family val="2"/>
      </rPr>
      <t xml:space="preserve">DPH ACCESS &amp; OUTREACH DB
</t>
    </r>
    <r>
      <rPr>
        <sz val="8"/>
        <color rgb="FF000000"/>
        <rFont val="Calibri"/>
        <family val="2"/>
      </rPr>
      <t>STANDALONE</t>
    </r>
  </si>
  <si>
    <t>3230 - DEPARTMENT OF PUBLIC HEALTH TECHNOLOGY CAPITAL</t>
  </si>
  <si>
    <t>3240 DEPARTMENT OF COMMUNITY AND HUMAN SERVICES TECHNOLOGY CAPITAL</t>
  </si>
  <si>
    <t>1143568</t>
  </si>
  <si>
    <r>
      <rPr>
        <b/>
        <sz val="10"/>
        <color rgb="FF000000"/>
        <rFont val="Calibri"/>
        <family val="2"/>
      </rPr>
      <t xml:space="preserve">DCHS Contract Management System Replacement Project
</t>
    </r>
  </si>
  <si>
    <t>3240 - DEPARTMENT OF COMMUNITY AND HUMAN SERVICES TECHNOLOGY CAPITAL</t>
  </si>
  <si>
    <t>3250 DEPARTMENT OF EXECUTIVE SERVICES TECHNOLOGY CAPITAL</t>
  </si>
  <si>
    <t>1139605</t>
  </si>
  <si>
    <r>
      <rPr>
        <b/>
        <sz val="10"/>
        <color rgb="FF000000"/>
        <rFont val="Calibri"/>
        <family val="2"/>
      </rPr>
      <t xml:space="preserve">PeopleSoft Systems Infrastructure Replacement Project
</t>
    </r>
    <r>
      <rPr>
        <sz val="8"/>
        <color rgb="FF000000"/>
        <rFont val="Calibri"/>
        <family val="2"/>
      </rPr>
      <t>STANDALONE</t>
    </r>
  </si>
  <si>
    <t>1143964</t>
  </si>
  <si>
    <r>
      <rPr>
        <b/>
        <sz val="10"/>
        <color rgb="FF000000"/>
        <rFont val="Calibri"/>
        <family val="2"/>
      </rPr>
      <t xml:space="preserve">DES BRC FBOD Fixed Assets
</t>
    </r>
    <r>
      <rPr>
        <sz val="8"/>
        <color rgb="FF000000"/>
        <rFont val="Calibri"/>
        <family val="2"/>
      </rPr>
      <t>STANDALONE</t>
    </r>
  </si>
  <si>
    <t>1143965</t>
  </si>
  <si>
    <r>
      <rPr>
        <b/>
        <sz val="10"/>
        <color rgb="FF000000"/>
        <rFont val="Calibri"/>
        <family val="2"/>
      </rPr>
      <t xml:space="preserve">DES BRC FBOD Fin Rep Software
</t>
    </r>
    <r>
      <rPr>
        <sz val="8"/>
        <color rgb="FF000000"/>
        <rFont val="Calibri"/>
        <family val="2"/>
      </rPr>
      <t>STANDALONE</t>
    </r>
  </si>
  <si>
    <t>1144310</t>
  </si>
  <si>
    <r>
      <rPr>
        <b/>
        <sz val="10"/>
        <color rgb="FF000000"/>
        <rFont val="Calibri"/>
        <family val="2"/>
      </rPr>
      <t xml:space="preserve">DES Inquest Program
</t>
    </r>
    <r>
      <rPr>
        <sz val="8"/>
        <color rgb="FF000000"/>
        <rFont val="Calibri"/>
        <family val="2"/>
      </rPr>
      <t>STANDALONE</t>
    </r>
  </si>
  <si>
    <t>3250 - DEPARTMENT OF EXECUTIVE SERVICES TECHNOLOGY CAPITAL</t>
  </si>
  <si>
    <t>3280 GENERAL TECHNOLOGY CAPITAL</t>
  </si>
  <si>
    <t>1143924</t>
  </si>
  <si>
    <r>
      <rPr>
        <b/>
        <sz val="10"/>
        <color rgb="FF000000"/>
        <rFont val="Calibri"/>
        <family val="2"/>
      </rPr>
      <t xml:space="preserve">PAO Civil Matter Case Mgmt Sys
</t>
    </r>
    <r>
      <rPr>
        <sz val="8"/>
        <color rgb="FF000000"/>
        <rFont val="Calibri"/>
        <family val="2"/>
      </rPr>
      <t>STANDALONE</t>
    </r>
  </si>
  <si>
    <t>1144346</t>
  </si>
  <si>
    <r>
      <rPr>
        <b/>
        <sz val="10"/>
        <color rgb="FF000000"/>
        <rFont val="Calibri"/>
        <family val="2"/>
      </rPr>
      <t xml:space="preserve">DEPARTMENT OF JUDICIAL ADMINISTRATION DATA WAREHOUSE
</t>
    </r>
    <r>
      <rPr>
        <sz val="8"/>
        <color rgb="FF000000"/>
        <rFont val="Calibri"/>
        <family val="2"/>
      </rPr>
      <t>STANDALONE</t>
    </r>
  </si>
  <si>
    <t>1144612</t>
  </si>
  <si>
    <r>
      <rPr>
        <b/>
        <sz val="10"/>
        <color rgb="FF000000"/>
        <rFont val="Calibri"/>
        <family val="2"/>
      </rPr>
      <t xml:space="preserve">CUSTOMER SERVICE ANALYTICS PLATFORM
</t>
    </r>
    <r>
      <rPr>
        <sz val="8"/>
        <color rgb="FF000000"/>
        <rFont val="Calibri"/>
        <family val="2"/>
      </rPr>
      <t>STANDALONE</t>
    </r>
  </si>
  <si>
    <t>3280 - GENERAL TECHNOLOGY CAPITAL</t>
  </si>
  <si>
    <t>3292 SURFACE WATER MANAGEMENT CONSTRUCTION SUBFUND</t>
  </si>
  <si>
    <t>1033882</t>
  </si>
  <si>
    <r>
      <rPr>
        <b/>
        <sz val="10"/>
        <color rgb="FF000000"/>
        <rFont val="Calibri"/>
        <family val="2"/>
      </rPr>
      <t xml:space="preserve">Eco Restore &amp; Protect Program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</si>
  <si>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</si>
  <si>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WRIA 7 Ecosystem Restoration Program (OLD)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</si>
  <si>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</si>
  <si>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WRIA 8 Ecosystem Restoration Program (OLD)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</si>
  <si>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</si>
  <si>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WRIA 9 Ecosystem Restoration Program (OLD)
</t>
    </r>
    <r>
      <rPr>
        <sz val="8"/>
        <color rgb="FF000000"/>
        <rFont val="Calibri"/>
        <family val="2"/>
      </rPr>
      <t>PROGRAMMATIC</t>
    </r>
  </si>
  <si>
    <t>1111168</t>
  </si>
  <si>
    <r>
      <rPr>
        <b/>
        <sz val="10"/>
        <color rgb="FF000000"/>
        <rFont val="Calibri"/>
        <family val="2"/>
      </rPr>
      <t xml:space="preserve">Auditor Capital Project Oversight
</t>
    </r>
    <r>
      <rPr>
        <sz val="8"/>
        <color rgb="FF000000"/>
        <rFont val="Calibri"/>
        <family val="2"/>
      </rPr>
      <t>ADMIN</t>
    </r>
  </si>
  <si>
    <t>1123571</t>
  </si>
  <si>
    <r>
      <rPr>
        <b/>
        <sz val="10"/>
        <color rgb="FF000000"/>
        <rFont val="Calibri"/>
        <family val="2"/>
      </rPr>
      <t xml:space="preserve">Riverbend Restoration
</t>
    </r>
    <r>
      <rPr>
        <sz val="8"/>
        <color rgb="FF000000"/>
        <rFont val="Calibri"/>
        <family val="2"/>
      </rPr>
      <t>STANDALONE</t>
    </r>
  </si>
  <si>
    <t>1129371</t>
  </si>
  <si>
    <r>
      <rPr>
        <b/>
        <sz val="10"/>
        <color rgb="FF000000"/>
        <rFont val="Calibri"/>
        <family val="2"/>
      </rPr>
      <t xml:space="preserve">Stormwater General Planning Program
</t>
    </r>
    <r>
      <rPr>
        <sz val="8"/>
        <color rgb="FF000000"/>
        <rFont val="Calibri"/>
        <family val="2"/>
      </rPr>
      <t>PROGRAMMATIC</t>
    </r>
  </si>
  <si>
    <t>1129379</t>
  </si>
  <si>
    <r>
      <rPr>
        <b/>
        <sz val="10"/>
        <color rgb="FF000000"/>
        <rFont val="Calibri"/>
        <family val="2"/>
      </rPr>
      <t xml:space="preserve">Stormwater Feasibility Studies Program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</si>
  <si>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</si>
  <si>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Agricultural Drainage Assistance Program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</si>
  <si>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</si>
  <si>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Natural Drainage &amp; Flood Program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</si>
  <si>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</si>
  <si>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Water Quality Program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</si>
  <si>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</si>
  <si>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Stormwater Asset Preservation Program
</t>
    </r>
    <r>
      <rPr>
        <sz val="8"/>
        <color rgb="FF000000"/>
        <rFont val="Calibri"/>
        <family val="2"/>
      </rPr>
      <t>PROGRAMMATIC</t>
    </r>
  </si>
  <si>
    <t>1129460</t>
  </si>
  <si>
    <r>
      <rPr>
        <b/>
        <sz val="10"/>
        <color rgb="FF000000"/>
        <rFont val="Calibri"/>
        <family val="2"/>
      </rPr>
      <t xml:space="preserve">Ecological Restoration Grant Contingency
</t>
    </r>
    <r>
      <rPr>
        <sz val="8"/>
        <color rgb="FF000000"/>
        <rFont val="Calibri"/>
        <family val="2"/>
      </rPr>
      <t>STANDALONE</t>
    </r>
  </si>
  <si>
    <t>1129530</t>
  </si>
  <si>
    <r>
      <rPr>
        <b/>
        <sz val="10"/>
        <color rgb="FF000000"/>
        <rFont val="Calibri"/>
        <family val="2"/>
      </rPr>
      <t xml:space="preserve">Ecological Restoration Emergent Need Contingency
</t>
    </r>
    <r>
      <rPr>
        <sz val="8"/>
        <color rgb="FF000000"/>
        <rFont val="Calibri"/>
        <family val="2"/>
      </rPr>
      <t>STANDALONE</t>
    </r>
  </si>
  <si>
    <t>1131433</t>
  </si>
  <si>
    <r>
      <rPr>
        <b/>
        <sz val="10"/>
        <color rgb="FF000000"/>
        <rFont val="Calibri"/>
        <family val="2"/>
      </rPr>
      <t xml:space="preserve">Rosemond Pond D93059
</t>
    </r>
    <r>
      <rPr>
        <sz val="8"/>
        <color rgb="FF000000"/>
        <rFont val="Calibri"/>
        <family val="2"/>
      </rPr>
      <t>STANDALONE</t>
    </r>
  </si>
  <si>
    <t>1132786</t>
  </si>
  <si>
    <r>
      <rPr>
        <b/>
        <sz val="10"/>
        <color rgb="FF000000"/>
        <rFont val="Calibri"/>
        <family val="2"/>
      </rPr>
      <t xml:space="preserve">Lones Levee Setback
</t>
    </r>
    <r>
      <rPr>
        <sz val="8"/>
        <color rgb="FF000000"/>
        <rFont val="Calibri"/>
        <family val="2"/>
      </rPr>
      <t>STANDALONE</t>
    </r>
  </si>
  <si>
    <t>1133734</t>
  </si>
  <si>
    <r>
      <rPr>
        <b/>
        <sz val="10"/>
        <color rgb="FF000000"/>
        <rFont val="Calibri"/>
        <family val="2"/>
      </rPr>
      <t xml:space="preserve">Tree Planting Program
</t>
    </r>
    <r>
      <rPr>
        <sz val="8"/>
        <color rgb="FF000000"/>
        <rFont val="Calibri"/>
        <family val="2"/>
      </rPr>
      <t>PROGRAMMATIC</t>
    </r>
  </si>
  <si>
    <t>1133842</t>
  </si>
  <si>
    <r>
      <rPr>
        <b/>
        <sz val="10"/>
        <color rgb="FF000000"/>
        <rFont val="Calibri"/>
        <family val="2"/>
      </rPr>
      <t xml:space="preserve">Fall City Restoration
</t>
    </r>
    <r>
      <rPr>
        <sz val="8"/>
        <color rgb="FF000000"/>
        <rFont val="Calibri"/>
        <family val="2"/>
      </rPr>
      <t>STANDALONE</t>
    </r>
  </si>
  <si>
    <t>1135075</t>
  </si>
  <si>
    <r>
      <rPr>
        <b/>
        <sz val="10"/>
        <color rgb="FF000000"/>
        <rFont val="Calibri"/>
        <family val="2"/>
      </rPr>
      <t xml:space="preserve">Fish Passage Program
</t>
    </r>
    <r>
      <rPr>
        <sz val="8"/>
        <color rgb="FF000000"/>
        <rFont val="Calibri"/>
        <family val="2"/>
      </rPr>
      <t>PROGRAMMATIC</t>
    </r>
  </si>
  <si>
    <t>1138813</t>
  </si>
  <si>
    <r>
      <rPr>
        <b/>
        <sz val="10"/>
        <color rgb="FF000000"/>
        <rFont val="Calibri"/>
        <family val="2"/>
      </rPr>
      <t xml:space="preserve">Water Resource Inventory Area (WRIA) 9 Restoration Program
</t>
    </r>
    <r>
      <rPr>
        <sz val="8"/>
        <color rgb="FF000000"/>
        <rFont val="Calibri"/>
        <family val="2"/>
      </rPr>
      <t>PROGRAMMATIC</t>
    </r>
  </si>
  <si>
    <t>1138814</t>
  </si>
  <si>
    <r>
      <rPr>
        <b/>
        <sz val="10"/>
        <color rgb="FF000000"/>
        <rFont val="Calibri"/>
        <family val="2"/>
      </rPr>
      <t xml:space="preserve">Water Resource Inventory Area (WRIA) 8 Restoration Program
</t>
    </r>
    <r>
      <rPr>
        <sz val="8"/>
        <color rgb="FF000000"/>
        <rFont val="Calibri"/>
        <family val="2"/>
      </rPr>
      <t>PROGRAMMATIC</t>
    </r>
  </si>
  <si>
    <t>1138815</t>
  </si>
  <si>
    <r>
      <rPr>
        <b/>
        <sz val="10"/>
        <color rgb="FF000000"/>
        <rFont val="Calibri"/>
        <family val="2"/>
      </rPr>
      <t xml:space="preserve">Water Resource Inventory Area (WRIA) 7 Restoration Program
</t>
    </r>
    <r>
      <rPr>
        <sz val="8"/>
        <color rgb="FF000000"/>
        <rFont val="Calibri"/>
        <family val="2"/>
      </rPr>
      <t>PROGRAMMATIC</t>
    </r>
  </si>
  <si>
    <t>1138817</t>
  </si>
  <si>
    <r>
      <rPr>
        <b/>
        <sz val="10"/>
        <color rgb="FF000000"/>
        <rFont val="Calibri"/>
        <family val="2"/>
      </rPr>
      <t xml:space="preserve">Vashon Restoration Program
</t>
    </r>
    <r>
      <rPr>
        <sz val="8"/>
        <color rgb="FF000000"/>
        <rFont val="Calibri"/>
        <family val="2"/>
      </rPr>
      <t>PROGRAMMATIC</t>
    </r>
  </si>
  <si>
    <t>1138818</t>
  </si>
  <si>
    <r>
      <rPr>
        <b/>
        <sz val="10"/>
        <color rgb="FF000000"/>
        <rFont val="Calibri"/>
        <family val="2"/>
      </rPr>
      <t xml:space="preserve">Small Habitat Restoration Program
</t>
    </r>
    <r>
      <rPr>
        <sz val="8"/>
        <color rgb="FF000000"/>
        <rFont val="Calibri"/>
        <family val="2"/>
      </rPr>
      <t>PROGRAMMATIC</t>
    </r>
  </si>
  <si>
    <t>1138820</t>
  </si>
  <si>
    <r>
      <rPr>
        <b/>
        <sz val="10"/>
        <color rgb="FF000000"/>
        <rFont val="Calibri"/>
        <family val="2"/>
      </rPr>
      <t xml:space="preserve">Recon and Site Assessment Program
</t>
    </r>
    <r>
      <rPr>
        <sz val="8"/>
        <color rgb="FF000000"/>
        <rFont val="Calibri"/>
        <family val="2"/>
      </rPr>
      <t>PROGRAMMATIC</t>
    </r>
  </si>
  <si>
    <t>1138821</t>
  </si>
  <si>
    <r>
      <rPr>
        <b/>
        <sz val="10"/>
        <color rgb="FF000000"/>
        <rFont val="Calibri"/>
        <family val="2"/>
      </rPr>
      <t xml:space="preserve">Demolitions and Site Security Program
</t>
    </r>
    <r>
      <rPr>
        <sz val="8"/>
        <color rgb="FF000000"/>
        <rFont val="Calibri"/>
        <family val="2"/>
      </rPr>
      <t>PROGRAMMATIC</t>
    </r>
  </si>
  <si>
    <t>1139268</t>
  </si>
  <si>
    <r>
      <rPr>
        <b/>
        <sz val="10"/>
        <color rgb="FF000000"/>
        <rFont val="Calibri"/>
        <family val="2"/>
      </rPr>
      <t xml:space="preserve">0305 Madsen Basin Retrofit
</t>
    </r>
    <r>
      <rPr>
        <sz val="8"/>
        <color rgb="FF000000"/>
        <rFont val="Calibri"/>
        <family val="2"/>
      </rPr>
      <t>STANDALONE</t>
    </r>
  </si>
  <si>
    <t>1142151</t>
  </si>
  <si>
    <r>
      <rPr>
        <b/>
        <sz val="10"/>
        <color rgb="FF000000"/>
        <rFont val="Calibri"/>
        <family val="2"/>
      </rPr>
      <t xml:space="preserve">Ecological Restoration Planning Program
</t>
    </r>
    <r>
      <rPr>
        <sz val="8"/>
        <color rgb="FF000000"/>
        <rFont val="Calibri"/>
        <family val="2"/>
      </rPr>
      <t>PROGRAMMATIC</t>
    </r>
  </si>
  <si>
    <t>3292 - SURFACE WATER MANAGEMENT CONSTRUCTION SUBFUND</t>
  </si>
  <si>
    <t>3310 LONG TERM LEASES</t>
  </si>
  <si>
    <t>1039845</t>
  </si>
  <si>
    <r>
      <rPr>
        <b/>
        <sz val="10"/>
        <color rgb="FF000000"/>
        <rFont val="Calibri"/>
        <family val="2"/>
      </rPr>
      <t xml:space="preserve">DES LTLF DEFAULT
</t>
    </r>
    <r>
      <rPr>
        <sz val="8"/>
        <color rgb="FF000000"/>
        <rFont val="Calibri"/>
        <family val="2"/>
      </rPr>
      <t>ADMIN</t>
    </r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</si>
  <si>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</si>
  <si>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</si>
  <si>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 TERM LEASES</t>
  </si>
  <si>
    <t>3361 PUGET SOUND EMERGENCY RADIO NETWORK CAPITAL</t>
  </si>
  <si>
    <t>1126875</t>
  </si>
  <si>
    <r>
      <rPr>
        <b/>
        <sz val="10"/>
        <color rgb="FF000000"/>
        <rFont val="Calibri"/>
        <family val="2"/>
      </rPr>
      <t xml:space="preserve">Puget Sound Emergency Radio Network
</t>
    </r>
    <r>
      <rPr>
        <sz val="8"/>
        <color rgb="FF000000"/>
        <rFont val="Calibri"/>
        <family val="2"/>
      </rPr>
      <t>STANDALONE</t>
    </r>
  </si>
  <si>
    <t>3361 - PUGET SOUND EMERGENCY RADIO NETWORK CAPITAL</t>
  </si>
  <si>
    <t>3380 AIRPORT CAPITAL</t>
  </si>
  <si>
    <t>1028653</t>
  </si>
  <si>
    <r>
      <rPr>
        <b/>
        <sz val="10"/>
        <color rgb="FF000000"/>
        <rFont val="Calibri"/>
        <family val="2"/>
      </rPr>
      <t xml:space="preserve">Pavement Rehabilitation
</t>
    </r>
    <r>
      <rPr>
        <sz val="8"/>
        <color rgb="FF000000"/>
        <rFont val="Calibri"/>
        <family val="2"/>
      </rPr>
      <t>PROGRAMMATIC</t>
    </r>
  </si>
  <si>
    <t>1028654</t>
  </si>
  <si>
    <r>
      <rPr>
        <b/>
        <sz val="10"/>
        <color rgb="FF000000"/>
        <rFont val="Calibri"/>
        <family val="2"/>
      </rPr>
      <t xml:space="preserve">Construct Steam Plant Access
</t>
    </r>
    <r>
      <rPr>
        <sz val="8"/>
        <color rgb="FF000000"/>
        <rFont val="Calibri"/>
        <family val="2"/>
      </rPr>
      <t>STANDALONE</t>
    </r>
  </si>
  <si>
    <t>1028662</t>
  </si>
  <si>
    <r>
      <rPr>
        <b/>
        <sz val="10"/>
        <color rgb="FF000000"/>
        <rFont val="Calibri"/>
        <family val="2"/>
      </rPr>
      <t xml:space="preserve">North Boeing Field MTCA
</t>
    </r>
    <r>
      <rPr>
        <sz val="8"/>
        <color rgb="FF000000"/>
        <rFont val="Calibri"/>
        <family val="2"/>
      </rPr>
      <t>PROGRAMMATIC</t>
    </r>
  </si>
  <si>
    <t>1119982</t>
  </si>
  <si>
    <r>
      <rPr>
        <b/>
        <sz val="10"/>
        <color rgb="FF000000"/>
        <rFont val="Calibri"/>
        <family val="2"/>
      </rPr>
      <t xml:space="preserve">Airport Redevelopment
</t>
    </r>
    <r>
      <rPr>
        <sz val="8"/>
        <color rgb="FF000000"/>
        <rFont val="Calibri"/>
        <family val="2"/>
      </rPr>
      <t>PROGRAMMATIC</t>
    </r>
  </si>
  <si>
    <t>1120730</t>
  </si>
  <si>
    <r>
      <rPr>
        <b/>
        <sz val="10"/>
        <color rgb="FF000000"/>
        <rFont val="Calibri"/>
        <family val="2"/>
      </rPr>
      <t xml:space="preserve">Airport Facilities Repair
</t>
    </r>
    <r>
      <rPr>
        <sz val="8"/>
        <color rgb="FF000000"/>
        <rFont val="Calibri"/>
        <family val="2"/>
      </rPr>
      <t>AD AIRPORT FACILITIES REPAIR</t>
    </r>
  </si>
  <si>
    <t>1120731</t>
  </si>
  <si>
    <r>
      <rPr>
        <b/>
        <sz val="10"/>
        <color rgb="FF000000"/>
        <rFont val="Calibri"/>
        <family val="2"/>
      </rPr>
      <t xml:space="preserve">Airport Fleet Program
</t>
    </r>
    <r>
      <rPr>
        <sz val="8"/>
        <color rgb="FF000000"/>
        <rFont val="Calibri"/>
        <family val="2"/>
      </rPr>
      <t>PROGRAMMATIC</t>
    </r>
  </si>
  <si>
    <t>1120732</t>
  </si>
  <si>
    <r>
      <rPr>
        <b/>
        <sz val="10"/>
        <color rgb="FF000000"/>
        <rFont val="Calibri"/>
        <family val="2"/>
      </rPr>
      <t xml:space="preserve">Lower Duwamish Waterway
</t>
    </r>
    <r>
      <rPr>
        <sz val="8"/>
        <color rgb="FF000000"/>
        <rFont val="Calibri"/>
        <family val="2"/>
      </rPr>
      <t>AD LOWER DUWAMISH WATERWAY</t>
    </r>
  </si>
  <si>
    <t>1121024</t>
  </si>
  <si>
    <r>
      <rPr>
        <b/>
        <sz val="10"/>
        <color rgb="FF000000"/>
        <rFont val="Calibri"/>
        <family val="2"/>
      </rPr>
      <t xml:space="preserve">CIP Oversight
</t>
    </r>
    <r>
      <rPr>
        <sz val="8"/>
        <color rgb="FF000000"/>
        <rFont val="Calibri"/>
        <family val="2"/>
      </rPr>
      <t>ADMIN</t>
    </r>
  </si>
  <si>
    <t>1129947</t>
  </si>
  <si>
    <r>
      <rPr>
        <b/>
        <sz val="10"/>
        <color rgb="FF000000"/>
        <rFont val="Calibri"/>
        <family val="2"/>
      </rPr>
      <t xml:space="preserve">Equipment Snow Shed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</si>
  <si>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</si>
  <si>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Airport Emergent Needs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</si>
  <si>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</si>
  <si>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PERIMETER INTRUSION DETECTION SYSTEM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</si>
  <si>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</si>
  <si>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CityWorks Additional Modules
</t>
    </r>
    <r>
      <rPr>
        <sz val="8"/>
        <color rgb="FF000000"/>
        <rFont val="Calibri"/>
        <family val="2"/>
      </rPr>
      <t>STANDALONE</t>
    </r>
  </si>
  <si>
    <t>1134634</t>
  </si>
  <si>
    <r>
      <rPr>
        <b/>
        <sz val="10"/>
        <color rgb="FF000000"/>
        <rFont val="Calibri"/>
        <family val="2"/>
      </rPr>
      <t xml:space="preserve">Construct Large Aircraft Parking (Ph 2) Construction
</t>
    </r>
    <r>
      <rPr>
        <sz val="8"/>
        <color rgb="FF000000"/>
        <rFont val="Calibri"/>
        <family val="2"/>
      </rPr>
      <t>STANDALONE</t>
    </r>
  </si>
  <si>
    <t>1134748</t>
  </si>
  <si>
    <r>
      <rPr>
        <b/>
        <sz val="10"/>
        <color rgb="FF000000"/>
        <rFont val="Calibri"/>
        <family val="2"/>
      </rPr>
      <t xml:space="preserve">Airfield Safety and Standards Evaluation
</t>
    </r>
    <r>
      <rPr>
        <sz val="8"/>
        <color rgb="FF000000"/>
        <rFont val="Calibri"/>
        <family val="2"/>
      </rPr>
      <t>STANDALONE</t>
    </r>
  </si>
  <si>
    <t>1134750</t>
  </si>
  <si>
    <r>
      <rPr>
        <b/>
        <sz val="10"/>
        <color rgb="FF000000"/>
        <rFont val="Calibri"/>
        <family val="2"/>
      </rPr>
      <t xml:space="preserve">Fence and Gates Upgrade Ph2 &amp; Ph3 &amp; Perimeter Lighting
</t>
    </r>
    <r>
      <rPr>
        <sz val="8"/>
        <color rgb="FF000000"/>
        <rFont val="Calibri"/>
        <family val="2"/>
      </rPr>
      <t>STANDALONE</t>
    </r>
  </si>
  <si>
    <t>1134753</t>
  </si>
  <si>
    <r>
      <rPr>
        <b/>
        <sz val="10"/>
        <color rgb="FF000000"/>
        <rFont val="Calibri"/>
        <family val="2"/>
      </rPr>
      <t xml:space="preserve">Airspace Protection
</t>
    </r>
    <r>
      <rPr>
        <sz val="8"/>
        <color rgb="FF000000"/>
        <rFont val="Calibri"/>
        <family val="2"/>
      </rPr>
      <t>STANDALONE</t>
    </r>
  </si>
  <si>
    <t>1134761</t>
  </si>
  <si>
    <r>
      <rPr>
        <b/>
        <sz val="10"/>
        <color rgb="FF000000"/>
        <rFont val="Calibri"/>
        <family val="2"/>
      </rPr>
      <t xml:space="preserve">Stormwater Pipe Replacement, Phase II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</si>
  <si>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</si>
  <si>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Runway 14R
</t>
    </r>
    <r>
      <rPr>
        <sz val="8"/>
        <color rgb="FF000000"/>
        <rFont val="Calibri"/>
        <family val="2"/>
      </rPr>
      <t>STANDALONE</t>
    </r>
  </si>
  <si>
    <t>1135087</t>
  </si>
  <si>
    <r>
      <rPr>
        <b/>
        <sz val="10"/>
        <color rgb="FF000000"/>
        <rFont val="Calibri"/>
        <family val="2"/>
      </rPr>
      <t xml:space="preserve">Environmental Cleanup Of Fuel Farm (Existing)
</t>
    </r>
    <r>
      <rPr>
        <sz val="8"/>
        <color rgb="FF000000"/>
        <rFont val="Calibri"/>
        <family val="2"/>
      </rPr>
      <t>STANDALONE</t>
    </r>
  </si>
  <si>
    <t>1138851</t>
  </si>
  <si>
    <r>
      <rPr>
        <b/>
        <sz val="10"/>
        <color rgb="FF000000"/>
        <rFont val="Calibri"/>
        <family val="2"/>
      </rPr>
      <t xml:space="preserve">Asset Management Program (AMP)
</t>
    </r>
    <r>
      <rPr>
        <sz val="8"/>
        <color rgb="FF000000"/>
        <rFont val="Calibri"/>
        <family val="2"/>
      </rPr>
      <t>PROGRAMMATIC</t>
    </r>
  </si>
  <si>
    <t>1139512</t>
  </si>
  <si>
    <r>
      <rPr>
        <b/>
        <sz val="10"/>
        <color rgb="FF000000"/>
        <rFont val="Calibri"/>
        <family val="2"/>
      </rPr>
      <t xml:space="preserve">Taxiway BTOFA Safety Correction and HotSpot Correction A9 &amp; B1
</t>
    </r>
    <r>
      <rPr>
        <sz val="8"/>
        <color rgb="FF000000"/>
        <rFont val="Calibri"/>
        <family val="2"/>
      </rPr>
      <t>STANDALONE</t>
    </r>
  </si>
  <si>
    <t>1139514</t>
  </si>
  <si>
    <r>
      <rPr>
        <b/>
        <sz val="10"/>
        <color rgb="FF000000"/>
        <rFont val="Calibri"/>
        <family val="2"/>
      </rPr>
      <t xml:space="preserve">Forge Site Connection Development
</t>
    </r>
    <r>
      <rPr>
        <sz val="8"/>
        <color rgb="FF000000"/>
        <rFont val="Calibri"/>
        <family val="2"/>
      </rPr>
      <t>STANDALONE</t>
    </r>
  </si>
  <si>
    <t>1139516</t>
  </si>
  <si>
    <r>
      <rPr>
        <b/>
        <sz val="10"/>
        <color rgb="FF000000"/>
        <rFont val="Calibri"/>
        <family val="2"/>
      </rPr>
      <t xml:space="preserve">Old Fuel Farm Decommissioning
</t>
    </r>
    <r>
      <rPr>
        <sz val="8"/>
        <color rgb="FF000000"/>
        <rFont val="Calibri"/>
        <family val="2"/>
      </rPr>
      <t>STANDALONE</t>
    </r>
  </si>
  <si>
    <t>1139534</t>
  </si>
  <si>
    <r>
      <rPr>
        <b/>
        <sz val="10"/>
        <color rgb="FF000000"/>
        <rFont val="Calibri"/>
        <family val="2"/>
      </rPr>
      <t xml:space="preserve">KCIA Climate Action Plan Program
</t>
    </r>
    <r>
      <rPr>
        <sz val="8"/>
        <color rgb="FF000000"/>
        <rFont val="Calibri"/>
        <family val="2"/>
      </rPr>
      <t>PROGRAMMATIC</t>
    </r>
  </si>
  <si>
    <t>1139536</t>
  </si>
  <si>
    <r>
      <rPr>
        <b/>
        <sz val="10"/>
        <color rgb="FF000000"/>
        <rFont val="Calibri"/>
        <family val="2"/>
      </rPr>
      <t xml:space="preserve">Stormwater Program
</t>
    </r>
    <r>
      <rPr>
        <sz val="8"/>
        <color rgb="FF000000"/>
        <rFont val="Calibri"/>
        <family val="2"/>
      </rPr>
      <t>PROGRAMMATIC</t>
    </r>
  </si>
  <si>
    <t>1139538</t>
  </si>
  <si>
    <r>
      <rPr>
        <b/>
        <sz val="10"/>
        <color rgb="FF000000"/>
        <rFont val="Calibri"/>
        <family val="2"/>
      </rPr>
      <t xml:space="preserve">CPB Modernization
</t>
    </r>
    <r>
      <rPr>
        <sz val="8"/>
        <color rgb="FF000000"/>
        <rFont val="Calibri"/>
        <family val="2"/>
      </rPr>
      <t>STANDALONE</t>
    </r>
  </si>
  <si>
    <t>1139545</t>
  </si>
  <si>
    <r>
      <rPr>
        <b/>
        <sz val="10"/>
        <color rgb="FF000000"/>
        <rFont val="Calibri"/>
        <family val="2"/>
      </rPr>
      <t xml:space="preserve">Airport Security Program
</t>
    </r>
    <r>
      <rPr>
        <sz val="8"/>
        <color rgb="FF000000"/>
        <rFont val="Calibri"/>
        <family val="2"/>
      </rPr>
      <t>PROGRAMMATIC</t>
    </r>
  </si>
  <si>
    <t>1139547</t>
  </si>
  <si>
    <r>
      <rPr>
        <b/>
        <sz val="10"/>
        <color rgb="FF000000"/>
        <rFont val="Calibri"/>
        <family val="2"/>
      </rPr>
      <t xml:space="preserve">Water and Sewer Management System
</t>
    </r>
    <r>
      <rPr>
        <sz val="8"/>
        <color rgb="FF000000"/>
        <rFont val="Calibri"/>
        <family val="2"/>
      </rPr>
      <t>PROGRAMMATIC</t>
    </r>
  </si>
  <si>
    <t>1139599</t>
  </si>
  <si>
    <r>
      <rPr>
        <b/>
        <sz val="10"/>
        <color rgb="FF000000"/>
        <rFont val="Calibri"/>
        <family val="2"/>
      </rPr>
      <t xml:space="preserve">Environmental Assessments Master Plan Update (MPU) Projects
</t>
    </r>
    <r>
      <rPr>
        <sz val="8"/>
        <color rgb="FF000000"/>
        <rFont val="Calibri"/>
        <family val="2"/>
      </rPr>
      <t>STANDALONE</t>
    </r>
  </si>
  <si>
    <t>1143915</t>
  </si>
  <si>
    <r>
      <rPr>
        <b/>
        <sz val="10"/>
        <color rgb="FF000000"/>
        <rFont val="Calibri"/>
        <family val="2"/>
      </rPr>
      <t xml:space="preserve">Runway 14R-32L Rehabilitation &amp; Taxiway Modifications
</t>
    </r>
    <r>
      <rPr>
        <sz val="8"/>
        <color rgb="FF000000"/>
        <rFont val="Calibri"/>
        <family val="2"/>
      </rPr>
      <t>STANDALONE</t>
    </r>
  </si>
  <si>
    <t>1143917</t>
  </si>
  <si>
    <r>
      <rPr>
        <b/>
        <sz val="10"/>
        <color rgb="FF000000"/>
        <rFont val="Calibri"/>
        <family val="2"/>
      </rPr>
      <t xml:space="preserve">AD WANG SITE REHAB
</t>
    </r>
    <r>
      <rPr>
        <sz val="8"/>
        <color rgb="FF000000"/>
        <rFont val="Calibri"/>
        <family val="2"/>
      </rPr>
      <t>STANDALONE</t>
    </r>
  </si>
  <si>
    <t>1143931</t>
  </si>
  <si>
    <r>
      <rPr>
        <b/>
        <sz val="10"/>
        <color rgb="FF000000"/>
        <rFont val="Calibri"/>
        <family val="2"/>
      </rPr>
      <t xml:space="preserve">AD AIRPORT INFO MGT PROGRAM
</t>
    </r>
    <r>
      <rPr>
        <sz val="8"/>
        <color rgb="FF000000"/>
        <rFont val="Calibri"/>
        <family val="2"/>
      </rPr>
      <t>PROGRAMMATIC</t>
    </r>
  </si>
  <si>
    <t>1143940</t>
  </si>
  <si>
    <r>
      <rPr>
        <b/>
        <sz val="10"/>
        <color rgb="FF000000"/>
        <rFont val="Calibri"/>
        <family val="2"/>
      </rPr>
      <t xml:space="preserve">AD NEW FUEL FARM ENVIRO
</t>
    </r>
    <r>
      <rPr>
        <sz val="8"/>
        <color rgb="FF000000"/>
        <rFont val="Calibri"/>
        <family val="2"/>
      </rPr>
      <t>STANDALONE</t>
    </r>
  </si>
  <si>
    <t>1143948</t>
  </si>
  <si>
    <r>
      <rPr>
        <b/>
        <sz val="10"/>
        <color rgb="FF000000"/>
        <rFont val="Calibri"/>
        <family val="2"/>
      </rPr>
      <t xml:space="preserve">Airport Master Plan Update / Part 150 Study
</t>
    </r>
    <r>
      <rPr>
        <sz val="8"/>
        <color rgb="FF000000"/>
        <rFont val="Calibri"/>
        <family val="2"/>
      </rPr>
      <t>STANDALONE</t>
    </r>
  </si>
  <si>
    <t>1143950</t>
  </si>
  <si>
    <r>
      <rPr>
        <b/>
        <sz val="10"/>
        <color rgb="FF000000"/>
        <rFont val="Calibri"/>
        <family val="2"/>
      </rPr>
      <t xml:space="preserve">AD AIRPORT PLANNING/SUPPORT
</t>
    </r>
    <r>
      <rPr>
        <sz val="8"/>
        <color rgb="FF000000"/>
        <rFont val="Calibri"/>
        <family val="2"/>
      </rPr>
      <t>PROGRAMMATIC</t>
    </r>
  </si>
  <si>
    <t>3380 - AIRPORT CAPITAL</t>
  </si>
  <si>
    <t>3421 MAJOR MAINTENANCE RESERVE SUBFUND</t>
  </si>
  <si>
    <t>1039667</t>
  </si>
  <si>
    <r>
      <rPr>
        <b/>
        <sz val="10"/>
        <color rgb="FF000000"/>
        <rFont val="Calibri"/>
        <family val="2"/>
      </rPr>
      <t xml:space="preserve">DES FMD MMRF DEBT SERVICE
</t>
    </r>
    <r>
      <rPr>
        <sz val="8"/>
        <color rgb="FF000000"/>
        <rFont val="Calibri"/>
        <family val="2"/>
      </rPr>
      <t>ADMIN</t>
    </r>
  </si>
  <si>
    <t>1039692</t>
  </si>
  <si>
    <r>
      <rPr>
        <b/>
        <sz val="10"/>
        <color rgb="FF000000"/>
        <rFont val="Calibri"/>
        <family val="2"/>
      </rPr>
      <t xml:space="preserve">DES FMD ORCAS PARKING LOTS
</t>
    </r>
    <r>
      <rPr>
        <sz val="8"/>
        <color rgb="FF000000"/>
        <rFont val="Calibri"/>
        <family val="2"/>
      </rPr>
      <t>STANDALONE</t>
    </r>
  </si>
  <si>
    <t>1039733</t>
  </si>
  <si>
    <r>
      <rPr>
        <b/>
        <sz val="10"/>
        <color rgb="FF000000"/>
        <rFont val="Calibri"/>
        <family val="2"/>
      </rPr>
      <t xml:space="preserve">DES FMD DC ISSAQUAH FRE ALARM
</t>
    </r>
    <r>
      <rPr>
        <sz val="8"/>
        <color rgb="FF000000"/>
        <rFont val="Calibri"/>
        <family val="2"/>
      </rPr>
      <t>STANDALONE</t>
    </r>
  </si>
  <si>
    <t>1040802</t>
  </si>
  <si>
    <r>
      <rPr>
        <b/>
        <sz val="10"/>
        <color rgb="FF000000"/>
        <rFont val="Calibri"/>
        <family val="2"/>
      </rPr>
      <t xml:space="preserve">DES FMD TRNSR MMRF TO FND 3951
</t>
    </r>
    <r>
      <rPr>
        <sz val="8"/>
        <color rgb="FF000000"/>
        <rFont val="Calibri"/>
        <family val="2"/>
      </rPr>
      <t>ADMIN</t>
    </r>
  </si>
  <si>
    <t>1046003</t>
  </si>
  <si>
    <r>
      <rPr>
        <b/>
        <sz val="10"/>
        <color rgb="FF000000"/>
        <rFont val="Calibri"/>
        <family val="2"/>
      </rPr>
      <t xml:space="preserve">DES FMD DC ISSAQUAH TERML N PK
</t>
    </r>
    <r>
      <rPr>
        <sz val="8"/>
        <color rgb="FF000000"/>
        <rFont val="Calibri"/>
        <family val="2"/>
      </rPr>
      <t>STANDALONE</t>
    </r>
  </si>
  <si>
    <t>1046370</t>
  </si>
  <si>
    <r>
      <rPr>
        <b/>
        <sz val="10"/>
        <color rgb="FF000000"/>
        <rFont val="Calibri"/>
        <family val="2"/>
      </rPr>
      <t xml:space="preserve">DES FMD KCCH WINDOW RPR PH 2
</t>
    </r>
    <r>
      <rPr>
        <sz val="8"/>
        <color rgb="FF000000"/>
        <rFont val="Calibri"/>
        <family val="2"/>
      </rPr>
      <t>DES FMD CH WINDOW RPR PH 1 CON</t>
    </r>
  </si>
  <si>
    <t>1114354</t>
  </si>
  <si>
    <r>
      <rPr>
        <b/>
        <sz val="10"/>
        <color rgb="FF000000"/>
        <rFont val="Calibri"/>
        <family val="2"/>
      </rPr>
      <t xml:space="preserve">DES FMD KCCH COMMUNICATIONS &amp; SECURITY - EDC
</t>
    </r>
    <r>
      <rPr>
        <sz val="8"/>
        <color rgb="FF000000"/>
        <rFont val="Calibri"/>
        <family val="2"/>
      </rPr>
      <t>STANDALONE</t>
    </r>
  </si>
  <si>
    <t>1114357</t>
  </si>
  <si>
    <r>
      <rPr>
        <b/>
        <sz val="10"/>
        <color rgb="FF000000"/>
        <rFont val="Calibri"/>
        <family val="2"/>
      </rPr>
      <t xml:space="preserve">DES FMD NE DC ELECTRICAL SERVICE AND DISTRIBUTION
</t>
    </r>
    <r>
      <rPr>
        <sz val="8"/>
        <color rgb="FF000000"/>
        <rFont val="Calibri"/>
        <family val="2"/>
      </rPr>
      <t>STANDALONE</t>
    </r>
  </si>
  <si>
    <t>1114364</t>
  </si>
  <si>
    <r>
      <rPr>
        <b/>
        <sz val="10"/>
        <color rgb="FF000000"/>
        <rFont val="Calibri"/>
        <family val="2"/>
      </rPr>
      <t xml:space="preserve">DES FMD KCCF EXTERIOR DOORS
</t>
    </r>
    <r>
      <rPr>
        <sz val="8"/>
        <color rgb="FF000000"/>
        <rFont val="Calibri"/>
        <family val="2"/>
      </rPr>
      <t>STANDALONE</t>
    </r>
  </si>
  <si>
    <t>1114366</t>
  </si>
  <si>
    <r>
      <rPr>
        <b/>
        <sz val="10"/>
        <color rgb="FF000000"/>
        <rFont val="Calibri"/>
        <family val="2"/>
      </rPr>
      <t xml:space="preserve">DES FMD RECORDS WAREHOUSE DX UNITS REPLACEMENT
</t>
    </r>
    <r>
      <rPr>
        <sz val="8"/>
        <color rgb="FF000000"/>
        <rFont val="Calibri"/>
        <family val="2"/>
      </rPr>
      <t>STANDALONE</t>
    </r>
  </si>
  <si>
    <t>1114379</t>
  </si>
  <si>
    <r>
      <rPr>
        <b/>
        <sz val="10"/>
        <color rgb="FF000000"/>
        <rFont val="Calibri"/>
        <family val="2"/>
      </rPr>
      <t xml:space="preserve">DES FMD MRJC DET DSTRIBUTION (MUA 5)
</t>
    </r>
    <r>
      <rPr>
        <sz val="8"/>
        <color rgb="FF000000"/>
        <rFont val="Calibri"/>
        <family val="2"/>
      </rPr>
      <t>STANDALONE</t>
    </r>
  </si>
  <si>
    <t>1116697</t>
  </si>
  <si>
    <r>
      <rPr>
        <b/>
        <sz val="10"/>
        <color rgb="FF000000"/>
        <rFont val="Calibri"/>
        <family val="2"/>
      </rPr>
      <t xml:space="preserve">DES FMD PH EASTGATE FLOOR FIN
</t>
    </r>
    <r>
      <rPr>
        <sz val="8"/>
        <color rgb="FF000000"/>
        <rFont val="Calibri"/>
        <family val="2"/>
      </rPr>
      <t>STANDALONE</t>
    </r>
  </si>
  <si>
    <t>1116700</t>
  </si>
  <si>
    <r>
      <rPr>
        <b/>
        <sz val="10"/>
        <color rgb="FF000000"/>
        <rFont val="Calibri"/>
        <family val="2"/>
      </rPr>
      <t xml:space="preserve">DES FMD KCCF LIGHT BRNCH WIRE
</t>
    </r>
    <r>
      <rPr>
        <sz val="8"/>
        <color rgb="FF000000"/>
        <rFont val="Calibri"/>
        <family val="2"/>
      </rPr>
      <t>STANDALONE</t>
    </r>
  </si>
  <si>
    <t>1116716</t>
  </si>
  <si>
    <r>
      <rPr>
        <b/>
        <sz val="10"/>
        <color rgb="FF000000"/>
        <rFont val="Calibri"/>
        <family val="2"/>
      </rPr>
      <t xml:space="preserve">DES FMD DET BLDG POD F HVAC
</t>
    </r>
    <r>
      <rPr>
        <sz val="8"/>
        <color rgb="FF000000"/>
        <rFont val="Calibri"/>
        <family val="2"/>
      </rPr>
      <t>STANDALONE</t>
    </r>
  </si>
  <si>
    <t>1116872</t>
  </si>
  <si>
    <r>
      <rPr>
        <b/>
        <sz val="10"/>
        <color rgb="FF000000"/>
        <rFont val="Calibri"/>
        <family val="2"/>
      </rPr>
      <t xml:space="preserve">DES FMD KCCF SEC CAM RENEW
</t>
    </r>
    <r>
      <rPr>
        <sz val="8"/>
        <color rgb="FF000000"/>
        <rFont val="Calibri"/>
        <family val="2"/>
      </rPr>
      <t>STANDALONE</t>
    </r>
  </si>
  <si>
    <t>1117645</t>
  </si>
  <si>
    <r>
      <rPr>
        <b/>
        <sz val="10"/>
        <color rgb="FF000000"/>
        <rFont val="Calibri"/>
        <family val="2"/>
      </rPr>
      <t xml:space="preserve">DES FMD KCCH WINDOW REP PH 3 CONST
</t>
    </r>
    <r>
      <rPr>
        <sz val="8"/>
        <color rgb="FF000000"/>
        <rFont val="Calibri"/>
        <family val="2"/>
      </rPr>
      <t>DES FMD CH WINDOW RPR PH 1 CON</t>
    </r>
  </si>
  <si>
    <t>1121954</t>
  </si>
  <si>
    <r>
      <rPr>
        <b/>
        <sz val="10"/>
        <color rgb="FF000000"/>
        <rFont val="Calibri"/>
        <family val="2"/>
      </rPr>
      <t xml:space="preserve">DES FMD CW CIP PROGRAM SUPPORT
</t>
    </r>
    <r>
      <rPr>
        <sz val="8"/>
        <color rgb="FF000000"/>
        <rFont val="Calibri"/>
        <family val="2"/>
      </rPr>
      <t>ADMIN</t>
    </r>
  </si>
  <si>
    <t>1121957</t>
  </si>
  <si>
    <r>
      <rPr>
        <b/>
        <sz val="10"/>
        <color rgb="FF000000"/>
        <rFont val="Calibri"/>
        <family val="2"/>
      </rPr>
      <t xml:space="preserve">DES FMD KCCF ELEVATORS LIFTS
</t>
    </r>
    <r>
      <rPr>
        <sz val="8"/>
        <color rgb="FF000000"/>
        <rFont val="Calibri"/>
        <family val="2"/>
      </rPr>
      <t>STANDALONE</t>
    </r>
  </si>
  <si>
    <t>1121997</t>
  </si>
  <si>
    <r>
      <rPr>
        <b/>
        <sz val="10"/>
        <color rgb="FF000000"/>
        <rFont val="Calibri"/>
        <family val="2"/>
      </rPr>
      <t xml:space="preserve">DES FMD AD BLDG ROOF COVERINGS
</t>
    </r>
    <r>
      <rPr>
        <sz val="8"/>
        <color rgb="FF000000"/>
        <rFont val="Calibri"/>
        <family val="2"/>
      </rPr>
      <t>STANDALONE</t>
    </r>
  </si>
  <si>
    <t>1122219</t>
  </si>
  <si>
    <r>
      <rPr>
        <b/>
        <sz val="10"/>
        <color rgb="FF000000"/>
        <rFont val="Calibri"/>
        <family val="2"/>
      </rPr>
      <t xml:space="preserve">DES FMD KSC FLOOR AND WALL FIN
</t>
    </r>
    <r>
      <rPr>
        <sz val="8"/>
        <color rgb="FF000000"/>
        <rFont val="Calibri"/>
        <family val="2"/>
      </rPr>
      <t>STANDALONE</t>
    </r>
  </si>
  <si>
    <t>1124127</t>
  </si>
  <si>
    <r>
      <rPr>
        <b/>
        <sz val="10"/>
        <color rgb="FF000000"/>
        <rFont val="Calibri"/>
        <family val="2"/>
      </rPr>
      <t xml:space="preserve">DES FMD MRJC COOLING TOWERS
</t>
    </r>
    <r>
      <rPr>
        <sz val="8"/>
        <color rgb="FF000000"/>
        <rFont val="Calibri"/>
        <family val="2"/>
      </rPr>
      <t>STANDALONE</t>
    </r>
  </si>
  <si>
    <t>1124129</t>
  </si>
  <si>
    <r>
      <rPr>
        <b/>
        <sz val="10"/>
        <color rgb="FF000000"/>
        <rFont val="Calibri"/>
        <family val="2"/>
      </rPr>
      <t xml:space="preserve">DES FMD ADMIN BLDG HEATING AND COOLING COILS
</t>
    </r>
    <r>
      <rPr>
        <sz val="8"/>
        <color rgb="FF000000"/>
        <rFont val="Calibri"/>
        <family val="2"/>
      </rPr>
      <t>STANDALONE</t>
    </r>
  </si>
  <si>
    <t>1124132</t>
  </si>
  <si>
    <r>
      <rPr>
        <b/>
        <sz val="10"/>
        <color rgb="FF000000"/>
        <rFont val="Calibri"/>
        <family val="2"/>
      </rPr>
      <t xml:space="preserve">DES FMD KCCF ROOF OPENINGS
</t>
    </r>
    <r>
      <rPr>
        <sz val="8"/>
        <color rgb="FF000000"/>
        <rFont val="Calibri"/>
        <family val="2"/>
      </rPr>
      <t>STANDALONE</t>
    </r>
  </si>
  <si>
    <t>1124133</t>
  </si>
  <si>
    <r>
      <rPr>
        <b/>
        <sz val="10"/>
        <color rgb="FF000000"/>
        <rFont val="Calibri"/>
        <family val="2"/>
      </rPr>
      <t xml:space="preserve">DES FMD BD EVDNCE WHSE PRK LTS
</t>
    </r>
    <r>
      <rPr>
        <sz val="8"/>
        <color rgb="FF000000"/>
        <rFont val="Calibri"/>
        <family val="2"/>
      </rPr>
      <t>PROGRAMMATIC</t>
    </r>
  </si>
  <si>
    <t>1124134</t>
  </si>
  <si>
    <r>
      <rPr>
        <b/>
        <sz val="10"/>
        <color rgb="FF000000"/>
        <rFont val="Calibri"/>
        <family val="2"/>
      </rPr>
      <t xml:space="preserve">DES FMD BD EVIDENCE FIRE ALRM
</t>
    </r>
    <r>
      <rPr>
        <sz val="8"/>
        <color rgb="FF000000"/>
        <rFont val="Calibri"/>
        <family val="2"/>
      </rPr>
      <t>STANDALONE</t>
    </r>
  </si>
  <si>
    <t>1124143</t>
  </si>
  <si>
    <r>
      <rPr>
        <b/>
        <sz val="10"/>
        <color rgb="FF000000"/>
        <rFont val="Calibri"/>
        <family val="2"/>
      </rPr>
      <t xml:space="preserve">DES FMD PRCT 3 MV TSTG/BAL
</t>
    </r>
    <r>
      <rPr>
        <sz val="8"/>
        <color rgb="FF000000"/>
        <rFont val="Calibri"/>
        <family val="2"/>
      </rPr>
      <t>STANDALONE</t>
    </r>
  </si>
  <si>
    <t>1124161</t>
  </si>
  <si>
    <r>
      <rPr>
        <b/>
        <sz val="10"/>
        <color rgb="FF000000"/>
        <rFont val="Calibri"/>
        <family val="2"/>
      </rPr>
      <t xml:space="preserve">DES FMD MRJC DET COOL GEN SYS
</t>
    </r>
    <r>
      <rPr>
        <sz val="8"/>
        <color rgb="FF000000"/>
        <rFont val="Calibri"/>
        <family val="2"/>
      </rPr>
      <t>STANDALONE</t>
    </r>
  </si>
  <si>
    <t>1124165</t>
  </si>
  <si>
    <r>
      <rPr>
        <b/>
        <sz val="10"/>
        <color rgb="FF000000"/>
        <rFont val="Calibri"/>
        <family val="2"/>
      </rPr>
      <t xml:space="preserve">DES FMD AB PED PAVING - PLAZA
</t>
    </r>
    <r>
      <rPr>
        <sz val="8"/>
        <color rgb="FF000000"/>
        <rFont val="Calibri"/>
        <family val="2"/>
      </rPr>
      <t>STANDALONE</t>
    </r>
  </si>
  <si>
    <t>1124169</t>
  </si>
  <si>
    <r>
      <rPr>
        <b/>
        <sz val="10"/>
        <color rgb="FF000000"/>
        <rFont val="Calibri"/>
        <family val="2"/>
      </rPr>
      <t xml:space="preserve">DES FMD MRJC CRTHS SECURITY
</t>
    </r>
    <r>
      <rPr>
        <sz val="8"/>
        <color rgb="FF000000"/>
        <rFont val="Calibri"/>
        <family val="2"/>
      </rPr>
      <t>STANDALONE</t>
    </r>
  </si>
  <si>
    <t>1124471</t>
  </si>
  <si>
    <r>
      <rPr>
        <b/>
        <sz val="10"/>
        <color rgb="FF000000"/>
        <rFont val="Calibri"/>
        <family val="2"/>
      </rPr>
      <t xml:space="preserve">DES FMD RECORDS WHSE ROOF CVR
</t>
    </r>
    <r>
      <rPr>
        <sz val="8"/>
        <color rgb="FF000000"/>
        <rFont val="Calibri"/>
        <family val="2"/>
      </rPr>
      <t>STANDALONE</t>
    </r>
  </si>
  <si>
    <t>1124568</t>
  </si>
  <si>
    <r>
      <rPr>
        <b/>
        <sz val="10"/>
        <color rgb="FF000000"/>
        <rFont val="Calibri"/>
        <family val="2"/>
      </rPr>
      <t xml:space="preserve">DES FMD PRCT 3 MV FLD RPT CXA
</t>
    </r>
    <r>
      <rPr>
        <sz val="8"/>
        <color rgb="FF000000"/>
        <rFont val="Calibri"/>
        <family val="2"/>
      </rPr>
      <t>STANDALONE</t>
    </r>
  </si>
  <si>
    <t>1127423</t>
  </si>
  <si>
    <r>
      <rPr>
        <b/>
        <sz val="10"/>
        <color rgb="FF000000"/>
        <rFont val="Calibri"/>
        <family val="2"/>
      </rPr>
      <t xml:space="preserve">DES FMD MMRF SCAP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</si>
  <si>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</si>
  <si>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GROUP-MAJOR REPAIR AND RENEWAL OF BLDG. SYSTEMS
</t>
    </r>
    <r>
      <rPr>
        <sz val="8"/>
        <color rgb="FF000000"/>
        <rFont val="Calibri"/>
        <family val="2"/>
      </rPr>
      <t>PROGRAMMATIC</t>
    </r>
  </si>
  <si>
    <t>1129776</t>
  </si>
  <si>
    <r>
      <rPr>
        <b/>
        <sz val="10"/>
        <color rgb="FF000000"/>
        <rFont val="Calibri"/>
        <family val="2"/>
      </rPr>
      <t xml:space="preserve">DES FMD POLICE BARCLAY DEAN EVIDENCE WHSE D5010 ELECTRICAL AND DISTRUBUTION
</t>
    </r>
    <r>
      <rPr>
        <sz val="8"/>
        <color rgb="FF000000"/>
        <rFont val="Calibri"/>
        <family val="2"/>
      </rPr>
      <t>STANDALONE</t>
    </r>
  </si>
  <si>
    <t>1129786</t>
  </si>
  <si>
    <r>
      <rPr>
        <b/>
        <sz val="10"/>
        <color rgb="FF000000"/>
        <rFont val="Calibri"/>
        <family val="2"/>
      </rPr>
      <t xml:space="preserve">DES FMD ADMIN. BLDG. D5031 FIRE ALARM SYSTEMS
</t>
    </r>
    <r>
      <rPr>
        <sz val="8"/>
        <color rgb="FF000000"/>
        <rFont val="Calibri"/>
        <family val="2"/>
      </rPr>
      <t>STANDALONE</t>
    </r>
  </si>
  <si>
    <t>1129788</t>
  </si>
  <si>
    <r>
      <rPr>
        <b/>
        <sz val="10"/>
        <color rgb="FF000000"/>
        <rFont val="Calibri"/>
        <family val="2"/>
      </rPr>
      <t xml:space="preserve">DES FMD BLACK RIVER OFFICE BLDG. D3050 TERMINAL AND PACKAGE UNITS
</t>
    </r>
    <r>
      <rPr>
        <sz val="8"/>
        <color rgb="FF000000"/>
        <rFont val="Calibri"/>
        <family val="2"/>
      </rPr>
      <t>STANDALONE</t>
    </r>
  </si>
  <si>
    <t>1129791</t>
  </si>
  <si>
    <r>
      <rPr>
        <b/>
        <sz val="10"/>
        <color rgb="FF000000"/>
        <rFont val="Calibri"/>
        <family val="2"/>
      </rPr>
      <t xml:space="preserve">DES FMD ADMIN BLDG. D3049 FANS AND AIR HANDLING UNITS
</t>
    </r>
    <r>
      <rPr>
        <sz val="8"/>
        <color rgb="FF000000"/>
        <rFont val="Calibri"/>
        <family val="2"/>
      </rPr>
      <t>STANDALONE</t>
    </r>
  </si>
  <si>
    <t>1129793</t>
  </si>
  <si>
    <r>
      <rPr>
        <b/>
        <sz val="10"/>
        <color rgb="FF000000"/>
        <rFont val="Calibri"/>
        <family val="2"/>
      </rPr>
      <t xml:space="preserve">DES FMD BLACK RIVER OFFICE BLDG. B3010 ROOFING AND EXTERIOR CLADDING
</t>
    </r>
    <r>
      <rPr>
        <sz val="8"/>
        <color rgb="FF000000"/>
        <rFont val="Calibri"/>
        <family val="2"/>
      </rPr>
      <t>STANDALONE</t>
    </r>
  </si>
  <si>
    <t>1131412</t>
  </si>
  <si>
    <r>
      <rPr>
        <b/>
        <sz val="10"/>
        <color rgb="FF000000"/>
        <rFont val="Calibri"/>
        <family val="2"/>
      </rPr>
      <t xml:space="preserve">DES FMD MMRF KCCF SHOWER &amp; DAYROOM LIGHTING WIRING/FIXTURES
</t>
    </r>
    <r>
      <rPr>
        <sz val="8"/>
        <color rgb="FF000000"/>
        <rFont val="Calibri"/>
        <family val="2"/>
      </rPr>
      <t>STANDALONE</t>
    </r>
  </si>
  <si>
    <t>1131413</t>
  </si>
  <si>
    <r>
      <rPr>
        <b/>
        <sz val="10"/>
        <color rgb="FF000000"/>
        <rFont val="Calibri"/>
        <family val="2"/>
      </rPr>
      <t xml:space="preserve">DES FMD MMRF KCCF EMERGENCY LEAK DETECTION
</t>
    </r>
    <r>
      <rPr>
        <sz val="8"/>
        <color rgb="FF000000"/>
        <rFont val="Calibri"/>
        <family val="2"/>
      </rPr>
      <t>STANDALONE</t>
    </r>
  </si>
  <si>
    <t>1133655</t>
  </si>
  <si>
    <r>
      <rPr>
        <b/>
        <sz val="10"/>
        <color rgb="FF000000"/>
        <rFont val="Calibri"/>
        <family val="2"/>
      </rPr>
      <t xml:space="preserve">DES FMD MMRF CHINOOK HVAC REPAIRS
</t>
    </r>
    <r>
      <rPr>
        <sz val="8"/>
        <color rgb="FF000000"/>
        <rFont val="Calibri"/>
        <family val="2"/>
      </rPr>
      <t>STANDALONE</t>
    </r>
  </si>
  <si>
    <t>1134407</t>
  </si>
  <si>
    <r>
      <rPr>
        <b/>
        <sz val="10"/>
        <color rgb="FF000000"/>
        <rFont val="Calibri"/>
        <family val="2"/>
      </rPr>
      <t xml:space="preserve">DES FMD MMRF ADMIN BLDG GENERATOR STUDY JH
</t>
    </r>
    <r>
      <rPr>
        <sz val="8"/>
        <color rgb="FF000000"/>
        <rFont val="Calibri"/>
        <family val="2"/>
      </rPr>
      <t>STANDALONE</t>
    </r>
  </si>
  <si>
    <t>1134409</t>
  </si>
  <si>
    <r>
      <rPr>
        <b/>
        <sz val="10"/>
        <color rgb="FF000000"/>
        <rFont val="Calibri"/>
        <family val="2"/>
      </rPr>
      <t xml:space="preserve">DES FMD MMRF BARCLAY DEAN SECURITY UPGRADES
</t>
    </r>
    <r>
      <rPr>
        <sz val="8"/>
        <color rgb="FF000000"/>
        <rFont val="Calibri"/>
        <family val="2"/>
      </rPr>
      <t>STANDALONE</t>
    </r>
  </si>
  <si>
    <t>1134430</t>
  </si>
  <si>
    <r>
      <rPr>
        <b/>
        <sz val="10"/>
        <color rgb="FF000000"/>
        <rFont val="Calibri"/>
        <family val="2"/>
      </rPr>
      <t xml:space="preserve">DES FMD MMRF KSC ELEVATOR MACHINE ROOM COLLING UNITS REPLACEMENT
</t>
    </r>
    <r>
      <rPr>
        <sz val="8"/>
        <color rgb="FF000000"/>
        <rFont val="Calibri"/>
        <family val="2"/>
      </rPr>
      <t>STANDALONE</t>
    </r>
  </si>
  <si>
    <t>1139464</t>
  </si>
  <si>
    <r>
      <rPr>
        <b/>
        <sz val="10"/>
        <color rgb="FF000000"/>
        <rFont val="Calibri"/>
        <family val="2"/>
      </rPr>
      <t xml:space="preserve">DES FMD MMRF BUDGET PREP 22
</t>
    </r>
    <r>
      <rPr>
        <sz val="8"/>
        <color rgb="FF000000"/>
        <rFont val="Calibri"/>
        <family val="2"/>
      </rPr>
      <t>STANDALONE</t>
    </r>
  </si>
  <si>
    <t>1139465</t>
  </si>
  <si>
    <r>
      <rPr>
        <b/>
        <sz val="10"/>
        <color rgb="FF000000"/>
        <rFont val="Calibri"/>
        <family val="2"/>
      </rPr>
      <t xml:space="preserve">DES FMD MMRF BUILDING SURVEY
</t>
    </r>
    <r>
      <rPr>
        <sz val="8"/>
        <color rgb="FF000000"/>
        <rFont val="Calibri"/>
        <family val="2"/>
      </rPr>
      <t>STANDALONE</t>
    </r>
  </si>
  <si>
    <t>1139509</t>
  </si>
  <si>
    <r>
      <rPr>
        <b/>
        <sz val="10"/>
        <color rgb="FF000000"/>
        <rFont val="Calibri"/>
        <family val="2"/>
      </rPr>
      <t xml:space="preserve">DES FMD MMRF ARCHIVES BUILDING FIRE ALARM
</t>
    </r>
    <r>
      <rPr>
        <sz val="8"/>
        <color rgb="FF000000"/>
        <rFont val="Calibri"/>
        <family val="2"/>
      </rPr>
      <t>STANDALONE</t>
    </r>
  </si>
  <si>
    <t>1139544</t>
  </si>
  <si>
    <r>
      <rPr>
        <b/>
        <sz val="10"/>
        <color rgb="FF000000"/>
        <rFont val="Calibri"/>
        <family val="2"/>
      </rPr>
      <t xml:space="preserve">DES FMD MMRF MRJC HVAC/ ELECT SYSTEM REPL
</t>
    </r>
    <r>
      <rPr>
        <sz val="8"/>
        <color rgb="FF000000"/>
        <rFont val="Calibri"/>
        <family val="2"/>
      </rPr>
      <t>STANDALONE</t>
    </r>
  </si>
  <si>
    <t>3421 - MAJOR MAINTENANCE RESERVE SUBFUND</t>
  </si>
  <si>
    <t>3522 OPEN SPACE KING COUNTY NON-BOND SUBFUND</t>
  </si>
  <si>
    <t>1047267</t>
  </si>
  <si>
    <r>
      <rPr>
        <b/>
        <sz val="10"/>
        <color rgb="FF000000"/>
        <rFont val="Calibri"/>
        <family val="2"/>
      </rPr>
      <t xml:space="preserve">Open Space Grant Contingency
</t>
    </r>
    <r>
      <rPr>
        <sz val="8"/>
        <color rgb="FF000000"/>
        <rFont val="Calibri"/>
        <family val="2"/>
      </rPr>
      <t>PROGRAMMATIC</t>
    </r>
  </si>
  <si>
    <t>3522 - OPEN SPACE KING COUNTY NON-BOND SUBFUND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</si>
  <si>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</si>
  <si>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</si>
  <si>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Parks Bear Creek Waterways Acquisition
</t>
    </r>
    <r>
      <rPr>
        <sz val="8"/>
        <color rgb="FF000000"/>
        <rFont val="Calibri"/>
        <family val="2"/>
      </rPr>
      <t>STANDALONE</t>
    </r>
  </si>
  <si>
    <t>1044592</t>
  </si>
  <si>
    <r>
      <rPr>
        <b/>
        <sz val="10"/>
        <color rgb="FF000000"/>
        <rFont val="Calibri"/>
        <family val="2"/>
      </rPr>
      <t xml:space="preserve">Auditor Capital Project Oversight - Fund 3581
</t>
    </r>
    <r>
      <rPr>
        <sz val="8"/>
        <color rgb="FF000000"/>
        <rFont val="Calibri"/>
        <family val="2"/>
      </rPr>
      <t>ADMIN</t>
    </r>
  </si>
  <si>
    <t>1044750</t>
  </si>
  <si>
    <r>
      <rPr>
        <b/>
        <sz val="10"/>
        <color rgb="FF000000"/>
        <rFont val="Calibri"/>
        <family val="2"/>
      </rPr>
      <t xml:space="preserve">Parks Mitchell Hill Forest Additions
</t>
    </r>
    <r>
      <rPr>
        <sz val="8"/>
        <color rgb="FF000000"/>
        <rFont val="Calibri"/>
        <family val="2"/>
      </rPr>
      <t>STANDALONE</t>
    </r>
  </si>
  <si>
    <t>1044835</t>
  </si>
  <si>
    <r>
      <rPr>
        <b/>
        <sz val="10"/>
        <color rgb="FF000000"/>
        <rFont val="Calibri"/>
        <family val="2"/>
      </rPr>
      <t xml:space="preserve">Parks Regional Open Space Initiative
</t>
    </r>
    <r>
      <rPr>
        <sz val="8"/>
        <color rgb="FF000000"/>
        <rFont val="Calibri"/>
        <family val="2"/>
      </rPr>
      <t>PROGRAMMATIC</t>
    </r>
  </si>
  <si>
    <t>1044912</t>
  </si>
  <si>
    <r>
      <rPr>
        <b/>
        <sz val="10"/>
        <color rgb="FF000000"/>
        <rFont val="Calibri"/>
        <family val="2"/>
      </rPr>
      <t xml:space="preserve">Soos Creek Regional Trail
</t>
    </r>
    <r>
      <rPr>
        <sz val="8"/>
        <color rgb="FF000000"/>
        <rFont val="Calibri"/>
        <family val="2"/>
      </rPr>
      <t>PROGRAMMATIC</t>
    </r>
  </si>
  <si>
    <t>1112621</t>
  </si>
  <si>
    <r>
      <rPr>
        <b/>
        <sz val="10"/>
        <color rgb="FF000000"/>
        <rFont val="Calibri"/>
        <family val="2"/>
      </rPr>
      <t xml:space="preserve">Lake to Sound Trail
</t>
    </r>
    <r>
      <rPr>
        <sz val="8"/>
        <color rgb="FF000000"/>
        <rFont val="Calibri"/>
        <family val="2"/>
      </rPr>
      <t>PROGRAMMATIC</t>
    </r>
  </si>
  <si>
    <t>1120085</t>
  </si>
  <si>
    <r>
      <rPr>
        <b/>
        <sz val="10"/>
        <color rgb="FF000000"/>
        <rFont val="Calibri"/>
        <family val="2"/>
      </rPr>
      <t xml:space="preserve">Green to 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</si>
  <si>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</si>
  <si>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PKS M: EASTRAIL (ERC)</t>
    </r>
  </si>
  <si>
    <t>1121443</t>
  </si>
  <si>
    <r>
      <rPr>
        <b/>
        <sz val="10"/>
        <color rgb="FF000000"/>
        <rFont val="Calibri"/>
        <family val="2"/>
      </rPr>
      <t xml:space="preserve">Trailhead Development and Access
</t>
    </r>
    <r>
      <rPr>
        <sz val="8"/>
        <color rgb="FF000000"/>
        <rFont val="Calibri"/>
        <family val="2"/>
      </rPr>
      <t>PROGRAMMATIC</t>
    </r>
  </si>
  <si>
    <t>1121455</t>
  </si>
  <si>
    <r>
      <rPr>
        <b/>
        <sz val="10"/>
        <color rgb="FF000000"/>
        <rFont val="Calibri"/>
        <family val="2"/>
      </rPr>
      <t xml:space="preserve">Regional Trail System Mobility Connections
</t>
    </r>
    <r>
      <rPr>
        <sz val="8"/>
        <color rgb="FF000000"/>
        <rFont val="Calibri"/>
        <family val="2"/>
      </rPr>
      <t>PROGRAMMATIC</t>
    </r>
  </si>
  <si>
    <t>1121497</t>
  </si>
  <si>
    <r>
      <rPr>
        <b/>
        <sz val="10"/>
        <color rgb="FF000000"/>
        <rFont val="Calibri"/>
        <family val="2"/>
      </rPr>
      <t xml:space="preserve">King County Aquatic Center Program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</si>
  <si>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</si>
  <si>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Play Area Rehabilitation Program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</si>
  <si>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</si>
  <si>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Bridge and Trestle Assessment and Improvement Program
</t>
    </r>
    <r>
      <rPr>
        <sz val="8"/>
        <color rgb="FF000000"/>
        <rFont val="Calibri"/>
        <family val="2"/>
      </rPr>
      <t>PROGRAMMATIC</t>
    </r>
  </si>
  <si>
    <t>1121501</t>
  </si>
  <si>
    <r>
      <rPr>
        <b/>
        <sz val="10"/>
        <color rgb="FF000000"/>
        <rFont val="Calibri"/>
        <family val="2"/>
      </rPr>
      <t xml:space="preserve">Dock Rehabilitation Program
</t>
    </r>
    <r>
      <rPr>
        <sz val="8"/>
        <color rgb="FF000000"/>
        <rFont val="Calibri"/>
        <family val="2"/>
      </rPr>
      <t>PROGRAMMATIC</t>
    </r>
  </si>
  <si>
    <t>1123804</t>
  </si>
  <si>
    <r>
      <rPr>
        <b/>
        <sz val="10"/>
        <color rgb="FF000000"/>
        <rFont val="Calibri"/>
        <family val="2"/>
      </rPr>
      <t xml:space="preserve">Green River Trail North Extension
</t>
    </r>
    <r>
      <rPr>
        <sz val="8"/>
        <color rgb="FF000000"/>
        <rFont val="Calibri"/>
        <family val="2"/>
      </rPr>
      <t>PKS M:GRN RVR TR EXT</t>
    </r>
  </si>
  <si>
    <t>1123892</t>
  </si>
  <si>
    <r>
      <rPr>
        <b/>
        <sz val="10"/>
        <color rgb="FF000000"/>
        <rFont val="Calibri"/>
        <family val="2"/>
      </rPr>
      <t xml:space="preserve">Ballfield Rehabilitation Program
</t>
    </r>
    <r>
      <rPr>
        <sz val="8"/>
        <color rgb="FF000000"/>
        <rFont val="Calibri"/>
        <family val="2"/>
      </rPr>
      <t>PROGRAMMATIC</t>
    </r>
  </si>
  <si>
    <t>1123894</t>
  </si>
  <si>
    <r>
      <rPr>
        <b/>
        <sz val="10"/>
        <color rgb="FF000000"/>
        <rFont val="Calibri"/>
        <family val="2"/>
      </rPr>
      <t xml:space="preserve">Parking Lot and Pathway Rehabilitation Program
</t>
    </r>
    <r>
      <rPr>
        <sz val="8"/>
        <color rgb="FF000000"/>
        <rFont val="Calibri"/>
        <family val="2"/>
      </rPr>
      <t>PROGRAMMATIC</t>
    </r>
  </si>
  <si>
    <t>1123895</t>
  </si>
  <si>
    <r>
      <rPr>
        <b/>
        <sz val="10"/>
        <color rgb="FF000000"/>
        <rFont val="Calibri"/>
        <family val="2"/>
      </rPr>
      <t xml:space="preserve">Building Structure Rehabilitation Program
</t>
    </r>
    <r>
      <rPr>
        <sz val="8"/>
        <color rgb="FF000000"/>
        <rFont val="Calibri"/>
        <family val="2"/>
      </rPr>
      <t>PROGRAMMATIC</t>
    </r>
  </si>
  <si>
    <t>1124055</t>
  </si>
  <si>
    <r>
      <rPr>
        <b/>
        <sz val="10"/>
        <color rgb="FF000000"/>
        <rFont val="Calibri"/>
        <family val="2"/>
      </rPr>
      <t xml:space="preserve">Parks Asset Management System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</si>
  <si>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</si>
  <si>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Capital Planning and Administration
</t>
    </r>
    <r>
      <rPr>
        <sz val="8"/>
        <color rgb="FF000000"/>
        <rFont val="Calibri"/>
        <family val="2"/>
      </rPr>
      <t>ADMIN</t>
    </r>
  </si>
  <si>
    <t>1129673</t>
  </si>
  <si>
    <r>
      <rPr>
        <b/>
        <sz val="10"/>
        <color rgb="FF000000"/>
        <rFont val="Calibri"/>
        <family val="2"/>
      </rPr>
      <t xml:space="preserve">Emergent Need Contingency - Fund 3581
</t>
    </r>
    <r>
      <rPr>
        <sz val="8"/>
        <color rgb="FF000000"/>
        <rFont val="Calibri"/>
        <family val="2"/>
      </rPr>
      <t>ADMIN</t>
    </r>
  </si>
  <si>
    <t>1129676</t>
  </si>
  <si>
    <r>
      <rPr>
        <b/>
        <sz val="10"/>
        <color rgb="FF000000"/>
        <rFont val="Calibri"/>
        <family val="2"/>
      </rPr>
      <t xml:space="preserve">Grant Contingency - Fund 3581
</t>
    </r>
    <r>
      <rPr>
        <sz val="8"/>
        <color rgb="FF000000"/>
        <rFont val="Calibri"/>
        <family val="2"/>
      </rPr>
      <t>ADMIN</t>
    </r>
  </si>
  <si>
    <t>1129688</t>
  </si>
  <si>
    <r>
      <rPr>
        <b/>
        <sz val="10"/>
        <color rgb="FF000000"/>
        <rFont val="Calibri"/>
        <family val="2"/>
      </rPr>
      <t xml:space="preserve">Regional Trail System ADA Transition Program
</t>
    </r>
    <r>
      <rPr>
        <sz val="8"/>
        <color rgb="FF000000"/>
        <rFont val="Calibri"/>
        <family val="2"/>
      </rPr>
      <t>PROGRAMMATIC</t>
    </r>
  </si>
  <si>
    <t>1129700</t>
  </si>
  <si>
    <r>
      <rPr>
        <b/>
        <sz val="10"/>
        <color rgb="FF000000"/>
        <rFont val="Calibri"/>
        <family val="2"/>
      </rPr>
      <t xml:space="preserve">Skyway Park Improvements Program
</t>
    </r>
    <r>
      <rPr>
        <sz val="8"/>
        <color rgb="FF000000"/>
        <rFont val="Calibri"/>
        <family val="2"/>
      </rPr>
      <t>PROGRAMMATIC</t>
    </r>
  </si>
  <si>
    <t>1131713</t>
  </si>
  <si>
    <r>
      <rPr>
        <b/>
        <sz val="10"/>
        <color rgb="FF000000"/>
        <rFont val="Calibri"/>
        <family val="2"/>
      </rPr>
      <t xml:space="preserve">Bridge 2277-2 Replacement Design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</si>
  <si>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</si>
  <si>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Black Diamond Open Space Acquisition
</t>
    </r>
    <r>
      <rPr>
        <sz val="8"/>
        <color rgb="FF000000"/>
        <rFont val="Calibri"/>
        <family val="2"/>
      </rPr>
      <t>STANDALONE</t>
    </r>
  </si>
  <si>
    <t>1132225</t>
  </si>
  <si>
    <r>
      <rPr>
        <b/>
        <sz val="10"/>
        <color rgb="FF000000"/>
        <rFont val="Calibri"/>
        <family val="2"/>
      </rPr>
      <t xml:space="preserve">Keevie Lake Acquisition
</t>
    </r>
    <r>
      <rPr>
        <sz val="8"/>
        <color rgb="FF000000"/>
        <rFont val="Calibri"/>
        <family val="2"/>
      </rPr>
      <t>STANDALONE</t>
    </r>
  </si>
  <si>
    <t>1136778</t>
  </si>
  <si>
    <r>
      <rPr>
        <b/>
        <sz val="10"/>
        <color rgb="FF000000"/>
        <rFont val="Calibri"/>
        <family val="2"/>
      </rPr>
      <t xml:space="preserve">Green River Newaukum Creek Preservation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</si>
  <si>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</si>
  <si>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Soos Creek/Molasses Creek Acquisition
</t>
    </r>
    <r>
      <rPr>
        <sz val="8"/>
        <color rgb="FF000000"/>
        <rFont val="Calibri"/>
        <family val="2"/>
      </rPr>
      <t>STANDALONE</t>
    </r>
  </si>
  <si>
    <t>1136783</t>
  </si>
  <si>
    <r>
      <rPr>
        <b/>
        <sz val="10"/>
        <color rgb="FF000000"/>
        <rFont val="Calibri"/>
        <family val="2"/>
      </rPr>
      <t xml:space="preserve">Parks Vashon Marine Shoreline Acquisition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</si>
  <si>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</si>
  <si>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Vashon Stream and Estuaries Acquisition
</t>
    </r>
    <r>
      <rPr>
        <sz val="8"/>
        <color rgb="FF000000"/>
        <rFont val="Calibri"/>
        <family val="2"/>
      </rPr>
      <t>STANDALONE</t>
    </r>
  </si>
  <si>
    <t>1137278</t>
  </si>
  <si>
    <r>
      <rPr>
        <b/>
        <sz val="10"/>
        <color rgb="FF000000"/>
        <rFont val="Calibri"/>
        <family val="2"/>
      </rPr>
      <t xml:space="preserve">Interurban Trail South Improvement
</t>
    </r>
    <r>
      <rPr>
        <sz val="8"/>
        <color rgb="FF000000"/>
        <rFont val="Calibri"/>
        <family val="2"/>
      </rPr>
      <t>PROGRAMMATIC</t>
    </r>
  </si>
  <si>
    <t>1137279</t>
  </si>
  <si>
    <r>
      <rPr>
        <b/>
        <sz val="10"/>
        <color rgb="FF000000"/>
        <rFont val="Calibri"/>
        <family val="2"/>
      </rPr>
      <t xml:space="preserve">Parks Open Space Stewardship Program
</t>
    </r>
    <r>
      <rPr>
        <sz val="8"/>
        <color rgb="FF000000"/>
        <rFont val="Calibri"/>
        <family val="2"/>
      </rPr>
      <t>PROGRAMMATIC</t>
    </r>
  </si>
  <si>
    <t>1137280</t>
  </si>
  <si>
    <r>
      <rPr>
        <b/>
        <sz val="10"/>
        <color rgb="FF000000"/>
        <rFont val="Calibri"/>
        <family val="2"/>
      </rPr>
      <t xml:space="preserve">Ballfield Turf Replacement Program
</t>
    </r>
    <r>
      <rPr>
        <sz val="8"/>
        <color rgb="FF000000"/>
        <rFont val="Calibri"/>
        <family val="2"/>
      </rPr>
      <t>PROGRAMMATIC</t>
    </r>
  </si>
  <si>
    <t>1137281</t>
  </si>
  <si>
    <r>
      <rPr>
        <b/>
        <sz val="10"/>
        <color rgb="FF000000"/>
        <rFont val="Calibri"/>
        <family val="2"/>
      </rPr>
      <t xml:space="preserve">Backcountry Trail Rehabilitation Program
</t>
    </r>
    <r>
      <rPr>
        <sz val="8"/>
        <color rgb="FF000000"/>
        <rFont val="Calibri"/>
        <family val="2"/>
      </rPr>
      <t>PROGRAMMATIC</t>
    </r>
  </si>
  <si>
    <t>1137294</t>
  </si>
  <si>
    <r>
      <rPr>
        <b/>
        <sz val="10"/>
        <color rgb="FF000000"/>
        <rFont val="Calibri"/>
        <family val="2"/>
      </rPr>
      <t xml:space="preserve">Parks Public Trails Pass Through
</t>
    </r>
    <r>
      <rPr>
        <sz val="8"/>
        <color rgb="FF000000"/>
        <rFont val="Calibri"/>
        <family val="2"/>
      </rPr>
      <t>PROGRAMMATIC</t>
    </r>
  </si>
  <si>
    <t>1137314</t>
  </si>
  <si>
    <r>
      <rPr>
        <b/>
        <sz val="10"/>
        <color rgb="FF000000"/>
        <rFont val="Calibri"/>
        <family val="2"/>
      </rPr>
      <t xml:space="preserve">Pools Capital Grant
</t>
    </r>
    <r>
      <rPr>
        <sz val="8"/>
        <color rgb="FF000000"/>
        <rFont val="Calibri"/>
        <family val="2"/>
      </rPr>
      <t>PROGRAMMATIC</t>
    </r>
  </si>
  <si>
    <t>1137315</t>
  </si>
  <si>
    <r>
      <rPr>
        <b/>
        <sz val="10"/>
        <color rgb="FF000000"/>
        <rFont val="Calibri"/>
        <family val="2"/>
      </rPr>
      <t xml:space="preserve">Open Space River Corridors Grant
</t>
    </r>
    <r>
      <rPr>
        <sz val="8"/>
        <color rgb="FF000000"/>
        <rFont val="Calibri"/>
        <family val="2"/>
      </rPr>
      <t>PROGRAMMATIC</t>
    </r>
  </si>
  <si>
    <t>1137316</t>
  </si>
  <si>
    <r>
      <rPr>
        <b/>
        <sz val="10"/>
        <color rgb="FF000000"/>
        <rFont val="Calibri"/>
        <family val="2"/>
      </rPr>
      <t xml:space="preserve">City Capital Open Space Grant
</t>
    </r>
    <r>
      <rPr>
        <sz val="8"/>
        <color rgb="FF000000"/>
        <rFont val="Calibri"/>
        <family val="2"/>
      </rPr>
      <t>PROGRAMMATIC</t>
    </r>
  </si>
  <si>
    <t>1137317</t>
  </si>
  <si>
    <r>
      <rPr>
        <b/>
        <sz val="10"/>
        <color rgb="FF000000"/>
        <rFont val="Calibri"/>
        <family val="2"/>
      </rPr>
      <t xml:space="preserve">Community Partnerships and Grants - Fund 3581
</t>
    </r>
    <r>
      <rPr>
        <sz val="8"/>
        <color rgb="FF000000"/>
        <rFont val="Calibri"/>
        <family val="2"/>
      </rPr>
      <t>PROGRAMMATIC</t>
    </r>
  </si>
  <si>
    <t>1139077</t>
  </si>
  <si>
    <r>
      <rPr>
        <b/>
        <sz val="10"/>
        <color rgb="FF000000"/>
        <rFont val="Calibri"/>
        <family val="2"/>
      </rPr>
      <t xml:space="preserve">East Lake Sammamish Trail (ELST) Redmond Light Rail Extension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</si>
  <si>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</si>
  <si>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Marymoor Trail and Water Main Extension
</t>
    </r>
    <r>
      <rPr>
        <sz val="8"/>
        <color rgb="FF000000"/>
        <rFont val="Calibri"/>
        <family val="2"/>
      </rPr>
      <t>STANDALONE</t>
    </r>
  </si>
  <si>
    <t>1139079</t>
  </si>
  <si>
    <r>
      <rPr>
        <b/>
        <sz val="10"/>
        <color rgb="FF000000"/>
        <rFont val="Calibri"/>
        <family val="2"/>
      </rPr>
      <t xml:space="preserve">Capital Improvements to Existing Regional Trail System Program
</t>
    </r>
    <r>
      <rPr>
        <sz val="8"/>
        <color rgb="FF000000"/>
        <rFont val="Calibri"/>
        <family val="2"/>
      </rPr>
      <t>PROGRAMMATIC</t>
    </r>
  </si>
  <si>
    <t>1139080</t>
  </si>
  <si>
    <r>
      <rPr>
        <b/>
        <sz val="10"/>
        <color rgb="FF000000"/>
        <rFont val="Calibri"/>
        <family val="2"/>
      </rPr>
      <t xml:space="preserve">Wayne Golf Course Trail Connector Improvements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</si>
  <si>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</si>
  <si>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Marymoor Stormwater Facility
</t>
    </r>
    <r>
      <rPr>
        <sz val="8"/>
        <color rgb="FF000000"/>
        <rFont val="Calibri"/>
        <family val="2"/>
      </rPr>
      <t>STANDALONE</t>
    </r>
  </si>
  <si>
    <t>1139085</t>
  </si>
  <si>
    <r>
      <rPr>
        <b/>
        <sz val="10"/>
        <color rgb="FF000000"/>
        <rFont val="Calibri"/>
        <family val="2"/>
      </rPr>
      <t xml:space="preserve">WATER ACCESS ACQUISITION ON LAKE WASHINGTON
</t>
    </r>
    <r>
      <rPr>
        <sz val="8"/>
        <color rgb="FF000000"/>
        <rFont val="Calibri"/>
        <family val="2"/>
      </rPr>
      <t>PROGRAMMATIC</t>
    </r>
  </si>
  <si>
    <t>1139161</t>
  </si>
  <si>
    <r>
      <rPr>
        <b/>
        <sz val="10"/>
        <color rgb="FF000000"/>
        <rFont val="Calibri"/>
        <family val="2"/>
      </rPr>
      <t xml:space="preserve">Mid Soos Creek Preservation
</t>
    </r>
    <r>
      <rPr>
        <sz val="8"/>
        <color rgb="FF000000"/>
        <rFont val="Calibri"/>
        <family val="2"/>
      </rPr>
      <t>STANDALONE</t>
    </r>
  </si>
  <si>
    <t>1139162</t>
  </si>
  <si>
    <r>
      <rPr>
        <b/>
        <sz val="10"/>
        <color rgb="FF000000"/>
        <rFont val="Calibri"/>
        <family val="2"/>
      </rPr>
      <t xml:space="preserve">North Green River Acquisition
</t>
    </r>
    <r>
      <rPr>
        <sz val="8"/>
        <color rgb="FF000000"/>
        <rFont val="Calibri"/>
        <family val="2"/>
      </rPr>
      <t>STANDALONE</t>
    </r>
  </si>
  <si>
    <t>1139163</t>
  </si>
  <si>
    <r>
      <rPr>
        <b/>
        <sz val="10"/>
        <color rgb="FF000000"/>
        <rFont val="Calibri"/>
        <family val="2"/>
      </rPr>
      <t xml:space="preserve">Sweeney Pond Acquisition
</t>
    </r>
    <r>
      <rPr>
        <sz val="8"/>
        <color rgb="FF000000"/>
        <rFont val="Calibri"/>
        <family val="2"/>
      </rPr>
      <t>STANDALONE</t>
    </r>
  </si>
  <si>
    <t>1139167</t>
  </si>
  <si>
    <r>
      <rPr>
        <b/>
        <sz val="10"/>
        <color rgb="FF000000"/>
        <rFont val="Calibri"/>
        <family val="2"/>
      </rPr>
      <t xml:space="preserve">Neill Point Natural Area Addition
</t>
    </r>
    <r>
      <rPr>
        <sz val="8"/>
        <color rgb="FF000000"/>
        <rFont val="Calibri"/>
        <family val="2"/>
      </rPr>
      <t>STANDALONE</t>
    </r>
  </si>
  <si>
    <t>1141650</t>
  </si>
  <si>
    <r>
      <rPr>
        <b/>
        <sz val="10"/>
        <color rgb="FF000000"/>
        <rFont val="Calibri"/>
        <family val="2"/>
      </rPr>
      <t xml:space="preserve">East Fork Issaquah Creek Restoration Acquisition
</t>
    </r>
    <r>
      <rPr>
        <sz val="8"/>
        <color rgb="FF000000"/>
        <rFont val="Calibri"/>
        <family val="2"/>
      </rPr>
      <t>STANDALONE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</si>
  <si>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</si>
  <si>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</si>
  <si>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1143449</t>
  </si>
  <si>
    <r>
      <rPr>
        <b/>
        <sz val="10"/>
        <color rgb="FF000000"/>
        <rFont val="Calibri"/>
        <family val="2"/>
      </rPr>
      <t xml:space="preserve">Five Mile Lake Park Improvements Program
</t>
    </r>
    <r>
      <rPr>
        <sz val="8"/>
        <color rgb="FF000000"/>
        <rFont val="Calibri"/>
        <family val="2"/>
      </rPr>
      <t>PROGRAMMATIC</t>
    </r>
  </si>
  <si>
    <t>1143698</t>
  </si>
  <si>
    <r>
      <rPr>
        <b/>
        <sz val="10"/>
        <color rgb="FF000000"/>
        <rFont val="Calibri"/>
        <family val="2"/>
      </rPr>
      <t xml:space="preserve">Parks Middle Fork Snoqualmie Natural Area Additions
</t>
    </r>
    <r>
      <rPr>
        <sz val="8"/>
        <color rgb="FF000000"/>
        <rFont val="Calibri"/>
        <family val="2"/>
      </rPr>
      <t>STANDALONE</t>
    </r>
  </si>
  <si>
    <t>1143700</t>
  </si>
  <si>
    <r>
      <rPr>
        <b/>
        <sz val="10"/>
        <color rgb="FF000000"/>
        <rFont val="Calibri"/>
        <family val="2"/>
      </rPr>
      <t xml:space="preserve">Parks Evans Creek Conservation Corridor and Agricultural Easements
</t>
    </r>
    <r>
      <rPr>
        <sz val="8"/>
        <color rgb="FF000000"/>
        <rFont val="Calibri"/>
        <family val="2"/>
      </rPr>
      <t>STANDALONE</t>
    </r>
  </si>
  <si>
    <t>1143702</t>
  </si>
  <si>
    <r>
      <rPr>
        <b/>
        <sz val="10"/>
        <color rgb="FF000000"/>
        <rFont val="Calibri"/>
        <family val="2"/>
      </rPr>
      <t xml:space="preserve">Parks Cascade Mountains Gateway Project
</t>
    </r>
    <r>
      <rPr>
        <sz val="8"/>
        <color rgb="FF000000"/>
        <rFont val="Calibri"/>
        <family val="2"/>
      </rPr>
      <t>STANDALONE</t>
    </r>
  </si>
  <si>
    <t>1143704</t>
  </si>
  <si>
    <r>
      <rPr>
        <b/>
        <sz val="10"/>
        <color rgb="FF000000"/>
        <rFont val="Calibri"/>
        <family val="2"/>
      </rPr>
      <t xml:space="preserve">Evans Creek Nelson (Gunshy) Acquisition
</t>
    </r>
    <r>
      <rPr>
        <sz val="8"/>
        <color rgb="FF000000"/>
        <rFont val="Calibri"/>
        <family val="2"/>
      </rPr>
      <t>STANDALONE</t>
    </r>
  </si>
  <si>
    <t>1143706</t>
  </si>
  <si>
    <r>
      <rPr>
        <b/>
        <sz val="10"/>
        <color rgb="FF000000"/>
        <rFont val="Calibri"/>
        <family val="2"/>
      </rPr>
      <t xml:space="preserve">Parks Island Center Forest Additions
</t>
    </r>
    <r>
      <rPr>
        <sz val="8"/>
        <color rgb="FF000000"/>
        <rFont val="Calibri"/>
        <family val="2"/>
      </rPr>
      <t>STANDALONE</t>
    </r>
  </si>
  <si>
    <t>1143708</t>
  </si>
  <si>
    <r>
      <rPr>
        <b/>
        <sz val="10"/>
        <color rgb="FF000000"/>
        <rFont val="Calibri"/>
        <family val="2"/>
      </rPr>
      <t xml:space="preserve">Parks Manzanita Natural Area Additions
</t>
    </r>
    <r>
      <rPr>
        <sz val="8"/>
        <color rgb="FF000000"/>
        <rFont val="Calibri"/>
        <family val="2"/>
      </rPr>
      <t>STANDALONE</t>
    </r>
  </si>
  <si>
    <t>1143898</t>
  </si>
  <si>
    <r>
      <rPr>
        <b/>
        <sz val="10"/>
        <color rgb="FF000000"/>
        <rFont val="Calibri"/>
        <family val="2"/>
      </rPr>
      <t xml:space="preserve">Eastrail I-90 Steel Bridge
</t>
    </r>
    <r>
      <rPr>
        <sz val="8"/>
        <color rgb="FF000000"/>
        <rFont val="Calibri"/>
        <family val="2"/>
      </rPr>
      <t>STANDALONE</t>
    </r>
  </si>
  <si>
    <t>1143900</t>
  </si>
  <si>
    <r>
      <rPr>
        <b/>
        <sz val="10"/>
        <color rgb="FF000000"/>
        <rFont val="Calibri"/>
        <family val="2"/>
      </rPr>
      <t xml:space="preserve">Eastrail Renton Extension
</t>
    </r>
    <r>
      <rPr>
        <sz val="8"/>
        <color rgb="FF000000"/>
        <rFont val="Calibri"/>
        <family val="2"/>
      </rPr>
      <t>STANDALONE</t>
    </r>
  </si>
  <si>
    <t>1143911</t>
  </si>
  <si>
    <r>
      <rPr>
        <b/>
        <sz val="10"/>
        <color rgb="FF000000"/>
        <rFont val="Calibri"/>
        <family val="2"/>
      </rPr>
      <t xml:space="preserve">Parks Acquisition Evaluations
</t>
    </r>
    <r>
      <rPr>
        <sz val="8"/>
        <color rgb="FF000000"/>
        <rFont val="Calibri"/>
        <family val="2"/>
      </rPr>
      <t>PROGRAMMATIC</t>
    </r>
  </si>
  <si>
    <t>3581 - PARKS CAPITAL</t>
  </si>
  <si>
    <t>3611 WATER QUALITY CONSTRUCTION</t>
  </si>
  <si>
    <t>1037498</t>
  </si>
  <si>
    <r>
      <rPr>
        <b/>
        <sz val="10"/>
        <color rgb="FF000000"/>
        <rFont val="Calibri"/>
        <family val="2"/>
      </rPr>
      <t xml:space="preserve">Structures / Site Improvement
</t>
    </r>
    <r>
      <rPr>
        <sz val="8"/>
        <color rgb="FF000000"/>
        <rFont val="Calibri"/>
        <family val="2"/>
      </rPr>
      <t>PROGRAMMATIC</t>
    </r>
  </si>
  <si>
    <t>1037513</t>
  </si>
  <si>
    <r>
      <rPr>
        <b/>
        <sz val="10"/>
        <color rgb="FF000000"/>
        <rFont val="Calibri"/>
        <family val="2"/>
      </rPr>
      <t xml:space="preserve">Biosolids Transportation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</si>
  <si>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</si>
  <si>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Capital Project Oversight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</si>
  <si>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</si>
  <si>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Water Quality Capital Outlay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</si>
  <si>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</si>
  <si>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Biosolids Site Development
</t>
    </r>
    <r>
      <rPr>
        <sz val="8"/>
        <color rgb="FF000000"/>
        <rFont val="Calibri"/>
        <family val="2"/>
      </rPr>
      <t>STANDALONE</t>
    </r>
  </si>
  <si>
    <t>1037768</t>
  </si>
  <si>
    <r>
      <rPr>
        <b/>
        <sz val="10"/>
        <color rgb="FF000000"/>
        <rFont val="Calibri"/>
        <family val="2"/>
      </rPr>
      <t xml:space="preserve">Biosolids Agricultural Equipment
</t>
    </r>
    <r>
      <rPr>
        <sz val="8"/>
        <color rgb="FF000000"/>
        <rFont val="Calibri"/>
        <family val="2"/>
      </rPr>
      <t>STANDALONE</t>
    </r>
  </si>
  <si>
    <t>1037789</t>
  </si>
  <si>
    <r>
      <rPr>
        <b/>
        <sz val="10"/>
        <color rgb="FF000000"/>
        <rFont val="Calibri"/>
        <family val="2"/>
      </rPr>
      <t xml:space="preserve">RWSP Conveyance System Improvements
</t>
    </r>
    <r>
      <rPr>
        <sz val="8"/>
        <color rgb="FF000000"/>
        <rFont val="Calibri"/>
        <family val="2"/>
      </rPr>
      <t>PROGRAMMATIC</t>
    </r>
  </si>
  <si>
    <t>1037808</t>
  </si>
  <si>
    <r>
      <rPr>
        <b/>
        <sz val="10"/>
        <color rgb="FF000000"/>
        <rFont val="Calibri"/>
        <family val="2"/>
      </rPr>
      <t xml:space="preserve">RWSP Local Systems I/I Control
</t>
    </r>
    <r>
      <rPr>
        <sz val="8"/>
        <color rgb="FF000000"/>
        <rFont val="Calibri"/>
        <family val="2"/>
      </rPr>
      <t>STANDALONE</t>
    </r>
  </si>
  <si>
    <t>1037810</t>
  </si>
  <si>
    <r>
      <rPr>
        <b/>
        <sz val="10"/>
        <color rgb="FF000000"/>
        <rFont val="Calibri"/>
        <family val="2"/>
      </rPr>
      <t xml:space="preserve">Sediment Management Plan
</t>
    </r>
    <r>
      <rPr>
        <sz val="8"/>
        <color rgb="FF000000"/>
        <rFont val="Calibri"/>
        <family val="2"/>
      </rPr>
      <t>STANDALONE</t>
    </r>
  </si>
  <si>
    <t>1038098</t>
  </si>
  <si>
    <r>
      <rPr>
        <b/>
        <sz val="10"/>
        <color rgb="FF000000"/>
        <rFont val="Calibri"/>
        <family val="2"/>
      </rPr>
      <t xml:space="preserve">CSO Control &amp; Improvement
</t>
    </r>
    <r>
      <rPr>
        <sz val="8"/>
        <color rgb="FF000000"/>
        <rFont val="Calibri"/>
        <family val="2"/>
      </rPr>
      <t>PROGRAMMATIC</t>
    </r>
  </si>
  <si>
    <t>1038099</t>
  </si>
  <si>
    <r>
      <rPr>
        <b/>
        <sz val="10"/>
        <color rgb="FF000000"/>
        <rFont val="Calibri"/>
        <family val="2"/>
      </rPr>
      <t xml:space="preserve">Mitigation Site Maintenance and Monitoring
</t>
    </r>
    <r>
      <rPr>
        <sz val="8"/>
        <color rgb="FF000000"/>
        <rFont val="Calibri"/>
        <family val="2"/>
      </rPr>
      <t>STANDALONE</t>
    </r>
  </si>
  <si>
    <t>1038129</t>
  </si>
  <si>
    <r>
      <rPr>
        <b/>
        <sz val="10"/>
        <color rgb="FF000000"/>
        <rFont val="Calibri"/>
        <family val="2"/>
      </rPr>
      <t xml:space="preserve">Lower Duwamish Waterway Superfund
</t>
    </r>
    <r>
      <rPr>
        <sz val="8"/>
        <color rgb="FF000000"/>
        <rFont val="Calibri"/>
        <family val="2"/>
      </rPr>
      <t>STANDALONE</t>
    </r>
  </si>
  <si>
    <t>1038273</t>
  </si>
  <si>
    <r>
      <rPr>
        <b/>
        <sz val="10"/>
        <color rgb="FF000000"/>
        <rFont val="Calibri"/>
        <family val="2"/>
      </rPr>
      <t xml:space="preserve">Odor / Corrosion Control
</t>
    </r>
    <r>
      <rPr>
        <sz val="8"/>
        <color rgb="FF000000"/>
        <rFont val="Calibri"/>
        <family val="2"/>
      </rPr>
      <t>PROGRAMMATIC</t>
    </r>
  </si>
  <si>
    <t>1038294</t>
  </si>
  <si>
    <r>
      <rPr>
        <b/>
        <sz val="10"/>
        <color rgb="FF000000"/>
        <rFont val="Calibri"/>
        <family val="2"/>
      </rPr>
      <t xml:space="preserve">Non-Project Specific - NOAA
</t>
    </r>
    <r>
      <rPr>
        <sz val="8"/>
        <color rgb="FF000000"/>
        <rFont val="Calibri"/>
        <family val="2"/>
      </rPr>
      <t>STANDALONE</t>
    </r>
  </si>
  <si>
    <t>1038295</t>
  </si>
  <si>
    <r>
      <rPr>
        <b/>
        <sz val="10"/>
        <color rgb="FF000000"/>
        <rFont val="Calibri"/>
        <family val="2"/>
      </rPr>
      <t xml:space="preserve">Biosolids Forestry Equipment
</t>
    </r>
    <r>
      <rPr>
        <sz val="8"/>
        <color rgb="FF000000"/>
        <rFont val="Calibri"/>
        <family val="2"/>
      </rPr>
      <t>STANDALONE</t>
    </r>
  </si>
  <si>
    <t>1038335</t>
  </si>
  <si>
    <r>
      <rPr>
        <b/>
        <sz val="10"/>
        <color rgb="FF000000"/>
        <rFont val="Calibri"/>
        <family val="2"/>
      </rPr>
      <t xml:space="preserve">Electrical / I&amp;C
</t>
    </r>
    <r>
      <rPr>
        <sz val="8"/>
        <color rgb="FF000000"/>
        <rFont val="Calibri"/>
        <family val="2"/>
      </rPr>
      <t>PROGRAMMATIC</t>
    </r>
  </si>
  <si>
    <t>1048049</t>
  </si>
  <si>
    <r>
      <rPr>
        <b/>
        <sz val="10"/>
        <color rgb="FF000000"/>
        <rFont val="Calibri"/>
        <family val="2"/>
      </rPr>
      <t xml:space="preserve">WTD CIP Contingency Fund
</t>
    </r>
    <r>
      <rPr>
        <sz val="8"/>
        <color rgb="FF000000"/>
        <rFont val="Calibri"/>
        <family val="2"/>
      </rPr>
      <t>STANDALONE</t>
    </r>
  </si>
  <si>
    <t>1048079</t>
  </si>
  <si>
    <r>
      <rPr>
        <b/>
        <sz val="10"/>
        <color rgb="FF000000"/>
        <rFont val="Calibri"/>
        <family val="2"/>
      </rPr>
      <t xml:space="preserve">Roof Replacements for WTD Facilities
</t>
    </r>
    <r>
      <rPr>
        <sz val="8"/>
        <color rgb="FF000000"/>
        <rFont val="Calibri"/>
        <family val="2"/>
      </rPr>
      <t>PROGRAMMATIC</t>
    </r>
  </si>
  <si>
    <t>1113189</t>
  </si>
  <si>
    <r>
      <rPr>
        <b/>
        <sz val="10"/>
        <color rgb="FF000000"/>
        <rFont val="Calibri"/>
        <family val="2"/>
      </rPr>
      <t xml:space="preserve">Process Replacement/Improvement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</si>
  <si>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</si>
  <si>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Mechanical Upgrade &amp; Replacement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</si>
  <si>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</si>
  <si>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Pipeline Replacement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</si>
  <si>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</si>
  <si>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Comp Planning &amp; Reporting
</t>
    </r>
    <r>
      <rPr>
        <sz val="8"/>
        <color rgb="FF000000"/>
        <rFont val="Calibri"/>
        <family val="2"/>
      </rPr>
      <t>PROGRAMMATIC</t>
    </r>
  </si>
  <si>
    <t>1113351</t>
  </si>
  <si>
    <r>
      <rPr>
        <b/>
        <sz val="10"/>
        <color rgb="FF000000"/>
        <rFont val="Calibri"/>
        <family val="2"/>
      </rPr>
      <t xml:space="preserve">WTC LAB CAPITAL ASSET MGMT PROGRAM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</si>
  <si>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</si>
  <si>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Reclaimed Water Planning &amp; Infrastructure
</t>
    </r>
    <r>
      <rPr>
        <sz val="8"/>
        <color rgb="FF000000"/>
        <rFont val="Calibri"/>
        <family val="2"/>
      </rPr>
      <t>STANDALONE</t>
    </r>
  </si>
  <si>
    <t>1116797</t>
  </si>
  <si>
    <r>
      <rPr>
        <b/>
        <sz val="10"/>
        <color rgb="FF000000"/>
        <rFont val="Calibri"/>
        <family val="2"/>
      </rPr>
      <t xml:space="preserve">Jameson/Arcweld Buildings Replacement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</si>
  <si>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</si>
  <si>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North Mercer Island &amp; Enatai Interceptors Upgrade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</si>
  <si>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</si>
  <si>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Lake Hills and NW Lake Sammamish Interceptor Upgrade
</t>
    </r>
    <r>
      <rPr>
        <sz val="8"/>
        <color rgb="FF000000"/>
        <rFont val="Calibri"/>
        <family val="2"/>
      </rPr>
      <t>STANDALONE</t>
    </r>
  </si>
  <si>
    <t>1121409</t>
  </si>
  <si>
    <r>
      <rPr>
        <b/>
        <sz val="10"/>
        <color rgb="FF000000"/>
        <rFont val="Calibri"/>
        <family val="2"/>
      </rPr>
      <t xml:space="preserve">West Duwamish CSO Control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</si>
  <si>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</si>
  <si>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East County WTD Fleet Repair &amp; Maintenance Facility Replacement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</si>
  <si>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</si>
  <si>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Coal Creek Siphon &amp; Trunk Parallel
</t>
    </r>
    <r>
      <rPr>
        <sz val="8"/>
        <color rgb="FF000000"/>
        <rFont val="Calibri"/>
        <family val="2"/>
      </rPr>
      <t>STANDALONE</t>
    </r>
  </si>
  <si>
    <t>1126444</t>
  </si>
  <si>
    <r>
      <rPr>
        <b/>
        <sz val="10"/>
        <color rgb="FF000000"/>
        <rFont val="Calibri"/>
        <family val="2"/>
      </rPr>
      <t xml:space="preserve">WTD Capital Projects Closeout
</t>
    </r>
    <r>
      <rPr>
        <sz val="8"/>
        <color rgb="FF000000"/>
        <rFont val="Calibri"/>
        <family val="2"/>
      </rPr>
      <t>PROGRAMMATIC</t>
    </r>
  </si>
  <si>
    <t>1127126</t>
  </si>
  <si>
    <r>
      <rPr>
        <b/>
        <sz val="10"/>
        <color rgb="FF000000"/>
        <rFont val="Calibri"/>
        <family val="2"/>
      </rPr>
      <t xml:space="preserve">Joint Ship Canal WQ CSO Control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</si>
  <si>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</si>
  <si>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West Point Primary Sedimentation Area Roof Structure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</si>
  <si>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</si>
  <si>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Interbay Force Main &amp; Odor Control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</si>
  <si>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</si>
  <si>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WPTP LSG Piping Replacement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</si>
  <si>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</si>
  <si>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Small Generator Replacement at Various Offsite Stations
</t>
    </r>
    <r>
      <rPr>
        <sz val="8"/>
        <color rgb="FF000000"/>
        <rFont val="Calibri"/>
        <family val="2"/>
      </rPr>
      <t>PROGRAMMATIC</t>
    </r>
  </si>
  <si>
    <t>1129529</t>
  </si>
  <si>
    <r>
      <rPr>
        <b/>
        <sz val="10"/>
        <color rgb="FF000000"/>
        <rFont val="Calibri"/>
        <family val="2"/>
      </rPr>
      <t xml:space="preserve">WPTP PE and RAS Pipe Restoration/Replacement
</t>
    </r>
    <r>
      <rPr>
        <sz val="8"/>
        <color rgb="FF000000"/>
        <rFont val="Calibri"/>
        <family val="2"/>
      </rPr>
      <t>STANDALONE</t>
    </r>
  </si>
  <si>
    <t>1129534</t>
  </si>
  <si>
    <r>
      <rPr>
        <b/>
        <sz val="10"/>
        <color rgb="FF000000"/>
        <rFont val="Calibri"/>
        <family val="2"/>
      </rPr>
      <t xml:space="preserve">Sammamish Plateau Diversion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</si>
  <si>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</si>
  <si>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WTD Capital Project Formulation
</t>
    </r>
    <r>
      <rPr>
        <sz val="8"/>
        <color rgb="FF000000"/>
        <rFont val="Calibri"/>
        <family val="2"/>
      </rPr>
      <t>PROGRAMMATIC</t>
    </r>
  </si>
  <si>
    <t>1129538</t>
  </si>
  <si>
    <r>
      <rPr>
        <b/>
        <sz val="10"/>
        <color rgb="FF000000"/>
        <rFont val="Calibri"/>
        <family val="2"/>
      </rPr>
      <t xml:space="preserve">Technology Assessment and Innovation Project
</t>
    </r>
    <r>
      <rPr>
        <sz val="8"/>
        <color rgb="FF000000"/>
        <rFont val="Calibri"/>
        <family val="2"/>
      </rPr>
      <t>STANDALONE</t>
    </r>
  </si>
  <si>
    <t>1134064</t>
  </si>
  <si>
    <r>
      <rPr>
        <b/>
        <sz val="10"/>
        <color rgb="FF000000"/>
        <rFont val="Calibri"/>
        <family val="2"/>
      </rPr>
      <t xml:space="preserve">WPTP Admin/Ops Center Seismic Upgrades
</t>
    </r>
    <r>
      <rPr>
        <sz val="8"/>
        <color rgb="FF000000"/>
        <rFont val="Calibri"/>
        <family val="2"/>
      </rPr>
      <t>STANDALONE</t>
    </r>
  </si>
  <si>
    <t>1134065</t>
  </si>
  <si>
    <r>
      <rPr>
        <b/>
        <sz val="10"/>
        <color rgb="FF000000"/>
        <rFont val="Calibri"/>
        <family val="2"/>
      </rPr>
      <t xml:space="preserve">SPTP Influent Pump Station Seismic Upgrades
</t>
    </r>
    <r>
      <rPr>
        <sz val="8"/>
        <color rgb="FF000000"/>
        <rFont val="Calibri"/>
        <family val="2"/>
      </rPr>
      <t>STANDALONE</t>
    </r>
  </si>
  <si>
    <t>1134066</t>
  </si>
  <si>
    <r>
      <rPr>
        <b/>
        <sz val="10"/>
        <color rgb="FF000000"/>
        <rFont val="Calibri"/>
        <family val="2"/>
      </rPr>
      <t xml:space="preserve">Clean Water Plan
</t>
    </r>
    <r>
      <rPr>
        <sz val="8"/>
        <color rgb="FF000000"/>
        <rFont val="Calibri"/>
        <family val="2"/>
      </rPr>
      <t>STANDALONE</t>
    </r>
  </si>
  <si>
    <t>1134069</t>
  </si>
  <si>
    <r>
      <rPr>
        <b/>
        <sz val="10"/>
        <color rgb="FF000000"/>
        <rFont val="Calibri"/>
        <family val="2"/>
      </rPr>
      <t xml:space="preserve">WPTP Raw Sewage Pump Replacement
</t>
    </r>
    <r>
      <rPr>
        <sz val="8"/>
        <color rgb="FF000000"/>
        <rFont val="Calibri"/>
        <family val="2"/>
      </rPr>
      <t>STANDALONE</t>
    </r>
  </si>
  <si>
    <t>1134070</t>
  </si>
  <si>
    <r>
      <rPr>
        <b/>
        <sz val="10"/>
        <color rgb="FF000000"/>
        <rFont val="Calibri"/>
        <family val="2"/>
      </rPr>
      <t xml:space="preserve">WTD CMMS Upgrade
</t>
    </r>
    <r>
      <rPr>
        <sz val="8"/>
        <color rgb="FF000000"/>
        <rFont val="Calibri"/>
        <family val="2"/>
      </rPr>
      <t>STANDALONE</t>
    </r>
  </si>
  <si>
    <t>1134071</t>
  </si>
  <si>
    <r>
      <rPr>
        <b/>
        <sz val="10"/>
        <color rgb="FF000000"/>
        <rFont val="Calibri"/>
        <family val="2"/>
      </rPr>
      <t xml:space="preserve">WTD Ovation Control Systems Upgrades
</t>
    </r>
    <r>
      <rPr>
        <sz val="8"/>
        <color rgb="FF000000"/>
        <rFont val="Calibri"/>
        <family val="2"/>
      </rPr>
      <t>STANDALONE</t>
    </r>
  </si>
  <si>
    <t>1134072</t>
  </si>
  <si>
    <r>
      <rPr>
        <b/>
        <sz val="10"/>
        <color rgb="FF000000"/>
        <rFont val="Calibri"/>
        <family val="2"/>
      </rPr>
      <t xml:space="preserve">WPTP Passive Weir for Emergency Bypass
</t>
    </r>
    <r>
      <rPr>
        <sz val="8"/>
        <color rgb="FF000000"/>
        <rFont val="Calibri"/>
        <family val="2"/>
      </rPr>
      <t>STANDALONE</t>
    </r>
  </si>
  <si>
    <t>1134073</t>
  </si>
  <si>
    <r>
      <rPr>
        <b/>
        <sz val="10"/>
        <color rgb="FF000000"/>
        <rFont val="Calibri"/>
        <family val="2"/>
      </rPr>
      <t xml:space="preserve">VFD Replacement
</t>
    </r>
    <r>
      <rPr>
        <sz val="8"/>
        <color rgb="FF000000"/>
        <rFont val="Calibri"/>
        <family val="2"/>
      </rPr>
      <t>STANDALONE</t>
    </r>
  </si>
  <si>
    <t>1134074</t>
  </si>
  <si>
    <r>
      <rPr>
        <b/>
        <sz val="10"/>
        <color rgb="FF000000"/>
        <rFont val="Calibri"/>
        <family val="2"/>
      </rPr>
      <t xml:space="preserve">BW Reclaimed Water Storage
</t>
    </r>
    <r>
      <rPr>
        <sz val="8"/>
        <color rgb="FF000000"/>
        <rFont val="Calibri"/>
        <family val="2"/>
      </rPr>
      <t>STANDALONE</t>
    </r>
  </si>
  <si>
    <t>1135013</t>
  </si>
  <si>
    <r>
      <rPr>
        <b/>
        <sz val="10"/>
        <color rgb="FF000000"/>
        <rFont val="Calibri"/>
        <family val="2"/>
      </rPr>
      <t xml:space="preserve">Water Quality Improvement Alternatives
</t>
    </r>
    <r>
      <rPr>
        <sz val="8"/>
        <color rgb="FF000000"/>
        <rFont val="Calibri"/>
        <family val="2"/>
      </rPr>
      <t>PROGRAMMATIC</t>
    </r>
  </si>
  <si>
    <t>1136151</t>
  </si>
  <si>
    <r>
      <rPr>
        <b/>
        <sz val="10"/>
        <color rgb="FF000000"/>
        <rFont val="Calibri"/>
        <family val="2"/>
      </rPr>
      <t xml:space="preserve">Black Diamond Payments
</t>
    </r>
    <r>
      <rPr>
        <sz val="8"/>
        <color rgb="FF000000"/>
        <rFont val="Calibri"/>
        <family val="2"/>
      </rPr>
      <t>STANDALONE</t>
    </r>
  </si>
  <si>
    <t>1139037</t>
  </si>
  <si>
    <r>
      <rPr>
        <b/>
        <sz val="10"/>
        <color rgb="FF000000"/>
        <rFont val="Calibri"/>
        <family val="2"/>
      </rPr>
      <t xml:space="preserve">Lakeland Hills Install Generator
</t>
    </r>
    <r>
      <rPr>
        <sz val="8"/>
        <color rgb="FF000000"/>
        <rFont val="Calibri"/>
        <family val="2"/>
      </rPr>
      <t>STANDALONE</t>
    </r>
  </si>
  <si>
    <t>1139038</t>
  </si>
  <si>
    <r>
      <rPr>
        <b/>
        <sz val="10"/>
        <color rgb="FF000000"/>
        <rFont val="Calibri"/>
        <family val="2"/>
      </rPr>
      <t xml:space="preserve">Medina PS MCC &amp; Generator Replacement
</t>
    </r>
    <r>
      <rPr>
        <sz val="8"/>
        <color rgb="FF000000"/>
        <rFont val="Calibri"/>
        <family val="2"/>
      </rPr>
      <t>STANDALONE</t>
    </r>
  </si>
  <si>
    <t>1139042</t>
  </si>
  <si>
    <r>
      <rPr>
        <b/>
        <sz val="10"/>
        <color rgb="FF000000"/>
        <rFont val="Calibri"/>
        <family val="2"/>
      </rPr>
      <t xml:space="preserve">Treatment Planning Program
</t>
    </r>
    <r>
      <rPr>
        <sz val="8"/>
        <color rgb="FF000000"/>
        <rFont val="Calibri"/>
        <family val="2"/>
      </rPr>
      <t>PROGRAMMATIC</t>
    </r>
  </si>
  <si>
    <t>1139044</t>
  </si>
  <si>
    <r>
      <rPr>
        <b/>
        <sz val="10"/>
        <color rgb="FF000000"/>
        <rFont val="Calibri"/>
        <family val="2"/>
      </rPr>
      <t xml:space="preserve">Loop Biosolids Compost Pilot at SP
</t>
    </r>
    <r>
      <rPr>
        <sz val="8"/>
        <color rgb="FF000000"/>
        <rFont val="Calibri"/>
        <family val="2"/>
      </rPr>
      <t>STANDALONE</t>
    </r>
  </si>
  <si>
    <t>1139049</t>
  </si>
  <si>
    <r>
      <rPr>
        <b/>
        <sz val="10"/>
        <color rgb="FF000000"/>
        <rFont val="Calibri"/>
        <family val="2"/>
      </rPr>
      <t xml:space="preserve">ESI Section 8 Rehabilitation
</t>
    </r>
    <r>
      <rPr>
        <sz val="8"/>
        <color rgb="FF000000"/>
        <rFont val="Calibri"/>
        <family val="2"/>
      </rPr>
      <t>STANDALONE</t>
    </r>
  </si>
  <si>
    <t>1139050</t>
  </si>
  <si>
    <r>
      <rPr>
        <b/>
        <sz val="10"/>
        <color rgb="FF000000"/>
        <rFont val="Calibri"/>
        <family val="2"/>
      </rPr>
      <t xml:space="preserve">South Plant Chemical ORT and Dewatering Carbon Scrubber Improvements
</t>
    </r>
    <r>
      <rPr>
        <sz val="8"/>
        <color rgb="FF000000"/>
        <rFont val="Calibri"/>
        <family val="2"/>
      </rPr>
      <t>STANDALONE</t>
    </r>
  </si>
  <si>
    <t>1139051</t>
  </si>
  <si>
    <r>
      <rPr>
        <b/>
        <sz val="10"/>
        <color rgb="FF000000"/>
        <rFont val="Calibri"/>
        <family val="2"/>
      </rPr>
      <t xml:space="preserve">West Point EPS Isolation Gate Rehabilitation
</t>
    </r>
    <r>
      <rPr>
        <sz val="8"/>
        <color rgb="FF000000"/>
        <rFont val="Calibri"/>
        <family val="2"/>
      </rPr>
      <t>STANDALONE</t>
    </r>
  </si>
  <si>
    <t>1139052</t>
  </si>
  <si>
    <r>
      <rPr>
        <b/>
        <sz val="10"/>
        <color rgb="FF000000"/>
        <rFont val="Calibri"/>
        <family val="2"/>
      </rPr>
      <t xml:space="preserve">WPTP Instrument &amp; Service Air Replacement
</t>
    </r>
    <r>
      <rPr>
        <sz val="8"/>
        <color rgb="FF000000"/>
        <rFont val="Calibri"/>
        <family val="2"/>
      </rPr>
      <t>STANDALONE</t>
    </r>
  </si>
  <si>
    <t>1139056</t>
  </si>
  <si>
    <r>
      <rPr>
        <b/>
        <sz val="10"/>
        <color rgb="FF000000"/>
        <rFont val="Calibri"/>
        <family val="2"/>
      </rPr>
      <t xml:space="preserve">South Interceptor Rehabilitation
</t>
    </r>
    <r>
      <rPr>
        <sz val="8"/>
        <color rgb="FF000000"/>
        <rFont val="Calibri"/>
        <family val="2"/>
      </rPr>
      <t>STANDALONE</t>
    </r>
  </si>
  <si>
    <t>1139065</t>
  </si>
  <si>
    <r>
      <rPr>
        <b/>
        <sz val="10"/>
        <color rgb="FF000000"/>
        <rFont val="Calibri"/>
        <family val="2"/>
      </rPr>
      <t xml:space="preserve">North Beach PS Raw Sewage Pump Upgrade
</t>
    </r>
    <r>
      <rPr>
        <sz val="8"/>
        <color rgb="FF000000"/>
        <rFont val="Calibri"/>
        <family val="2"/>
      </rPr>
      <t>STANDALONE</t>
    </r>
  </si>
  <si>
    <t>1139097</t>
  </si>
  <si>
    <r>
      <rPr>
        <b/>
        <sz val="10"/>
        <color rgb="FF000000"/>
        <rFont val="Calibri"/>
        <family val="2"/>
      </rPr>
      <t xml:space="preserve">M Street Trunk Rehabilitation
</t>
    </r>
    <r>
      <rPr>
        <sz val="8"/>
        <color rgb="FF000000"/>
        <rFont val="Calibri"/>
        <family val="2"/>
      </rPr>
      <t>STANDALONE</t>
    </r>
  </si>
  <si>
    <t>1139098</t>
  </si>
  <si>
    <r>
      <rPr>
        <b/>
        <sz val="10"/>
        <color rgb="FF000000"/>
        <rFont val="Calibri"/>
        <family val="2"/>
      </rPr>
      <t xml:space="preserve">Offsite Level Controls and Communication Upgrade
</t>
    </r>
    <r>
      <rPr>
        <sz val="8"/>
        <color rgb="FF000000"/>
        <rFont val="Calibri"/>
        <family val="2"/>
      </rPr>
      <t>PROGRAMMATIC</t>
    </r>
  </si>
  <si>
    <t>1139101</t>
  </si>
  <si>
    <r>
      <rPr>
        <b/>
        <sz val="10"/>
        <color rgb="FF000000"/>
        <rFont val="Calibri"/>
        <family val="2"/>
      </rPr>
      <t xml:space="preserve">Lakeland Hills PS Facility Replacement
</t>
    </r>
    <r>
      <rPr>
        <sz val="8"/>
        <color rgb="FF000000"/>
        <rFont val="Calibri"/>
        <family val="2"/>
      </rPr>
      <t>STANDALONE</t>
    </r>
  </si>
  <si>
    <t>1139102</t>
  </si>
  <si>
    <r>
      <rPr>
        <b/>
        <sz val="10"/>
        <color rgb="FF000000"/>
        <rFont val="Calibri"/>
        <family val="2"/>
      </rPr>
      <t xml:space="preserve">Lake Hills Boulevard Siphon Replacement
</t>
    </r>
    <r>
      <rPr>
        <sz val="8"/>
        <color rgb="FF000000"/>
        <rFont val="Calibri"/>
        <family val="2"/>
      </rPr>
      <t>STANDALONE</t>
    </r>
  </si>
  <si>
    <t>1139110</t>
  </si>
  <si>
    <r>
      <rPr>
        <b/>
        <sz val="10"/>
        <color rgb="FF000000"/>
        <rFont val="Calibri"/>
        <family val="2"/>
      </rPr>
      <t xml:space="preserve">West Point IPS / EPS Pump Refurbishment Program
</t>
    </r>
    <r>
      <rPr>
        <sz val="8"/>
        <color rgb="FF000000"/>
        <rFont val="Calibri"/>
        <family val="2"/>
      </rPr>
      <t>PROGRAMMATIC</t>
    </r>
  </si>
  <si>
    <t>1141030</t>
  </si>
  <si>
    <r>
      <rPr>
        <b/>
        <sz val="10"/>
        <color rgb="FF000000"/>
        <rFont val="Calibri"/>
        <family val="2"/>
      </rPr>
      <t xml:space="preserve">WP Power Quality Improvements
</t>
    </r>
    <r>
      <rPr>
        <sz val="8"/>
        <color rgb="FF000000"/>
        <rFont val="Calibri"/>
        <family val="2"/>
      </rPr>
      <t>STANDALONE</t>
    </r>
  </si>
  <si>
    <t>1141032</t>
  </si>
  <si>
    <r>
      <rPr>
        <b/>
        <sz val="10"/>
        <color rgb="FF000000"/>
        <rFont val="Calibri"/>
        <family val="2"/>
      </rPr>
      <t xml:space="preserve">WP Power Reliability Improvements
</t>
    </r>
    <r>
      <rPr>
        <sz val="8"/>
        <color rgb="FF000000"/>
        <rFont val="Calibri"/>
        <family val="2"/>
      </rPr>
      <t>STANDALONE</t>
    </r>
  </si>
  <si>
    <t>1141134</t>
  </si>
  <si>
    <r>
      <rPr>
        <b/>
        <sz val="10"/>
        <color rgb="FF000000"/>
        <rFont val="Calibri"/>
        <family val="2"/>
      </rPr>
      <t xml:space="preserve">West Point Electrical Improvements
</t>
    </r>
    <r>
      <rPr>
        <sz val="8"/>
        <color rgb="FF000000"/>
        <rFont val="Calibri"/>
        <family val="2"/>
      </rPr>
      <t>PROGRAMMATIC</t>
    </r>
  </si>
  <si>
    <t>1141881</t>
  </si>
  <si>
    <r>
      <rPr>
        <b/>
        <sz val="10"/>
        <color rgb="FF000000"/>
        <rFont val="Calibri"/>
        <family val="2"/>
      </rPr>
      <t xml:space="preserve">SP DAFT Tank Rehabilitation
</t>
    </r>
    <r>
      <rPr>
        <sz val="8"/>
        <color rgb="FF000000"/>
        <rFont val="Calibri"/>
        <family val="2"/>
      </rPr>
      <t>STANDALONE</t>
    </r>
  </si>
  <si>
    <t>1141884</t>
  </si>
  <si>
    <r>
      <rPr>
        <b/>
        <sz val="10"/>
        <color rgb="FF000000"/>
        <rFont val="Calibri"/>
        <family val="2"/>
      </rPr>
      <t xml:space="preserve">WPTP Grit Classifier Replacement
</t>
    </r>
    <r>
      <rPr>
        <sz val="8"/>
        <color rgb="FF000000"/>
        <rFont val="Calibri"/>
        <family val="2"/>
      </rPr>
      <t>STANDALONE</t>
    </r>
  </si>
  <si>
    <t>1143829</t>
  </si>
  <si>
    <r>
      <rPr>
        <b/>
        <sz val="10"/>
        <color rgb="FF000000"/>
        <rFont val="Calibri"/>
        <family val="2"/>
      </rPr>
      <t xml:space="preserve">Nitrogen Removal Optimization: Near-term Capital Program
</t>
    </r>
    <r>
      <rPr>
        <sz val="8"/>
        <color rgb="FF000000"/>
        <rFont val="Calibri"/>
        <family val="2"/>
      </rPr>
      <t>PROGRAMMATIC</t>
    </r>
  </si>
  <si>
    <t>1143830</t>
  </si>
  <si>
    <r>
      <rPr>
        <b/>
        <sz val="10"/>
        <color rgb="FF000000"/>
        <rFont val="Calibri"/>
        <family val="2"/>
      </rPr>
      <t xml:space="preserve">WPTP Critical Gate Refurbishment
</t>
    </r>
    <r>
      <rPr>
        <sz val="8"/>
        <color rgb="FF000000"/>
        <rFont val="Calibri"/>
        <family val="2"/>
      </rPr>
      <t>STANDALONE</t>
    </r>
  </si>
  <si>
    <t>1143831</t>
  </si>
  <si>
    <r>
      <rPr>
        <b/>
        <sz val="10"/>
        <color rgb="FF000000"/>
        <rFont val="Calibri"/>
        <family val="2"/>
      </rPr>
      <t xml:space="preserve">SP RAS Pods 1-4 Piping and Component Replacement
</t>
    </r>
    <r>
      <rPr>
        <sz val="8"/>
        <color rgb="FF000000"/>
        <rFont val="Calibri"/>
        <family val="2"/>
      </rPr>
      <t>STANDALONE</t>
    </r>
  </si>
  <si>
    <t>1143832</t>
  </si>
  <si>
    <r>
      <rPr>
        <b/>
        <sz val="10"/>
        <color rgb="FF000000"/>
        <rFont val="Calibri"/>
        <family val="2"/>
      </rPr>
      <t xml:space="preserve">WPTP Oxygen Generation System Refurbishment
</t>
    </r>
    <r>
      <rPr>
        <sz val="8"/>
        <color rgb="FF000000"/>
        <rFont val="Calibri"/>
        <family val="2"/>
      </rPr>
      <t>STANDALONE</t>
    </r>
  </si>
  <si>
    <t>1143833</t>
  </si>
  <si>
    <r>
      <rPr>
        <b/>
        <sz val="10"/>
        <color rgb="FF000000"/>
        <rFont val="Calibri"/>
        <family val="2"/>
      </rPr>
      <t xml:space="preserve">Ovation Evergreen Control Systems Lifecycle Management Program
</t>
    </r>
    <r>
      <rPr>
        <sz val="8"/>
        <color rgb="FF000000"/>
        <rFont val="Calibri"/>
        <family val="2"/>
      </rPr>
      <t>PROGRAMMATIC</t>
    </r>
  </si>
  <si>
    <t>1143834</t>
  </si>
  <si>
    <r>
      <rPr>
        <b/>
        <sz val="10"/>
        <color rgb="FF000000"/>
        <rFont val="Calibri"/>
        <family val="2"/>
      </rPr>
      <t xml:space="preserve">West Point Digestion Capacity Expansion
</t>
    </r>
    <r>
      <rPr>
        <sz val="8"/>
        <color rgb="FF000000"/>
        <rFont val="Calibri"/>
        <family val="2"/>
      </rPr>
      <t>STANDALONE</t>
    </r>
  </si>
  <si>
    <t>1143835</t>
  </si>
  <si>
    <r>
      <rPr>
        <b/>
        <sz val="10"/>
        <color rgb="FF000000"/>
        <rFont val="Calibri"/>
        <family val="2"/>
      </rPr>
      <t xml:space="preserve">Cathodic Protection Program
</t>
    </r>
    <r>
      <rPr>
        <sz val="8"/>
        <color rgb="FF000000"/>
        <rFont val="Calibri"/>
        <family val="2"/>
      </rPr>
      <t>PROGRAMMATIC</t>
    </r>
  </si>
  <si>
    <t>1143836</t>
  </si>
  <si>
    <r>
      <rPr>
        <b/>
        <sz val="10"/>
        <color rgb="FF000000"/>
        <rFont val="Calibri"/>
        <family val="2"/>
      </rPr>
      <t xml:space="preserve">WTD Roofing Program 2023-2028
</t>
    </r>
    <r>
      <rPr>
        <sz val="8"/>
        <color rgb="FF000000"/>
        <rFont val="Calibri"/>
        <family val="2"/>
      </rPr>
      <t>PROGRAMMATIC</t>
    </r>
  </si>
  <si>
    <t>1143839</t>
  </si>
  <si>
    <r>
      <rPr>
        <b/>
        <sz val="10"/>
        <color rgb="FF000000"/>
        <rFont val="Calibri"/>
        <family val="2"/>
      </rPr>
      <t xml:space="preserve">Carkeek CSO Dechlorination System Modifications
</t>
    </r>
    <r>
      <rPr>
        <sz val="8"/>
        <color rgb="FF000000"/>
        <rFont val="Calibri"/>
        <family val="2"/>
      </rPr>
      <t>STANDALONE</t>
    </r>
  </si>
  <si>
    <t>1143860</t>
  </si>
  <si>
    <r>
      <rPr>
        <b/>
        <sz val="10"/>
        <color rgb="FF000000"/>
        <rFont val="Calibri"/>
        <family val="2"/>
      </rPr>
      <t xml:space="preserve">Mouth of the Duwamish Facility Plan
</t>
    </r>
    <r>
      <rPr>
        <sz val="8"/>
        <color rgb="FF000000"/>
        <rFont val="Calibri"/>
        <family val="2"/>
      </rPr>
      <t>STANDALONE</t>
    </r>
  </si>
  <si>
    <t>1143861</t>
  </si>
  <si>
    <r>
      <rPr>
        <b/>
        <sz val="10"/>
        <color rgb="FF000000"/>
        <rFont val="Calibri"/>
        <family val="2"/>
      </rPr>
      <t xml:space="preserve">PSNGP Nutrient Reduction Evaluation
</t>
    </r>
    <r>
      <rPr>
        <sz val="8"/>
        <color rgb="FF000000"/>
        <rFont val="Calibri"/>
        <family val="2"/>
      </rPr>
      <t>STANDALONE</t>
    </r>
  </si>
  <si>
    <t>1143862</t>
  </si>
  <si>
    <r>
      <rPr>
        <b/>
        <sz val="10"/>
        <color rgb="FF000000"/>
        <rFont val="Calibri"/>
        <family val="2"/>
      </rPr>
      <t xml:space="preserve">Uninterruptable Power Supply Lifecycle Management Program
</t>
    </r>
    <r>
      <rPr>
        <sz val="8"/>
        <color rgb="FF000000"/>
        <rFont val="Calibri"/>
        <family val="2"/>
      </rPr>
      <t>PROGRAMMATIC</t>
    </r>
  </si>
  <si>
    <t>1143863</t>
  </si>
  <si>
    <r>
      <rPr>
        <b/>
        <sz val="10"/>
        <color rgb="FF000000"/>
        <rFont val="Calibri"/>
        <family val="2"/>
      </rPr>
      <t xml:space="preserve">South Plant Influent Gates &amp; Actuators Replacement
</t>
    </r>
    <r>
      <rPr>
        <sz val="8"/>
        <color rgb="FF000000"/>
        <rFont val="Calibri"/>
        <family val="2"/>
      </rPr>
      <t>STANDALONE</t>
    </r>
  </si>
  <si>
    <t>1143864</t>
  </si>
  <si>
    <r>
      <rPr>
        <b/>
        <sz val="10"/>
        <color rgb="FF000000"/>
        <rFont val="Calibri"/>
        <family val="2"/>
      </rPr>
      <t xml:space="preserve">South Plant Primary and Secondary Clarifier Retrofit
</t>
    </r>
    <r>
      <rPr>
        <sz val="8"/>
        <color rgb="FF000000"/>
        <rFont val="Calibri"/>
        <family val="2"/>
      </rPr>
      <t>STANDALONE</t>
    </r>
  </si>
  <si>
    <t>1143865</t>
  </si>
  <si>
    <r>
      <rPr>
        <b/>
        <sz val="10"/>
        <color rgb="FF000000"/>
        <rFont val="Calibri"/>
        <family val="2"/>
      </rPr>
      <t xml:space="preserve">Black Diamond Trunk Storage Phase 1
</t>
    </r>
    <r>
      <rPr>
        <sz val="8"/>
        <color rgb="FF000000"/>
        <rFont val="Calibri"/>
        <family val="2"/>
      </rPr>
      <t>STANDALONE</t>
    </r>
  </si>
  <si>
    <t>1143866</t>
  </si>
  <si>
    <r>
      <rPr>
        <b/>
        <sz val="10"/>
        <color rgb="FF000000"/>
        <rFont val="Calibri"/>
        <family val="2"/>
      </rPr>
      <t xml:space="preserve">West Point Digester Gas Optimization
</t>
    </r>
    <r>
      <rPr>
        <sz val="8"/>
        <color rgb="FF000000"/>
        <rFont val="Calibri"/>
        <family val="2"/>
      </rPr>
      <t>STANDALONE</t>
    </r>
  </si>
  <si>
    <t>1143934</t>
  </si>
  <si>
    <r>
      <rPr>
        <b/>
        <sz val="10"/>
        <color rgb="FF000000"/>
        <rFont val="Calibri"/>
        <family val="2"/>
      </rPr>
      <t xml:space="preserve">South Plant Co-Digestion
</t>
    </r>
    <r>
      <rPr>
        <sz val="8"/>
        <color rgb="FF000000"/>
        <rFont val="Calibri"/>
        <family val="2"/>
      </rPr>
      <t>STANDALONE</t>
    </r>
  </si>
  <si>
    <t>1144008</t>
  </si>
  <si>
    <r>
      <rPr>
        <b/>
        <sz val="10"/>
        <color rgb="FF000000"/>
        <rFont val="Calibri"/>
        <family val="2"/>
      </rPr>
      <t xml:space="preserve">WTD Electric Vehicle Charging Stations
</t>
    </r>
    <r>
      <rPr>
        <sz val="8"/>
        <color rgb="FF000000"/>
        <rFont val="Calibri"/>
        <family val="2"/>
      </rPr>
      <t>STANDALONE</t>
    </r>
  </si>
  <si>
    <t>1144157</t>
  </si>
  <si>
    <r>
      <rPr>
        <b/>
        <sz val="10"/>
        <color rgb="FF000000"/>
        <rFont val="Calibri"/>
        <family val="2"/>
      </rPr>
      <t xml:space="preserve">Murray Forcemain Rehabilitation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</si>
  <si>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</si>
  <si>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</si>
  <si>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1111770</t>
  </si>
  <si>
    <r>
      <rPr>
        <b/>
        <sz val="10"/>
        <color rgb="FF000000"/>
        <rFont val="Calibri"/>
        <family val="2"/>
      </rPr>
      <t xml:space="preserve">Emergent Needs Contingency for Fund 3641
</t>
    </r>
    <r>
      <rPr>
        <sz val="8"/>
        <color rgb="FF000000"/>
        <rFont val="Calibri"/>
        <family val="2"/>
      </rPr>
      <t>ADMIN</t>
    </r>
  </si>
  <si>
    <t>1111997</t>
  </si>
  <si>
    <r>
      <rPr>
        <b/>
        <sz val="10"/>
        <color rgb="FF000000"/>
        <rFont val="Calibri"/>
        <family val="2"/>
      </rPr>
      <t xml:space="preserve">Northgate Transit Center Site Development
</t>
    </r>
    <r>
      <rPr>
        <sz val="8"/>
        <color rgb="FF000000"/>
        <rFont val="Calibri"/>
        <family val="2"/>
      </rPr>
      <t>STANDALONE</t>
    </r>
  </si>
  <si>
    <t>1116755</t>
  </si>
  <si>
    <r>
      <rPr>
        <b/>
        <sz val="10"/>
        <color rgb="FF000000"/>
        <rFont val="Calibri"/>
        <family val="2"/>
      </rPr>
      <t xml:space="preserve">RapidRide Bike Facilities
</t>
    </r>
    <r>
      <rPr>
        <sz val="8"/>
        <color rgb="FF000000"/>
        <rFont val="Calibri"/>
        <family val="2"/>
      </rPr>
      <t>PROGRAMMATIC</t>
    </r>
  </si>
  <si>
    <t>1124256</t>
  </si>
  <si>
    <r>
      <rPr>
        <b/>
        <sz val="10"/>
        <color rgb="FF000000"/>
        <rFont val="Calibri"/>
        <family val="2"/>
      </rPr>
      <t xml:space="preserve">Regional Transit Connectivity
</t>
    </r>
    <r>
      <rPr>
        <sz val="8"/>
        <color rgb="FF000000"/>
        <rFont val="Calibri"/>
        <family val="2"/>
      </rPr>
      <t>PROGRAMMATIC</t>
    </r>
  </si>
  <si>
    <t>1125742</t>
  </si>
  <si>
    <r>
      <rPr>
        <b/>
        <sz val="10"/>
        <color rgb="FF000000"/>
        <rFont val="Calibri"/>
        <family val="2"/>
      </rPr>
      <t xml:space="preserve">500 Kilowatt Sub Breakers
</t>
    </r>
    <r>
      <rPr>
        <sz val="8"/>
        <color rgb="FF000000"/>
        <rFont val="Calibri"/>
        <family val="2"/>
      </rPr>
      <t>STANDALONE</t>
    </r>
  </si>
  <si>
    <t>1125765</t>
  </si>
  <si>
    <r>
      <rPr>
        <b/>
        <sz val="10"/>
        <color rgb="FF000000"/>
        <rFont val="Calibri"/>
        <family val="2"/>
      </rPr>
      <t xml:space="preserve">Broad Street Substation Transformer
</t>
    </r>
    <r>
      <rPr>
        <sz val="8"/>
        <color rgb="FF000000"/>
        <rFont val="Calibri"/>
        <family val="2"/>
      </rPr>
      <t>STANDALONE</t>
    </r>
  </si>
  <si>
    <t>1127241</t>
  </si>
  <si>
    <r>
      <rPr>
        <b/>
        <sz val="10"/>
        <color rgb="FF000000"/>
        <rFont val="Calibri"/>
        <family val="2"/>
      </rPr>
      <t xml:space="preserve">Replacement of Wash, Vacuum and Associated Systems at South Base
</t>
    </r>
    <r>
      <rPr>
        <sz val="8"/>
        <color rgb="FF000000"/>
        <rFont val="Calibri"/>
        <family val="2"/>
      </rPr>
      <t>STANDALONE</t>
    </r>
  </si>
  <si>
    <t>1127864</t>
  </si>
  <si>
    <r>
      <rPr>
        <b/>
        <sz val="10"/>
        <color rgb="FF000000"/>
        <rFont val="Calibri"/>
        <family val="2"/>
      </rPr>
      <t xml:space="preserve">Westwood Comfort Station
</t>
    </r>
    <r>
      <rPr>
        <sz val="8"/>
        <color rgb="FF000000"/>
        <rFont val="Calibri"/>
        <family val="2"/>
      </rPr>
      <t>STANDALONE</t>
    </r>
  </si>
  <si>
    <t>1127880</t>
  </si>
  <si>
    <r>
      <rPr>
        <b/>
        <sz val="10"/>
        <color rgb="FF000000"/>
        <rFont val="Calibri"/>
        <family val="2"/>
      </rPr>
      <t xml:space="preserve">Vashon Island Comfort Station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</si>
  <si>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</si>
  <si>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Atlantic Base Heating, Ventilation and Air Conditioning Replacement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</si>
  <si>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</si>
  <si>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Sound Transit Station Integration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</si>
  <si>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</si>
  <si>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Metro Connects RapidRide Expansion
</t>
    </r>
    <r>
      <rPr>
        <sz val="8"/>
        <color rgb="FF000000"/>
        <rFont val="Calibri"/>
        <family val="2"/>
      </rPr>
      <t>PROGRAMMATIC</t>
    </r>
  </si>
  <si>
    <t>1131378</t>
  </si>
  <si>
    <r>
      <rPr>
        <b/>
        <sz val="10"/>
        <color rgb="FF000000"/>
        <rFont val="Calibri"/>
        <family val="2"/>
      </rPr>
      <t xml:space="preserve">Comfort Station 2 SODO (south of downtown)
</t>
    </r>
    <r>
      <rPr>
        <sz val="8"/>
        <color rgb="FF000000"/>
        <rFont val="Calibri"/>
        <family val="2"/>
      </rPr>
      <t>STANDALONE</t>
    </r>
  </si>
  <si>
    <t>1132324</t>
  </si>
  <si>
    <r>
      <rPr>
        <b/>
        <sz val="10"/>
        <color rgb="FF000000"/>
        <rFont val="Calibri"/>
        <family val="2"/>
      </rPr>
      <t xml:space="preserve">Madison RapidRide Line (G)
</t>
    </r>
    <r>
      <rPr>
        <sz val="8"/>
        <color rgb="FF000000"/>
        <rFont val="Calibri"/>
        <family val="2"/>
      </rPr>
      <t>STANDALONE</t>
    </r>
  </si>
  <si>
    <t>1132325</t>
  </si>
  <si>
    <r>
      <rPr>
        <b/>
        <sz val="10"/>
        <color rgb="FF000000"/>
        <rFont val="Calibri"/>
        <family val="2"/>
      </rPr>
      <t xml:space="preserve">Delridge to Burien RapidRide Line (H)
</t>
    </r>
    <r>
      <rPr>
        <sz val="8"/>
        <color rgb="FF000000"/>
        <rFont val="Calibri"/>
        <family val="2"/>
      </rPr>
      <t>STANDALONE</t>
    </r>
  </si>
  <si>
    <t>1132326</t>
  </si>
  <si>
    <r>
      <rPr>
        <b/>
        <sz val="10"/>
        <color rgb="FF000000"/>
        <rFont val="Calibri"/>
        <family val="2"/>
      </rPr>
      <t xml:space="preserve">Rainier Ave. Mount Baker RapidRide Line (R)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</si>
  <si>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</si>
  <si>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Roosevelt RapidRide Line (J)
</t>
    </r>
    <r>
      <rPr>
        <sz val="8"/>
        <color rgb="FF000000"/>
        <rFont val="Calibri"/>
        <family val="2"/>
      </rPr>
      <t>STANDALONE</t>
    </r>
  </si>
  <si>
    <t>1134100</t>
  </si>
  <si>
    <r>
      <rPr>
        <b/>
        <sz val="10"/>
        <color rgb="FF000000"/>
        <rFont val="Calibri"/>
        <family val="2"/>
      </rPr>
      <t xml:space="preserve">Technology Program Management
</t>
    </r>
    <r>
      <rPr>
        <sz val="8"/>
        <color rgb="FF000000"/>
        <rFont val="Calibri"/>
        <family val="2"/>
      </rPr>
      <t>PROGRAMMATIC</t>
    </r>
  </si>
  <si>
    <t>1134193</t>
  </si>
  <si>
    <r>
      <rPr>
        <b/>
        <sz val="10"/>
        <color rgb="FF000000"/>
        <rFont val="Calibri"/>
        <family val="2"/>
      </rPr>
      <t xml:space="preserve">Facility Improvements Planning
</t>
    </r>
    <r>
      <rPr>
        <sz val="8"/>
        <color rgb="FF000000"/>
        <rFont val="Calibri"/>
        <family val="2"/>
      </rPr>
      <t>PROGRAMMATIC</t>
    </r>
  </si>
  <si>
    <t>1134197</t>
  </si>
  <si>
    <r>
      <rPr>
        <b/>
        <sz val="10"/>
        <color rgb="FF000000"/>
        <rFont val="Calibri"/>
        <family val="2"/>
      </rPr>
      <t xml:space="preserve">Safe Routes to Transit Investment Program
</t>
    </r>
    <r>
      <rPr>
        <sz val="8"/>
        <color rgb="FF000000"/>
        <rFont val="Calibri"/>
        <family val="2"/>
      </rPr>
      <t>PROGRAMMATIC</t>
    </r>
  </si>
  <si>
    <t>1134201</t>
  </si>
  <si>
    <r>
      <rPr>
        <b/>
        <sz val="10"/>
        <color rgb="FF000000"/>
        <rFont val="Calibri"/>
        <family val="2"/>
      </rPr>
      <t xml:space="preserve">Kent Comfort Station
</t>
    </r>
    <r>
      <rPr>
        <sz val="8"/>
        <color rgb="FF000000"/>
        <rFont val="Calibri"/>
        <family val="2"/>
      </rPr>
      <t>STANDALONE</t>
    </r>
  </si>
  <si>
    <t>1134205</t>
  </si>
  <si>
    <r>
      <rPr>
        <b/>
        <sz val="10"/>
        <color rgb="FF000000"/>
        <rFont val="Calibri"/>
        <family val="2"/>
      </rPr>
      <t xml:space="preserve">Aloha Street Comfort Station
</t>
    </r>
    <r>
      <rPr>
        <sz val="8"/>
        <color rgb="FF000000"/>
        <rFont val="Calibri"/>
        <family val="2"/>
      </rPr>
      <t>STANDALONE</t>
    </r>
  </si>
  <si>
    <t>1134206</t>
  </si>
  <si>
    <r>
      <rPr>
        <b/>
        <sz val="10"/>
        <color rgb="FF000000"/>
        <rFont val="Calibri"/>
        <family val="2"/>
      </rPr>
      <t xml:space="preserve">Bus Layover Facility at Eastlake
</t>
    </r>
    <r>
      <rPr>
        <sz val="8"/>
        <color rgb="FF000000"/>
        <rFont val="Calibri"/>
        <family val="2"/>
      </rPr>
      <t>STANDALONE</t>
    </r>
  </si>
  <si>
    <t>1134223</t>
  </si>
  <si>
    <r>
      <rPr>
        <b/>
        <sz val="10"/>
        <color rgb="FF000000"/>
        <rFont val="Calibri"/>
        <family val="2"/>
      </rPr>
      <t xml:space="preserve">South Annex Base
</t>
    </r>
    <r>
      <rPr>
        <sz val="8"/>
        <color rgb="FF000000"/>
        <rFont val="Calibri"/>
        <family val="2"/>
      </rPr>
      <t>STANDALONE</t>
    </r>
  </si>
  <si>
    <t>1134228</t>
  </si>
  <si>
    <r>
      <rPr>
        <b/>
        <sz val="10"/>
        <color rgb="FF000000"/>
        <rFont val="Calibri"/>
        <family val="2"/>
      </rPr>
      <t xml:space="preserve">Non-Fixed Route Program Management
</t>
    </r>
    <r>
      <rPr>
        <sz val="8"/>
        <color rgb="FF000000"/>
        <rFont val="Calibri"/>
        <family val="2"/>
      </rPr>
      <t>PROGRAMMATIC</t>
    </r>
  </si>
  <si>
    <t>1134230</t>
  </si>
  <si>
    <r>
      <rPr>
        <b/>
        <sz val="10"/>
        <color rgb="FF000000"/>
        <rFont val="Calibri"/>
        <family val="2"/>
      </rPr>
      <t xml:space="preserve">Living Building Certified RapidRide Station
</t>
    </r>
    <r>
      <rPr>
        <sz val="8"/>
        <color rgb="FF000000"/>
        <rFont val="Calibri"/>
        <family val="2"/>
      </rPr>
      <t>STANDALONE</t>
    </r>
  </si>
  <si>
    <t>1134231</t>
  </si>
  <si>
    <r>
      <rPr>
        <b/>
        <sz val="10"/>
        <color rgb="FF000000"/>
        <rFont val="Calibri"/>
        <family val="2"/>
      </rPr>
      <t xml:space="preserve">Northgate Link Bus Stop Access Improvements
</t>
    </r>
    <r>
      <rPr>
        <sz val="8"/>
        <color rgb="FF000000"/>
        <rFont val="Calibri"/>
        <family val="2"/>
      </rPr>
      <t>STANDALONE</t>
    </r>
  </si>
  <si>
    <t>1134232</t>
  </si>
  <si>
    <r>
      <rPr>
        <b/>
        <sz val="10"/>
        <color rgb="FF000000"/>
        <rFont val="Calibri"/>
        <family val="2"/>
      </rPr>
      <t xml:space="preserve">3d Avenue Corridor Improvements
</t>
    </r>
    <r>
      <rPr>
        <sz val="8"/>
        <color rgb="FF000000"/>
        <rFont val="Calibri"/>
        <family val="2"/>
      </rPr>
      <t>STANDALONE</t>
    </r>
  </si>
  <si>
    <t>1134235</t>
  </si>
  <si>
    <r>
      <rPr>
        <b/>
        <sz val="10"/>
        <color rgb="FF000000"/>
        <rFont val="Calibri"/>
        <family val="2"/>
      </rPr>
      <t xml:space="preserve">Regional Transit Integration Program Management
</t>
    </r>
    <r>
      <rPr>
        <sz val="8"/>
        <color rgb="FF000000"/>
        <rFont val="Calibri"/>
        <family val="2"/>
      </rPr>
      <t>STANDALONE</t>
    </r>
  </si>
  <si>
    <t>1134237</t>
  </si>
  <si>
    <r>
      <rPr>
        <b/>
        <sz val="10"/>
        <color rgb="FF000000"/>
        <rFont val="Calibri"/>
        <family val="2"/>
      </rPr>
      <t xml:space="preserve">Auburn to Renton RapidRide Line (I)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</si>
  <si>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</si>
  <si>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Atlantic Base Yard Refurbishment
</t>
    </r>
    <r>
      <rPr>
        <sz val="8"/>
        <color rgb="FF000000"/>
        <rFont val="Calibri"/>
        <family val="2"/>
      </rPr>
      <t>STANDALONE</t>
    </r>
  </si>
  <si>
    <t>1134241</t>
  </si>
  <si>
    <r>
      <rPr>
        <b/>
        <sz val="10"/>
        <color rgb="FF000000"/>
        <rFont val="Calibri"/>
        <family val="2"/>
      </rPr>
      <t xml:space="preserve">Heating, Ventilation and Conditioning Small Works 2019-20
</t>
    </r>
    <r>
      <rPr>
        <sz val="8"/>
        <color rgb="FF000000"/>
        <rFont val="Calibri"/>
        <family val="2"/>
      </rPr>
      <t>PROGRAMMATIC</t>
    </r>
  </si>
  <si>
    <t>1134242</t>
  </si>
  <si>
    <r>
      <rPr>
        <b/>
        <sz val="10"/>
        <color rgb="FF000000"/>
        <rFont val="Calibri"/>
        <family val="2"/>
      </rPr>
      <t xml:space="preserve">South Base Vehicle Maintenance HVAC Replacement
</t>
    </r>
    <r>
      <rPr>
        <sz val="8"/>
        <color rgb="FF000000"/>
        <rFont val="Calibri"/>
        <family val="2"/>
      </rPr>
      <t>STANDALONE</t>
    </r>
  </si>
  <si>
    <t>1134243</t>
  </si>
  <si>
    <r>
      <rPr>
        <b/>
        <sz val="10"/>
        <color rgb="FF000000"/>
        <rFont val="Calibri"/>
        <family val="2"/>
      </rPr>
      <t xml:space="preserve">South Facilities Maintenance HVAC Replacement
</t>
    </r>
    <r>
      <rPr>
        <sz val="8"/>
        <color rgb="FF000000"/>
        <rFont val="Calibri"/>
        <family val="2"/>
      </rPr>
      <t>STANDALONE</t>
    </r>
  </si>
  <si>
    <t>1134245</t>
  </si>
  <si>
    <r>
      <rPr>
        <b/>
        <sz val="10"/>
        <color rgb="FF000000"/>
        <rFont val="Calibri"/>
        <family val="2"/>
      </rPr>
      <t xml:space="preserve">Bus Lift Replacement at Bellevue Base
</t>
    </r>
    <r>
      <rPr>
        <sz val="8"/>
        <color rgb="FF000000"/>
        <rFont val="Calibri"/>
        <family val="2"/>
      </rPr>
      <t>STANDALONE</t>
    </r>
  </si>
  <si>
    <t>1134246</t>
  </si>
  <si>
    <r>
      <rPr>
        <b/>
        <sz val="10"/>
        <color rgb="FF000000"/>
        <rFont val="Calibri"/>
        <family val="2"/>
      </rPr>
      <t xml:space="preserve">Bus Lift Replacement at Atlantic Base Vehicle Maintenance
</t>
    </r>
    <r>
      <rPr>
        <sz val="8"/>
        <color rgb="FF000000"/>
        <rFont val="Calibri"/>
        <family val="2"/>
      </rPr>
      <t>STANDALONE</t>
    </r>
  </si>
  <si>
    <t>1134247</t>
  </si>
  <si>
    <r>
      <rPr>
        <b/>
        <sz val="10"/>
        <color rgb="FF000000"/>
        <rFont val="Calibri"/>
        <family val="2"/>
      </rPr>
      <t xml:space="preserve">Wash and Vacuum Systems Replacement at Central Base
</t>
    </r>
    <r>
      <rPr>
        <sz val="8"/>
        <color rgb="FF000000"/>
        <rFont val="Calibri"/>
        <family val="2"/>
      </rPr>
      <t>STANDALONE</t>
    </r>
  </si>
  <si>
    <t>1134248</t>
  </si>
  <si>
    <r>
      <rPr>
        <b/>
        <sz val="10"/>
        <color rgb="FF000000"/>
        <rFont val="Calibri"/>
        <family val="2"/>
      </rPr>
      <t xml:space="preserve">TDC BBFW WASH VAC REPLAC
</t>
    </r>
    <r>
      <rPr>
        <sz val="8"/>
        <color rgb="FF000000"/>
        <rFont val="Calibri"/>
        <family val="2"/>
      </rPr>
      <t>STANDALONE</t>
    </r>
  </si>
  <si>
    <t>1134249</t>
  </si>
  <si>
    <r>
      <rPr>
        <b/>
        <sz val="10"/>
        <color rgb="FF000000"/>
        <rFont val="Calibri"/>
        <family val="2"/>
      </rPr>
      <t xml:space="preserve">Wash System Replacement at East Base
</t>
    </r>
    <r>
      <rPr>
        <sz val="8"/>
        <color rgb="FF000000"/>
        <rFont val="Calibri"/>
        <family val="2"/>
      </rPr>
      <t>STANDALONE</t>
    </r>
  </si>
  <si>
    <t>1134250</t>
  </si>
  <si>
    <r>
      <rPr>
        <b/>
        <sz val="10"/>
        <color rgb="FF000000"/>
        <rFont val="Calibri"/>
        <family val="2"/>
      </rPr>
      <t xml:space="preserve">Wash System Replacement at North Base
</t>
    </r>
    <r>
      <rPr>
        <sz val="8"/>
        <color rgb="FF000000"/>
        <rFont val="Calibri"/>
        <family val="2"/>
      </rPr>
      <t>STANDALONE</t>
    </r>
  </si>
  <si>
    <t>1134251</t>
  </si>
  <si>
    <r>
      <rPr>
        <b/>
        <sz val="10"/>
        <color rgb="FF000000"/>
        <rFont val="Calibri"/>
        <family val="2"/>
      </rPr>
      <t xml:space="preserve">Wash and Vacuum Systems Replacement at Ryerson Base
</t>
    </r>
    <r>
      <rPr>
        <sz val="8"/>
        <color rgb="FF000000"/>
        <rFont val="Calibri"/>
        <family val="2"/>
      </rPr>
      <t>STANDALONE</t>
    </r>
  </si>
  <si>
    <t>1134260</t>
  </si>
  <si>
    <r>
      <rPr>
        <b/>
        <sz val="10"/>
        <color rgb="FF000000"/>
        <rFont val="Calibri"/>
        <family val="2"/>
      </rPr>
      <t xml:space="preserve">Trolley Supervisory Control And Data Acquisition Replacement
</t>
    </r>
    <r>
      <rPr>
        <sz val="8"/>
        <color rgb="FF000000"/>
        <rFont val="Calibri"/>
        <family val="2"/>
      </rPr>
      <t>STANDALONE</t>
    </r>
  </si>
  <si>
    <t>1134261</t>
  </si>
  <si>
    <r>
      <rPr>
        <b/>
        <sz val="10"/>
        <color rgb="FF000000"/>
        <rFont val="Calibri"/>
        <family val="2"/>
      </rPr>
      <t xml:space="preserve">Building Management Systems Replacement
</t>
    </r>
    <r>
      <rPr>
        <sz val="8"/>
        <color rgb="FF000000"/>
        <rFont val="Calibri"/>
        <family val="2"/>
      </rPr>
      <t>STANDALONE</t>
    </r>
  </si>
  <si>
    <t>1134262</t>
  </si>
  <si>
    <r>
      <rPr>
        <b/>
        <sz val="10"/>
        <color rgb="FF000000"/>
        <rFont val="Calibri"/>
        <family val="2"/>
      </rPr>
      <t xml:space="preserve">Replacement of Yard Light at East Base
</t>
    </r>
    <r>
      <rPr>
        <sz val="8"/>
        <color rgb="FF000000"/>
        <rFont val="Calibri"/>
        <family val="2"/>
      </rPr>
      <t>STANDALONE</t>
    </r>
  </si>
  <si>
    <t>1134265</t>
  </si>
  <si>
    <r>
      <rPr>
        <b/>
        <sz val="10"/>
        <color rgb="FF000000"/>
        <rFont val="Calibri"/>
        <family val="2"/>
      </rPr>
      <t xml:space="preserve">Routine Equipment Replacement 2019-20
</t>
    </r>
    <r>
      <rPr>
        <sz val="8"/>
        <color rgb="FF000000"/>
        <rFont val="Calibri"/>
        <family val="2"/>
      </rPr>
      <t>STANDALONE</t>
    </r>
  </si>
  <si>
    <t>1134269</t>
  </si>
  <si>
    <r>
      <rPr>
        <b/>
        <sz val="10"/>
        <color rgb="FF000000"/>
        <rFont val="Calibri"/>
        <family val="2"/>
      </rPr>
      <t xml:space="preserve">South Base Fluid Underground Storage Tanks
</t>
    </r>
    <r>
      <rPr>
        <sz val="8"/>
        <color rgb="FF000000"/>
        <rFont val="Calibri"/>
        <family val="2"/>
      </rPr>
      <t>STANDALONE</t>
    </r>
  </si>
  <si>
    <t>1134274</t>
  </si>
  <si>
    <r>
      <rPr>
        <b/>
        <sz val="10"/>
        <color rgb="FF000000"/>
        <rFont val="Calibri"/>
        <family val="2"/>
      </rPr>
      <t xml:space="preserve">Zero Emission Infrastructure Planning
</t>
    </r>
    <r>
      <rPr>
        <sz val="8"/>
        <color rgb="FF000000"/>
        <rFont val="Calibri"/>
        <family val="2"/>
      </rPr>
      <t>STANDALONE</t>
    </r>
  </si>
  <si>
    <t>1134275</t>
  </si>
  <si>
    <r>
      <rPr>
        <b/>
        <sz val="10"/>
        <color rgb="FF000000"/>
        <rFont val="Calibri"/>
        <family val="2"/>
      </rPr>
      <t xml:space="preserve">Madison Corridor Trolley System Restructure
</t>
    </r>
    <r>
      <rPr>
        <sz val="8"/>
        <color rgb="FF000000"/>
        <rFont val="Calibri"/>
        <family val="2"/>
      </rPr>
      <t>STANDALONE</t>
    </r>
  </si>
  <si>
    <t>1134276</t>
  </si>
  <si>
    <r>
      <rPr>
        <b/>
        <sz val="10"/>
        <color rgb="FF000000"/>
        <rFont val="Calibri"/>
        <family val="2"/>
      </rPr>
      <t xml:space="preserve">North East 43d Street Trolley Modifications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</si>
  <si>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</si>
  <si>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Electric Bus Charging Test Facility at South Base
</t>
    </r>
    <r>
      <rPr>
        <sz val="8"/>
        <color rgb="FF000000"/>
        <rFont val="Calibri"/>
        <family val="2"/>
      </rPr>
      <t>STANDALONE</t>
    </r>
  </si>
  <si>
    <t>1134292</t>
  </si>
  <si>
    <r>
      <rPr>
        <b/>
        <sz val="10"/>
        <color rgb="FF000000"/>
        <rFont val="Calibri"/>
        <family val="2"/>
      </rPr>
      <t xml:space="preserve">Totem Lake Eastgate RapidRide Line (K)
</t>
    </r>
    <r>
      <rPr>
        <sz val="8"/>
        <color rgb="FF000000"/>
        <rFont val="Calibri"/>
        <family val="2"/>
      </rPr>
      <t>STANDALONE</t>
    </r>
  </si>
  <si>
    <t>1134297</t>
  </si>
  <si>
    <r>
      <rPr>
        <b/>
        <sz val="10"/>
        <color rgb="FF000000"/>
        <rFont val="Calibri"/>
        <family val="2"/>
      </rPr>
      <t xml:space="preserve">Speed and Reliability Planning
</t>
    </r>
    <r>
      <rPr>
        <sz val="8"/>
        <color rgb="FF000000"/>
        <rFont val="Calibri"/>
        <family val="2"/>
      </rPr>
      <t>PROGRAMMATIC</t>
    </r>
  </si>
  <si>
    <t>1134326</t>
  </si>
  <si>
    <r>
      <rPr>
        <b/>
        <sz val="10"/>
        <color rgb="FF000000"/>
        <rFont val="Calibri"/>
        <family val="2"/>
      </rPr>
      <t xml:space="preserve">Atlantic Base Wash Systems Refurbishment
</t>
    </r>
    <r>
      <rPr>
        <sz val="8"/>
        <color rgb="FF000000"/>
        <rFont val="Calibri"/>
        <family val="2"/>
      </rPr>
      <t>STANDALONE</t>
    </r>
  </si>
  <si>
    <t>1134331</t>
  </si>
  <si>
    <r>
      <rPr>
        <b/>
        <sz val="10"/>
        <color rgb="FF000000"/>
        <rFont val="Calibri"/>
        <family val="2"/>
      </rPr>
      <t xml:space="preserve">Routine Equipment Replacement 2023-24
</t>
    </r>
    <r>
      <rPr>
        <sz val="8"/>
        <color rgb="FF000000"/>
        <rFont val="Calibri"/>
        <family val="2"/>
      </rPr>
      <t>STANDALONE</t>
    </r>
  </si>
  <si>
    <t>1134333</t>
  </si>
  <si>
    <r>
      <rPr>
        <b/>
        <sz val="10"/>
        <color rgb="FF000000"/>
        <rFont val="Calibri"/>
        <family val="2"/>
      </rPr>
      <t xml:space="preserve">Shelter Refurbishment 2023-24
</t>
    </r>
    <r>
      <rPr>
        <sz val="8"/>
        <color rgb="FF000000"/>
        <rFont val="Calibri"/>
        <family val="2"/>
      </rPr>
      <t>STANDALONE</t>
    </r>
  </si>
  <si>
    <t>1134354</t>
  </si>
  <si>
    <r>
      <rPr>
        <b/>
        <sz val="10"/>
        <color rgb="FF000000"/>
        <rFont val="Calibri"/>
        <family val="2"/>
      </rPr>
      <t xml:space="preserve">Routine Facility Improvements 2021-22
</t>
    </r>
    <r>
      <rPr>
        <sz val="8"/>
        <color rgb="FF000000"/>
        <rFont val="Calibri"/>
        <family val="2"/>
      </rPr>
      <t>STANDALONE</t>
    </r>
  </si>
  <si>
    <t>1134367</t>
  </si>
  <si>
    <r>
      <rPr>
        <b/>
        <sz val="10"/>
        <color rgb="FF000000"/>
        <rFont val="Calibri"/>
        <family val="2"/>
      </rPr>
      <t xml:space="preserve">Bus Lift Replacement at North Base
</t>
    </r>
    <r>
      <rPr>
        <sz val="8"/>
        <color rgb="FF000000"/>
        <rFont val="Calibri"/>
        <family val="2"/>
      </rPr>
      <t>STANDALONE</t>
    </r>
  </si>
  <si>
    <t>1134376</t>
  </si>
  <si>
    <r>
      <rPr>
        <b/>
        <sz val="10"/>
        <color rgb="FF000000"/>
        <rFont val="Calibri"/>
        <family val="2"/>
      </rPr>
      <t xml:space="preserve">Routine Building Envelope Program 2021-22
</t>
    </r>
    <r>
      <rPr>
        <sz val="8"/>
        <color rgb="FF000000"/>
        <rFont val="Calibri"/>
        <family val="2"/>
      </rPr>
      <t>STANDALONE</t>
    </r>
  </si>
  <si>
    <t>1134377</t>
  </si>
  <si>
    <r>
      <rPr>
        <b/>
        <sz val="10"/>
        <color rgb="FF000000"/>
        <rFont val="Calibri"/>
        <family val="2"/>
      </rPr>
      <t xml:space="preserve">Overall Fire System Replacement 2023-24
</t>
    </r>
    <r>
      <rPr>
        <sz val="8"/>
        <color rgb="FF000000"/>
        <rFont val="Calibri"/>
        <family val="2"/>
      </rPr>
      <t>STANDALONE</t>
    </r>
  </si>
  <si>
    <t>1134380</t>
  </si>
  <si>
    <r>
      <rPr>
        <b/>
        <sz val="10"/>
        <color rgb="FF000000"/>
        <rFont val="Calibri"/>
        <family val="2"/>
      </rPr>
      <t xml:space="preserve">Fuel Storage Tank Replacement at North Facilities
</t>
    </r>
    <r>
      <rPr>
        <sz val="8"/>
        <color rgb="FF000000"/>
        <rFont val="Calibri"/>
        <family val="2"/>
      </rPr>
      <t>STANDALONE</t>
    </r>
  </si>
  <si>
    <t>1134385</t>
  </si>
  <si>
    <r>
      <rPr>
        <b/>
        <sz val="10"/>
        <color rgb="FF000000"/>
        <rFont val="Calibri"/>
        <family val="2"/>
      </rPr>
      <t xml:space="preserve">Trolley Power Delivery System Replacement
</t>
    </r>
    <r>
      <rPr>
        <sz val="8"/>
        <color rgb="FF000000"/>
        <rFont val="Calibri"/>
        <family val="2"/>
      </rPr>
      <t>STANDALONE</t>
    </r>
  </si>
  <si>
    <t>1134387</t>
  </si>
  <si>
    <r>
      <rPr>
        <b/>
        <sz val="10"/>
        <color rgb="FF000000"/>
        <rFont val="Calibri"/>
        <family val="2"/>
      </rPr>
      <t xml:space="preserve">HUSTUS System Upgrade 2023
</t>
    </r>
    <r>
      <rPr>
        <sz val="8"/>
        <color rgb="FF000000"/>
        <rFont val="Calibri"/>
        <family val="2"/>
      </rPr>
      <t>STANDALONE</t>
    </r>
  </si>
  <si>
    <t>1134388</t>
  </si>
  <si>
    <r>
      <rPr>
        <b/>
        <sz val="10"/>
        <color rgb="FF000000"/>
        <rFont val="Calibri"/>
        <family val="2"/>
      </rPr>
      <t xml:space="preserve">Upgrade Transit On Board Systems 2021
</t>
    </r>
    <r>
      <rPr>
        <sz val="8"/>
        <color rgb="FF000000"/>
        <rFont val="Calibri"/>
        <family val="2"/>
      </rPr>
      <t>STANDALONE</t>
    </r>
  </si>
  <si>
    <t>1134391</t>
  </si>
  <si>
    <r>
      <rPr>
        <b/>
        <sz val="10"/>
        <color rgb="FF000000"/>
        <rFont val="Calibri"/>
        <family val="2"/>
      </rPr>
      <t xml:space="preserve">Transit Control Center System 2027
</t>
    </r>
    <r>
      <rPr>
        <sz val="8"/>
        <color rgb="FF000000"/>
        <rFont val="Calibri"/>
        <family val="2"/>
      </rPr>
      <t>STANDALONE</t>
    </r>
  </si>
  <si>
    <t>1134392</t>
  </si>
  <si>
    <r>
      <rPr>
        <b/>
        <sz val="10"/>
        <color rgb="FF000000"/>
        <rFont val="Calibri"/>
        <family val="2"/>
      </rPr>
      <t xml:space="preserve">Upgrade Transit Radio Network 2027
</t>
    </r>
    <r>
      <rPr>
        <sz val="8"/>
        <color rgb="FF000000"/>
        <rFont val="Calibri"/>
        <family val="2"/>
      </rPr>
      <t>STANDALONE</t>
    </r>
  </si>
  <si>
    <t>1134394</t>
  </si>
  <si>
    <r>
      <rPr>
        <b/>
        <sz val="10"/>
        <color rgb="FF000000"/>
        <rFont val="Calibri"/>
        <family val="2"/>
      </rPr>
      <t xml:space="preserve">Customer Information Management Program
</t>
    </r>
    <r>
      <rPr>
        <sz val="8"/>
        <color rgb="FF000000"/>
        <rFont val="Calibri"/>
        <family val="2"/>
      </rPr>
      <t>STANDALONE</t>
    </r>
  </si>
  <si>
    <t>1134396</t>
  </si>
  <si>
    <r>
      <rPr>
        <b/>
        <sz val="10"/>
        <color rgb="FF000000"/>
        <rFont val="Calibri"/>
        <family val="2"/>
      </rPr>
      <t xml:space="preserve">Mobility Technology Tools
</t>
    </r>
    <r>
      <rPr>
        <sz val="8"/>
        <color rgb="FF000000"/>
        <rFont val="Calibri"/>
        <family val="2"/>
      </rPr>
      <t>PROGRAMMATIC</t>
    </r>
  </si>
  <si>
    <t>1134398</t>
  </si>
  <si>
    <r>
      <rPr>
        <b/>
        <sz val="10"/>
        <color rgb="FF000000"/>
        <rFont val="Calibri"/>
        <family val="2"/>
      </rPr>
      <t xml:space="preserve">Safety and Security Program
</t>
    </r>
    <r>
      <rPr>
        <sz val="8"/>
        <color rgb="FF000000"/>
        <rFont val="Calibri"/>
        <family val="2"/>
      </rPr>
      <t>STANDALONE</t>
    </r>
  </si>
  <si>
    <t>1134399</t>
  </si>
  <si>
    <r>
      <rPr>
        <b/>
        <sz val="10"/>
        <color rgb="FF000000"/>
        <rFont val="Calibri"/>
        <family val="2"/>
      </rPr>
      <t xml:space="preserve">Service Delivery Program
</t>
    </r>
    <r>
      <rPr>
        <sz val="8"/>
        <color rgb="FF000000"/>
        <rFont val="Calibri"/>
        <family val="2"/>
      </rPr>
      <t>PROGRAMMATIC</t>
    </r>
  </si>
  <si>
    <t>1134400</t>
  </si>
  <si>
    <r>
      <rPr>
        <b/>
        <sz val="10"/>
        <color rgb="FF000000"/>
        <rFont val="Calibri"/>
        <family val="2"/>
      </rPr>
      <t xml:space="preserve">Service Design Program
</t>
    </r>
    <r>
      <rPr>
        <sz val="8"/>
        <color rgb="FF000000"/>
        <rFont val="Calibri"/>
        <family val="2"/>
      </rPr>
      <t>PROGRAMMATIC</t>
    </r>
  </si>
  <si>
    <t>1139239</t>
  </si>
  <si>
    <r>
      <rPr>
        <b/>
        <sz val="10"/>
        <color rgb="FF000000"/>
        <rFont val="Calibri"/>
        <family val="2"/>
      </rPr>
      <t xml:space="preserve">West Seattle Mobility Transit Hub
</t>
    </r>
    <r>
      <rPr>
        <sz val="8"/>
        <color rgb="FF000000"/>
        <rFont val="Calibri"/>
        <family val="2"/>
      </rPr>
      <t>STANDALONE</t>
    </r>
  </si>
  <si>
    <t>1139321</t>
  </si>
  <si>
    <r>
      <rPr>
        <b/>
        <sz val="10"/>
        <color rgb="FF000000"/>
        <rFont val="Calibri"/>
        <family val="2"/>
      </rPr>
      <t xml:space="preserve">Facility Condition Assessment 2025-26
</t>
    </r>
    <r>
      <rPr>
        <sz val="8"/>
        <color rgb="FF000000"/>
        <rFont val="Calibri"/>
        <family val="2"/>
      </rPr>
      <t>STANDALONE</t>
    </r>
  </si>
  <si>
    <t>1139324</t>
  </si>
  <si>
    <r>
      <rPr>
        <b/>
        <sz val="10"/>
        <color rgb="FF000000"/>
        <rFont val="Calibri"/>
        <family val="2"/>
      </rPr>
      <t xml:space="preserve">Eagle Trailer Lease
</t>
    </r>
    <r>
      <rPr>
        <sz val="8"/>
        <color rgb="FF000000"/>
        <rFont val="Calibri"/>
        <family val="2"/>
      </rPr>
      <t>STANDALONE</t>
    </r>
  </si>
  <si>
    <t>1139326</t>
  </si>
  <si>
    <r>
      <rPr>
        <b/>
        <sz val="10"/>
        <color rgb="FF000000"/>
        <rFont val="Calibri"/>
        <family val="2"/>
      </rPr>
      <t xml:space="preserve">Electric Vehicle Charging Program Budget
</t>
    </r>
    <r>
      <rPr>
        <sz val="8"/>
        <color rgb="FF000000"/>
        <rFont val="Calibri"/>
        <family val="2"/>
      </rPr>
      <t>PROGRAMMATIC</t>
    </r>
  </si>
  <si>
    <t>1139330</t>
  </si>
  <si>
    <r>
      <rPr>
        <b/>
        <sz val="10"/>
        <color rgb="FF000000"/>
        <rFont val="Calibri"/>
        <family val="2"/>
      </rPr>
      <t xml:space="preserve">Comfort Station Planning
</t>
    </r>
    <r>
      <rPr>
        <sz val="8"/>
        <color rgb="FF000000"/>
        <rFont val="Calibri"/>
        <family val="2"/>
      </rPr>
      <t>STANDALONE</t>
    </r>
  </si>
  <si>
    <t>1139331</t>
  </si>
  <si>
    <r>
      <rPr>
        <b/>
        <sz val="10"/>
        <color rgb="FF000000"/>
        <rFont val="Calibri"/>
        <family val="2"/>
      </rPr>
      <t xml:space="preserve">Overall Building Envelope 2023-24
</t>
    </r>
    <r>
      <rPr>
        <sz val="8"/>
        <color rgb="FF000000"/>
        <rFont val="Calibri"/>
        <family val="2"/>
      </rPr>
      <t>STANDALONE</t>
    </r>
  </si>
  <si>
    <t>1139333</t>
  </si>
  <si>
    <r>
      <rPr>
        <b/>
        <sz val="10"/>
        <color rgb="FF000000"/>
        <rFont val="Calibri"/>
        <family val="2"/>
      </rPr>
      <t xml:space="preserve">Trolley Poles 2023-24
</t>
    </r>
    <r>
      <rPr>
        <sz val="8"/>
        <color rgb="FF000000"/>
        <rFont val="Calibri"/>
        <family val="2"/>
      </rPr>
      <t>STANDALONE</t>
    </r>
  </si>
  <si>
    <t>1139334</t>
  </si>
  <si>
    <r>
      <rPr>
        <b/>
        <sz val="10"/>
        <color rgb="FF000000"/>
        <rFont val="Calibri"/>
        <family val="2"/>
      </rPr>
      <t xml:space="preserve">Trolley Poles 2025-26
</t>
    </r>
    <r>
      <rPr>
        <sz val="8"/>
        <color rgb="FF000000"/>
        <rFont val="Calibri"/>
        <family val="2"/>
      </rPr>
      <t>STANDALONE</t>
    </r>
  </si>
  <si>
    <t>1139336</t>
  </si>
  <si>
    <r>
      <rPr>
        <b/>
        <sz val="10"/>
        <color rgb="FF000000"/>
        <rFont val="Calibri"/>
        <family val="2"/>
      </rPr>
      <t xml:space="preserve">Trolley Overhead Switches 2023-24
</t>
    </r>
    <r>
      <rPr>
        <sz val="8"/>
        <color rgb="FF000000"/>
        <rFont val="Calibri"/>
        <family val="2"/>
      </rPr>
      <t>STANDALONE</t>
    </r>
  </si>
  <si>
    <t>1139337</t>
  </si>
  <si>
    <r>
      <rPr>
        <b/>
        <sz val="10"/>
        <color rgb="FF000000"/>
        <rFont val="Calibri"/>
        <family val="2"/>
      </rPr>
      <t xml:space="preserve">Trolley Overhead Switches 2025-24
</t>
    </r>
    <r>
      <rPr>
        <sz val="8"/>
        <color rgb="FF000000"/>
        <rFont val="Calibri"/>
        <family val="2"/>
      </rPr>
      <t>STANDALONE</t>
    </r>
  </si>
  <si>
    <t>1139342</t>
  </si>
  <si>
    <r>
      <rPr>
        <b/>
        <sz val="10"/>
        <color rgb="FF000000"/>
        <rFont val="Calibri"/>
        <family val="2"/>
      </rPr>
      <t xml:space="preserve">State of Good Repair Unforeseen 2023-24
</t>
    </r>
    <r>
      <rPr>
        <sz val="8"/>
        <color rgb="FF000000"/>
        <rFont val="Calibri"/>
        <family val="2"/>
      </rPr>
      <t>STANDALONE</t>
    </r>
  </si>
  <si>
    <t>1139343</t>
  </si>
  <si>
    <r>
      <rPr>
        <b/>
        <sz val="10"/>
        <color rgb="FF000000"/>
        <rFont val="Calibri"/>
        <family val="2"/>
      </rPr>
      <t xml:space="preserve">State of Good Repair Unforeseen 2025-26
</t>
    </r>
    <r>
      <rPr>
        <sz val="8"/>
        <color rgb="FF000000"/>
        <rFont val="Calibri"/>
        <family val="2"/>
      </rPr>
      <t>STANDALONE</t>
    </r>
  </si>
  <si>
    <t>1139344</t>
  </si>
  <si>
    <r>
      <rPr>
        <b/>
        <sz val="10"/>
        <color rgb="FF000000"/>
        <rFont val="Calibri"/>
        <family val="2"/>
      </rPr>
      <t xml:space="preserve">Route 40 Transit Plus Multimodal Corridor
</t>
    </r>
    <r>
      <rPr>
        <sz val="8"/>
        <color rgb="FF000000"/>
        <rFont val="Calibri"/>
        <family val="2"/>
      </rPr>
      <t>STANDALONE</t>
    </r>
  </si>
  <si>
    <t>1139345</t>
  </si>
  <si>
    <r>
      <rPr>
        <b/>
        <sz val="10"/>
        <color rgb="FF000000"/>
        <rFont val="Calibri"/>
        <family val="2"/>
      </rPr>
      <t xml:space="preserve">Routine Pavement Repair 2023-24
</t>
    </r>
    <r>
      <rPr>
        <sz val="8"/>
        <color rgb="FF000000"/>
        <rFont val="Calibri"/>
        <family val="2"/>
      </rPr>
      <t>STANDALONE</t>
    </r>
  </si>
  <si>
    <t>1139347</t>
  </si>
  <si>
    <r>
      <rPr>
        <b/>
        <sz val="10"/>
        <color rgb="FF000000"/>
        <rFont val="Calibri"/>
        <family val="2"/>
      </rPr>
      <t xml:space="preserve">Routine Pavement Repair 2025-26
</t>
    </r>
    <r>
      <rPr>
        <sz val="8"/>
        <color rgb="FF000000"/>
        <rFont val="Calibri"/>
        <family val="2"/>
      </rPr>
      <t>STANDALONE</t>
    </r>
  </si>
  <si>
    <t>1139350</t>
  </si>
  <si>
    <r>
      <rPr>
        <b/>
        <sz val="10"/>
        <color rgb="FF000000"/>
        <rFont val="Calibri"/>
        <family val="2"/>
      </rPr>
      <t xml:space="preserve">Bellevue Base Vehicle Maintenance Bus Lift Replacement
</t>
    </r>
    <r>
      <rPr>
        <sz val="8"/>
        <color rgb="FF000000"/>
        <rFont val="Calibri"/>
        <family val="2"/>
      </rPr>
      <t>STANDALONE</t>
    </r>
  </si>
  <si>
    <t>1139354</t>
  </si>
  <si>
    <r>
      <rPr>
        <b/>
        <sz val="10"/>
        <color rgb="FF000000"/>
        <rFont val="Calibri"/>
        <family val="2"/>
      </rPr>
      <t xml:space="preserve">Sound Transit I-405 Bus Rapid Transit Passenger Partnership
</t>
    </r>
    <r>
      <rPr>
        <sz val="8"/>
        <color rgb="FF000000"/>
        <rFont val="Calibri"/>
        <family val="2"/>
      </rPr>
      <t>STANDALONE</t>
    </r>
  </si>
  <si>
    <t>1139356</t>
  </si>
  <si>
    <r>
      <rPr>
        <b/>
        <sz val="10"/>
        <color rgb="FF000000"/>
        <rFont val="Calibri"/>
        <family val="2"/>
      </rPr>
      <t xml:space="preserve">Field Communications
</t>
    </r>
    <r>
      <rPr>
        <sz val="8"/>
        <color rgb="FF000000"/>
        <rFont val="Calibri"/>
        <family val="2"/>
      </rPr>
      <t>STANDALONE</t>
    </r>
  </si>
  <si>
    <t>1139357</t>
  </si>
  <si>
    <r>
      <rPr>
        <b/>
        <sz val="10"/>
        <color rgb="FF000000"/>
        <rFont val="Calibri"/>
        <family val="2"/>
      </rPr>
      <t xml:space="preserve">Central Base Yard Light Replacement
</t>
    </r>
    <r>
      <rPr>
        <sz val="8"/>
        <color rgb="FF000000"/>
        <rFont val="Calibri"/>
        <family val="2"/>
      </rPr>
      <t>STANDALONE</t>
    </r>
  </si>
  <si>
    <t>1139358</t>
  </si>
  <si>
    <r>
      <rPr>
        <b/>
        <sz val="10"/>
        <color rgb="FF000000"/>
        <rFont val="Calibri"/>
        <family val="2"/>
      </rPr>
      <t xml:space="preserve">South Base Yard Light Replacement
</t>
    </r>
    <r>
      <rPr>
        <sz val="8"/>
        <color rgb="FF000000"/>
        <rFont val="Calibri"/>
        <family val="2"/>
      </rPr>
      <t>STANDALONE</t>
    </r>
  </si>
  <si>
    <t>1139359</t>
  </si>
  <si>
    <r>
      <rPr>
        <b/>
        <sz val="10"/>
        <color rgb="FF000000"/>
        <rFont val="Calibri"/>
        <family val="2"/>
      </rPr>
      <t xml:space="preserve">Video Management System
</t>
    </r>
    <r>
      <rPr>
        <sz val="8"/>
        <color rgb="FF000000"/>
        <rFont val="Calibri"/>
        <family val="2"/>
      </rPr>
      <t>STANDALONE</t>
    </r>
  </si>
  <si>
    <t>1139360</t>
  </si>
  <si>
    <r>
      <rPr>
        <b/>
        <sz val="10"/>
        <color rgb="FF000000"/>
        <rFont val="Calibri"/>
        <family val="2"/>
      </rPr>
      <t xml:space="preserve">Incall Active Call Distribution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</si>
  <si>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</si>
  <si>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Interim Base Bus Charging
</t>
    </r>
    <r>
      <rPr>
        <sz val="8"/>
        <color rgb="FF000000"/>
        <rFont val="Calibri"/>
        <family val="2"/>
      </rPr>
      <t>STANDALONE</t>
    </r>
  </si>
  <si>
    <t>1139371</t>
  </si>
  <si>
    <r>
      <rPr>
        <b/>
        <sz val="10"/>
        <color rgb="FF000000"/>
        <rFont val="Calibri"/>
        <family val="2"/>
      </rPr>
      <t xml:space="preserve">Ryerson Base Yard Light Replacement
</t>
    </r>
    <r>
      <rPr>
        <sz val="8"/>
        <color rgb="FF000000"/>
        <rFont val="Calibri"/>
        <family val="2"/>
      </rPr>
      <t>STANDALONE</t>
    </r>
  </si>
  <si>
    <t>1139372</t>
  </si>
  <si>
    <r>
      <rPr>
        <b/>
        <sz val="10"/>
        <color rgb="FF000000"/>
        <rFont val="Calibri"/>
        <family val="2"/>
      </rPr>
      <t xml:space="preserve">Bellevue Base Yard Light Replacement
</t>
    </r>
    <r>
      <rPr>
        <sz val="8"/>
        <color rgb="FF000000"/>
        <rFont val="Calibri"/>
        <family val="2"/>
      </rPr>
      <t>STANDALONE</t>
    </r>
  </si>
  <si>
    <t>1139373</t>
  </si>
  <si>
    <r>
      <rPr>
        <b/>
        <sz val="10"/>
        <color rgb="FF000000"/>
        <rFont val="Calibri"/>
        <family val="2"/>
      </rPr>
      <t xml:space="preserve">Sound Transit Federal Way Link Passenger Improvements
</t>
    </r>
    <r>
      <rPr>
        <sz val="8"/>
        <color rgb="FF000000"/>
        <rFont val="Calibri"/>
        <family val="2"/>
      </rPr>
      <t>STANDALONE</t>
    </r>
  </si>
  <si>
    <t>1139374</t>
  </si>
  <si>
    <r>
      <rPr>
        <b/>
        <sz val="10"/>
        <color rgb="FF000000"/>
        <rFont val="Calibri"/>
        <family val="2"/>
      </rPr>
      <t xml:space="preserve">North Base Yard Light Replacement
</t>
    </r>
    <r>
      <rPr>
        <sz val="8"/>
        <color rgb="FF000000"/>
        <rFont val="Calibri"/>
        <family val="2"/>
      </rPr>
      <t>STANDALONE</t>
    </r>
  </si>
  <si>
    <t>1139384</t>
  </si>
  <si>
    <r>
      <rPr>
        <b/>
        <sz val="10"/>
        <color rgb="FF000000"/>
        <rFont val="Calibri"/>
        <family val="2"/>
      </rPr>
      <t xml:space="preserve">Shelter Refurbishment 2025-26
</t>
    </r>
    <r>
      <rPr>
        <sz val="8"/>
        <color rgb="FF000000"/>
        <rFont val="Calibri"/>
        <family val="2"/>
      </rPr>
      <t>STANDALONE</t>
    </r>
  </si>
  <si>
    <t>1139385</t>
  </si>
  <si>
    <r>
      <rPr>
        <b/>
        <sz val="10"/>
        <color rgb="FF000000"/>
        <rFont val="Calibri"/>
        <family val="2"/>
      </rPr>
      <t xml:space="preserve">Routine Equipment Replacement 2025-26
</t>
    </r>
    <r>
      <rPr>
        <sz val="8"/>
        <color rgb="FF000000"/>
        <rFont val="Calibri"/>
        <family val="2"/>
      </rPr>
      <t>STANDALONE</t>
    </r>
  </si>
  <si>
    <t>1139386</t>
  </si>
  <si>
    <r>
      <rPr>
        <b/>
        <sz val="10"/>
        <color rgb="FF000000"/>
        <rFont val="Calibri"/>
        <family val="2"/>
      </rPr>
      <t xml:space="preserve">Equipment Replacement 2021-22
</t>
    </r>
    <r>
      <rPr>
        <sz val="8"/>
        <color rgb="FF000000"/>
        <rFont val="Calibri"/>
        <family val="2"/>
      </rPr>
      <t>STANDALONE</t>
    </r>
  </si>
  <si>
    <t>1139387</t>
  </si>
  <si>
    <r>
      <rPr>
        <b/>
        <sz val="10"/>
        <color rgb="FF000000"/>
        <rFont val="Calibri"/>
        <family val="2"/>
      </rPr>
      <t xml:space="preserve">Minor Equipment Replacement 2023-24
</t>
    </r>
    <r>
      <rPr>
        <sz val="8"/>
        <color rgb="FF000000"/>
        <rFont val="Calibri"/>
        <family val="2"/>
      </rPr>
      <t>STANDALONE</t>
    </r>
  </si>
  <si>
    <t>1139388</t>
  </si>
  <si>
    <r>
      <rPr>
        <b/>
        <sz val="10"/>
        <color rgb="FF000000"/>
        <rFont val="Calibri"/>
        <family val="2"/>
      </rPr>
      <t xml:space="preserve">Minor Equipment Replacement 2025-26
</t>
    </r>
    <r>
      <rPr>
        <sz val="8"/>
        <color rgb="FF000000"/>
        <rFont val="Calibri"/>
        <family val="2"/>
      </rPr>
      <t>STANDALONE</t>
    </r>
  </si>
  <si>
    <t>1139396</t>
  </si>
  <si>
    <r>
      <rPr>
        <b/>
        <sz val="10"/>
        <color rgb="FF000000"/>
        <rFont val="Calibri"/>
        <family val="2"/>
      </rPr>
      <t xml:space="preserve">Data Analytics Program Placeholder
</t>
    </r>
    <r>
      <rPr>
        <sz val="8"/>
        <color rgb="FF000000"/>
        <rFont val="Calibri"/>
        <family val="2"/>
      </rPr>
      <t>STANDALONE</t>
    </r>
  </si>
  <si>
    <t>1139398</t>
  </si>
  <si>
    <r>
      <rPr>
        <b/>
        <sz val="10"/>
        <color rgb="FF000000"/>
        <rFont val="Calibri"/>
        <family val="2"/>
      </rPr>
      <t xml:space="preserve">Transit Oriented Communities Planning
</t>
    </r>
    <r>
      <rPr>
        <sz val="8"/>
        <color rgb="FF000000"/>
        <rFont val="Calibri"/>
        <family val="2"/>
      </rPr>
      <t>PROGRAMMATIC</t>
    </r>
  </si>
  <si>
    <t>1139400</t>
  </si>
  <si>
    <r>
      <rPr>
        <b/>
        <sz val="10"/>
        <color rgb="FF000000"/>
        <rFont val="Calibri"/>
        <family val="2"/>
      </rPr>
      <t xml:space="preserve">Green Power Charge Management
</t>
    </r>
    <r>
      <rPr>
        <sz val="8"/>
        <color rgb="FF000000"/>
        <rFont val="Calibri"/>
        <family val="2"/>
      </rPr>
      <t>STANDALONE</t>
    </r>
  </si>
  <si>
    <t>1139410</t>
  </si>
  <si>
    <r>
      <rPr>
        <b/>
        <sz val="10"/>
        <color rgb="FF000000"/>
        <rFont val="Calibri"/>
        <family val="2"/>
      </rPr>
      <t xml:space="preserve">State of Good Repair Program Management 2023-24
</t>
    </r>
    <r>
      <rPr>
        <sz val="8"/>
        <color rgb="FF000000"/>
        <rFont val="Calibri"/>
        <family val="2"/>
      </rPr>
      <t>STANDALONE</t>
    </r>
  </si>
  <si>
    <t>1139414</t>
  </si>
  <si>
    <r>
      <rPr>
        <b/>
        <sz val="10"/>
        <color rgb="FF000000"/>
        <rFont val="Calibri"/>
        <family val="2"/>
      </rPr>
      <t xml:space="preserve">State of Good Repair Program Management 2025-26
</t>
    </r>
    <r>
      <rPr>
        <sz val="8"/>
        <color rgb="FF000000"/>
        <rFont val="Calibri"/>
        <family val="2"/>
      </rPr>
      <t>STANDALONE</t>
    </r>
  </si>
  <si>
    <t>1139423</t>
  </si>
  <si>
    <r>
      <rPr>
        <b/>
        <sz val="10"/>
        <color rgb="FF000000"/>
        <rFont val="Calibri"/>
        <family val="2"/>
      </rPr>
      <t xml:space="preserve">Facility Condition Assessment 2023-24
</t>
    </r>
    <r>
      <rPr>
        <sz val="8"/>
        <color rgb="FF000000"/>
        <rFont val="Calibri"/>
        <family val="2"/>
      </rPr>
      <t>STANDALONE</t>
    </r>
  </si>
  <si>
    <t>1139852</t>
  </si>
  <si>
    <r>
      <rPr>
        <b/>
        <sz val="10"/>
        <color rgb="FF000000"/>
        <rFont val="Calibri"/>
        <family val="2"/>
      </rPr>
      <t xml:space="preserve">Layover Charging Budget
</t>
    </r>
    <r>
      <rPr>
        <sz val="8"/>
        <color rgb="FF000000"/>
        <rFont val="Calibri"/>
        <family val="2"/>
      </rPr>
      <t>PROGRAMMATIC</t>
    </r>
  </si>
  <si>
    <t>1141991</t>
  </si>
  <si>
    <r>
      <rPr>
        <b/>
        <sz val="10"/>
        <color rgb="FF000000"/>
        <rFont val="Calibri"/>
        <family val="2"/>
      </rPr>
      <t xml:space="preserve">100th Street Sidewalk Improvements
</t>
    </r>
    <r>
      <rPr>
        <sz val="8"/>
        <color rgb="FF000000"/>
        <rFont val="Calibri"/>
        <family val="2"/>
      </rPr>
      <t>STANDALONE</t>
    </r>
  </si>
  <si>
    <t>1141992</t>
  </si>
  <si>
    <r>
      <rPr>
        <b/>
        <sz val="10"/>
        <color rgb="FF000000"/>
        <rFont val="Calibri"/>
        <family val="2"/>
      </rPr>
      <t xml:space="preserve">East Branch of Riverton Creek Daylight
</t>
    </r>
    <r>
      <rPr>
        <sz val="8"/>
        <color rgb="FF000000"/>
        <rFont val="Calibri"/>
        <family val="2"/>
      </rPr>
      <t>STANDALONE</t>
    </r>
  </si>
  <si>
    <t>1141994</t>
  </si>
  <si>
    <r>
      <rPr>
        <b/>
        <sz val="10"/>
        <color rgb="FF000000"/>
        <rFont val="Calibri"/>
        <family val="2"/>
      </rPr>
      <t xml:space="preserve">RapidRide A Line Investments
</t>
    </r>
    <r>
      <rPr>
        <sz val="8"/>
        <color rgb="FF000000"/>
        <rFont val="Calibri"/>
        <family val="2"/>
      </rPr>
      <t>STANDALONE</t>
    </r>
  </si>
  <si>
    <t>1141996</t>
  </si>
  <si>
    <r>
      <rPr>
        <b/>
        <sz val="10"/>
        <color rgb="FF000000"/>
        <rFont val="Calibri"/>
        <family val="2"/>
      </rPr>
      <t xml:space="preserve">Metro Facility Security Improvements Budget
</t>
    </r>
    <r>
      <rPr>
        <sz val="8"/>
        <color rgb="FF000000"/>
        <rFont val="Calibri"/>
        <family val="2"/>
      </rPr>
      <t>TDC BASE SECURITY IMPRVMNT BUD</t>
    </r>
  </si>
  <si>
    <t>1142000</t>
  </si>
  <si>
    <r>
      <rPr>
        <b/>
        <sz val="10"/>
        <color rgb="FF000000"/>
        <rFont val="Calibri"/>
        <family val="2"/>
      </rPr>
      <t xml:space="preserve">Rainier Vision Zero Trolley
</t>
    </r>
    <r>
      <rPr>
        <sz val="8"/>
        <color rgb="FF000000"/>
        <rFont val="Calibri"/>
        <family val="2"/>
      </rPr>
      <t>STANDALONE</t>
    </r>
  </si>
  <si>
    <t>1142080</t>
  </si>
  <si>
    <r>
      <rPr>
        <b/>
        <sz val="10"/>
        <color rgb="FF000000"/>
        <rFont val="Calibri"/>
        <family val="2"/>
      </rPr>
      <t xml:space="preserve">Contracted Services Electric Vehicle Base Planning
</t>
    </r>
    <r>
      <rPr>
        <sz val="8"/>
        <color rgb="FF000000"/>
        <rFont val="Calibri"/>
        <family val="2"/>
      </rPr>
      <t>STANDALONE</t>
    </r>
  </si>
  <si>
    <t>1142139</t>
  </si>
  <si>
    <r>
      <rPr>
        <b/>
        <sz val="10"/>
        <color rgb="FF000000"/>
        <rFont val="Calibri"/>
        <family val="2"/>
      </rPr>
      <t xml:space="preserve">23d Avenue Transit Improvements
</t>
    </r>
    <r>
      <rPr>
        <sz val="8"/>
        <color rgb="FF000000"/>
        <rFont val="Calibri"/>
        <family val="2"/>
      </rPr>
      <t>STANDALONE</t>
    </r>
  </si>
  <si>
    <t>1142163</t>
  </si>
  <si>
    <r>
      <rPr>
        <b/>
        <sz val="10"/>
        <color rgb="FF000000"/>
        <rFont val="Calibri"/>
        <family val="2"/>
      </rPr>
      <t xml:space="preserve">Base Electrification
</t>
    </r>
    <r>
      <rPr>
        <sz val="8"/>
        <color rgb="FF000000"/>
        <rFont val="Calibri"/>
        <family val="2"/>
      </rPr>
      <t>STANDALONE</t>
    </r>
  </si>
  <si>
    <t>1144041</t>
  </si>
  <si>
    <r>
      <rPr>
        <b/>
        <sz val="10"/>
        <color rgb="FF000000"/>
        <rFont val="Calibri"/>
        <family val="2"/>
      </rPr>
      <t xml:space="preserve">Non-revenue Vehicle Replcement 2023-24
</t>
    </r>
    <r>
      <rPr>
        <sz val="8"/>
        <color rgb="FF000000"/>
        <rFont val="Calibri"/>
        <family val="2"/>
      </rPr>
      <t>STANDALONE</t>
    </r>
  </si>
  <si>
    <t>1144042</t>
  </si>
  <si>
    <r>
      <rPr>
        <b/>
        <sz val="10"/>
        <color rgb="FF000000"/>
        <rFont val="Calibri"/>
        <family val="2"/>
      </rPr>
      <t xml:space="preserve">Sound Transit 130th LINK Partnership
</t>
    </r>
    <r>
      <rPr>
        <sz val="8"/>
        <color rgb="FF000000"/>
        <rFont val="Calibri"/>
        <family val="2"/>
      </rPr>
      <t>TDC RB LAYOVER CHARGE</t>
    </r>
  </si>
  <si>
    <t>1144045</t>
  </si>
  <si>
    <r>
      <rPr>
        <b/>
        <sz val="10"/>
        <color rgb="FF000000"/>
        <rFont val="Calibri"/>
        <family val="2"/>
      </rPr>
      <t xml:space="preserve">Energy Audit 2023-24
</t>
    </r>
    <r>
      <rPr>
        <sz val="8"/>
        <color rgb="FF000000"/>
        <rFont val="Calibri"/>
        <family val="2"/>
      </rPr>
      <t>STANDALONE</t>
    </r>
  </si>
  <si>
    <t>1144059</t>
  </si>
  <si>
    <r>
      <rPr>
        <b/>
        <sz val="10"/>
        <color rgb="FF000000"/>
        <rFont val="Calibri"/>
        <family val="2"/>
      </rPr>
      <t xml:space="preserve">Metro Warehouse
</t>
    </r>
    <r>
      <rPr>
        <sz val="8"/>
        <color rgb="FF000000"/>
        <rFont val="Calibri"/>
        <family val="2"/>
      </rPr>
      <t>STANDALONE</t>
    </r>
  </si>
  <si>
    <t>1144061</t>
  </si>
  <si>
    <r>
      <rPr>
        <b/>
        <sz val="10"/>
        <color rgb="FF000000"/>
        <rFont val="Calibri"/>
        <family val="2"/>
      </rPr>
      <t xml:space="preserve">West Seattle Ballard Link Extention Facility Relocation
</t>
    </r>
    <r>
      <rPr>
        <sz val="8"/>
        <color rgb="FF000000"/>
        <rFont val="Calibri"/>
        <family val="2"/>
      </rPr>
      <t>STANDALONE</t>
    </r>
  </si>
  <si>
    <t>1144062</t>
  </si>
  <si>
    <r>
      <rPr>
        <b/>
        <sz val="10"/>
        <color rgb="FF000000"/>
        <rFont val="Calibri"/>
        <family val="2"/>
      </rPr>
      <t xml:space="preserve">Transit Control Center Communication Room Expansion
</t>
    </r>
    <r>
      <rPr>
        <sz val="8"/>
        <color rgb="FF000000"/>
        <rFont val="Calibri"/>
        <family val="2"/>
      </rPr>
      <t>STANDALONE</t>
    </r>
  </si>
  <si>
    <t>1144063</t>
  </si>
  <si>
    <r>
      <rPr>
        <b/>
        <sz val="10"/>
        <color rgb="FF000000"/>
        <rFont val="Calibri"/>
        <family val="2"/>
      </rPr>
      <t xml:space="preserve">Hubs at 12th &amp; Jackson
</t>
    </r>
    <r>
      <rPr>
        <sz val="8"/>
        <color rgb="FF000000"/>
        <rFont val="Calibri"/>
        <family val="2"/>
      </rPr>
      <t>STANDALONE</t>
    </r>
  </si>
  <si>
    <t>1144064</t>
  </si>
  <si>
    <r>
      <rPr>
        <b/>
        <sz val="10"/>
        <color rgb="FF000000"/>
        <rFont val="Calibri"/>
        <family val="2"/>
      </rPr>
      <t xml:space="preserve">Greenwood Corridor Improvements
</t>
    </r>
    <r>
      <rPr>
        <sz val="8"/>
        <color rgb="FF000000"/>
        <rFont val="Calibri"/>
        <family val="2"/>
      </rPr>
      <t>STANDALONE</t>
    </r>
  </si>
  <si>
    <t>1144066</t>
  </si>
  <si>
    <r>
      <rPr>
        <b/>
        <sz val="10"/>
        <color rgb="FF000000"/>
        <rFont val="Calibri"/>
        <family val="2"/>
      </rPr>
      <t xml:space="preserve">Southwest King County Next Generation Transit Signal Priority
</t>
    </r>
    <r>
      <rPr>
        <sz val="8"/>
        <color rgb="FF000000"/>
        <rFont val="Calibri"/>
        <family val="2"/>
      </rPr>
      <t>STANDALONE</t>
    </r>
  </si>
  <si>
    <t>1144068</t>
  </si>
  <si>
    <r>
      <rPr>
        <b/>
        <sz val="10"/>
        <color rgb="FF000000"/>
        <rFont val="Calibri"/>
        <family val="2"/>
      </rPr>
      <t xml:space="preserve">Sound Transit Station Integration Planning Budget
</t>
    </r>
    <r>
      <rPr>
        <sz val="8"/>
        <color rgb="FF000000"/>
        <rFont val="Calibri"/>
        <family val="2"/>
      </rPr>
      <t>PROGRAMMATIC</t>
    </r>
  </si>
  <si>
    <t>1144069</t>
  </si>
  <si>
    <r>
      <rPr>
        <b/>
        <sz val="10"/>
        <color rgb="FF000000"/>
        <rFont val="Calibri"/>
        <family val="2"/>
      </rPr>
      <t xml:space="preserve">Regional Transit Integration Program Management Budget
</t>
    </r>
    <r>
      <rPr>
        <sz val="8"/>
        <color rgb="FF000000"/>
        <rFont val="Calibri"/>
        <family val="2"/>
      </rPr>
      <t>PROGRAMMATIC</t>
    </r>
  </si>
  <si>
    <t>1144070</t>
  </si>
  <si>
    <r>
      <rPr>
        <b/>
        <sz val="10"/>
        <color rgb="FF000000"/>
        <rFont val="Calibri"/>
        <family val="2"/>
      </rPr>
      <t xml:space="preserve">Routine Facility Improvement Budget
</t>
    </r>
    <r>
      <rPr>
        <sz val="8"/>
        <color rgb="FF000000"/>
        <rFont val="Calibri"/>
        <family val="2"/>
      </rPr>
      <t>PROGRAMMATIC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</si>
  <si>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</si>
  <si>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</si>
  <si>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1144072</t>
  </si>
  <si>
    <r>
      <rPr>
        <b/>
        <sz val="10"/>
        <color rgb="FF000000"/>
        <rFont val="Calibri"/>
        <family val="2"/>
      </rPr>
      <t xml:space="preserve">Non-revenue Vehicle Expansion Budget
</t>
    </r>
    <r>
      <rPr>
        <sz val="8"/>
        <color rgb="FF000000"/>
        <rFont val="Calibri"/>
        <family val="2"/>
      </rPr>
      <t>PROGRAMMATIC</t>
    </r>
  </si>
  <si>
    <t>1144074</t>
  </si>
  <si>
    <r>
      <rPr>
        <b/>
        <sz val="10"/>
        <color rgb="FF000000"/>
        <rFont val="Calibri"/>
        <family val="2"/>
      </rPr>
      <t xml:space="preserve">Fixed Asset Capital Outlay 2023-2024
</t>
    </r>
    <r>
      <rPr>
        <sz val="8"/>
        <color rgb="FF000000"/>
        <rFont val="Calibri"/>
        <family val="2"/>
      </rPr>
      <t>STANDALONE</t>
    </r>
  </si>
  <si>
    <t>1144076</t>
  </si>
  <si>
    <r>
      <rPr>
        <b/>
        <sz val="10"/>
        <color rgb="FF000000"/>
        <rFont val="Calibri"/>
        <family val="2"/>
      </rPr>
      <t xml:space="preserve">Mobility Hubs Access Planning Budget
</t>
    </r>
    <r>
      <rPr>
        <sz val="8"/>
        <color rgb="FF000000"/>
        <rFont val="Calibri"/>
        <family val="2"/>
      </rPr>
      <t>PROGRAMMATIC</t>
    </r>
  </si>
  <si>
    <t>1144078</t>
  </si>
  <si>
    <r>
      <rPr>
        <b/>
        <sz val="10"/>
        <color rgb="FF000000"/>
        <rFont val="Calibri"/>
        <family val="2"/>
      </rPr>
      <t xml:space="preserve">Spot Improvement Budget
</t>
    </r>
    <r>
      <rPr>
        <sz val="8"/>
        <color rgb="FF000000"/>
        <rFont val="Calibri"/>
        <family val="2"/>
      </rPr>
      <t>PROGRAMMATIC</t>
    </r>
  </si>
  <si>
    <t>1144079</t>
  </si>
  <si>
    <r>
      <rPr>
        <b/>
        <sz val="10"/>
        <color rgb="FF000000"/>
        <rFont val="Calibri"/>
        <family val="2"/>
      </rPr>
      <t xml:space="preserve">Route 36 Corridor Improvements
</t>
    </r>
    <r>
      <rPr>
        <sz val="8"/>
        <color rgb="FF000000"/>
        <rFont val="Calibri"/>
        <family val="2"/>
      </rPr>
      <t>STANDALONE</t>
    </r>
  </si>
  <si>
    <t>1144080</t>
  </si>
  <si>
    <r>
      <rPr>
        <b/>
        <sz val="10"/>
        <color rgb="FF000000"/>
        <rFont val="Calibri"/>
        <family val="2"/>
      </rPr>
      <t xml:space="preserve">Trolley Planning Budget
</t>
    </r>
    <r>
      <rPr>
        <sz val="8"/>
        <color rgb="FF000000"/>
        <rFont val="Calibri"/>
        <family val="2"/>
      </rPr>
      <t>PROGRAMMATIC</t>
    </r>
  </si>
  <si>
    <t>1144081</t>
  </si>
  <si>
    <r>
      <rPr>
        <b/>
        <sz val="10"/>
        <color rgb="FF000000"/>
        <rFont val="Calibri"/>
        <family val="2"/>
      </rPr>
      <t xml:space="preserve">Routine Trolley Budget
</t>
    </r>
    <r>
      <rPr>
        <sz val="8"/>
        <color rgb="FF000000"/>
        <rFont val="Calibri"/>
        <family val="2"/>
      </rPr>
      <t>PROGRAMMATIC</t>
    </r>
  </si>
  <si>
    <t>1144082</t>
  </si>
  <si>
    <r>
      <rPr>
        <b/>
        <sz val="10"/>
        <color rgb="FF000000"/>
        <rFont val="Calibri"/>
        <family val="2"/>
      </rPr>
      <t xml:space="preserve">North Base Yard Underground Storage Tank
</t>
    </r>
    <r>
      <rPr>
        <sz val="8"/>
        <color rgb="FF000000"/>
        <rFont val="Calibri"/>
        <family val="2"/>
      </rPr>
      <t>STANDALONE</t>
    </r>
  </si>
  <si>
    <t>1144088</t>
  </si>
  <si>
    <r>
      <rPr>
        <b/>
        <sz val="10"/>
        <color rgb="FF000000"/>
        <rFont val="Calibri"/>
        <family val="2"/>
      </rPr>
      <t xml:space="preserve">Countywide Layover Facilities Planning Budget
</t>
    </r>
    <r>
      <rPr>
        <sz val="8"/>
        <color rgb="FF000000"/>
        <rFont val="Calibri"/>
        <family val="2"/>
      </rPr>
      <t>PROGRAMMATIC</t>
    </r>
  </si>
  <si>
    <t>1144089</t>
  </si>
  <si>
    <r>
      <rPr>
        <b/>
        <sz val="10"/>
        <color rgb="FF000000"/>
        <rFont val="Calibri"/>
        <family val="2"/>
      </rPr>
      <t xml:space="preserve">Bike Pedestrian Site Improvement Budget
</t>
    </r>
    <r>
      <rPr>
        <sz val="8"/>
        <color rgb="FF000000"/>
        <rFont val="Calibri"/>
        <family val="2"/>
      </rPr>
      <t>PROGRAMMATIC</t>
    </r>
  </si>
  <si>
    <t>1144090</t>
  </si>
  <si>
    <r>
      <rPr>
        <b/>
        <sz val="10"/>
        <color rgb="FF000000"/>
        <rFont val="Calibri"/>
        <family val="2"/>
      </rPr>
      <t xml:space="preserve">Hubs Planning Budget
</t>
    </r>
    <r>
      <rPr>
        <sz val="8"/>
        <color rgb="FF000000"/>
        <rFont val="Calibri"/>
        <family val="2"/>
      </rPr>
      <t>PROGRAMMATIC</t>
    </r>
  </si>
  <si>
    <t>1144091</t>
  </si>
  <si>
    <r>
      <rPr>
        <b/>
        <sz val="10"/>
        <color rgb="FF000000"/>
        <rFont val="Calibri"/>
        <family val="2"/>
      </rPr>
      <t xml:space="preserve">Ryerson Base Underground Storage Tank
</t>
    </r>
    <r>
      <rPr>
        <sz val="8"/>
        <color rgb="FF000000"/>
        <rFont val="Calibri"/>
        <family val="2"/>
      </rPr>
      <t>STANDALONE</t>
    </r>
  </si>
  <si>
    <t>1144092</t>
  </si>
  <si>
    <r>
      <rPr>
        <b/>
        <sz val="10"/>
        <color rgb="FF000000"/>
        <rFont val="Calibri"/>
        <family val="2"/>
      </rPr>
      <t xml:space="preserve">Overall Industrial Waste System Replacement
</t>
    </r>
    <r>
      <rPr>
        <sz val="8"/>
        <color rgb="FF000000"/>
        <rFont val="Calibri"/>
        <family val="2"/>
      </rPr>
      <t>STANDALONE</t>
    </r>
  </si>
  <si>
    <t>1144093</t>
  </si>
  <si>
    <r>
      <rPr>
        <b/>
        <sz val="10"/>
        <color rgb="FF000000"/>
        <rFont val="Calibri"/>
        <family val="2"/>
      </rPr>
      <t xml:space="preserve">State Route 520 Portage Bay Bridge Roanoke Trolley
</t>
    </r>
    <r>
      <rPr>
        <sz val="8"/>
        <color rgb="FF000000"/>
        <rFont val="Calibri"/>
        <family val="2"/>
      </rPr>
      <t>STANDALONE</t>
    </r>
  </si>
  <si>
    <t>1144094</t>
  </si>
  <si>
    <r>
      <rPr>
        <b/>
        <sz val="10"/>
        <color rgb="FF000000"/>
        <rFont val="Calibri"/>
        <family val="2"/>
      </rPr>
      <t xml:space="preserve">Ryerson Base Operations Sewer Piping Replacement
</t>
    </r>
    <r>
      <rPr>
        <sz val="8"/>
        <color rgb="FF000000"/>
        <rFont val="Calibri"/>
        <family val="2"/>
      </rPr>
      <t>STANDALONE</t>
    </r>
  </si>
  <si>
    <t>1144095</t>
  </si>
  <si>
    <r>
      <rPr>
        <b/>
        <sz val="10"/>
        <color rgb="FF000000"/>
        <rFont val="Calibri"/>
        <family val="2"/>
      </rPr>
      <t xml:space="preserve">Central Base Parking Garage Gate and Arm Replacement
</t>
    </r>
    <r>
      <rPr>
        <sz val="8"/>
        <color rgb="FF000000"/>
        <rFont val="Calibri"/>
        <family val="2"/>
      </rPr>
      <t>STANDALONE</t>
    </r>
  </si>
  <si>
    <t>1144096</t>
  </si>
  <si>
    <r>
      <rPr>
        <b/>
        <sz val="10"/>
        <color rgb="FF000000"/>
        <rFont val="Calibri"/>
        <family val="2"/>
      </rPr>
      <t xml:space="preserve">Pier 48 Gangway Replacement
</t>
    </r>
    <r>
      <rPr>
        <sz val="8"/>
        <color rgb="FF000000"/>
        <rFont val="Calibri"/>
        <family val="2"/>
      </rPr>
      <t>STANDALONE</t>
    </r>
  </si>
  <si>
    <t>1144109</t>
  </si>
  <si>
    <r>
      <rPr>
        <b/>
        <sz val="10"/>
        <color rgb="FF000000"/>
        <rFont val="Calibri"/>
        <family val="2"/>
      </rPr>
      <t xml:space="preserve">Park and Ride Leases
</t>
    </r>
    <r>
      <rPr>
        <sz val="8"/>
        <color rgb="FF000000"/>
        <rFont val="Calibri"/>
        <family val="2"/>
      </rPr>
      <t>STANDALONE</t>
    </r>
  </si>
  <si>
    <t>1144113</t>
  </si>
  <si>
    <r>
      <rPr>
        <b/>
        <sz val="10"/>
        <color rgb="FF000000"/>
        <rFont val="Calibri"/>
        <family val="2"/>
      </rPr>
      <t xml:space="preserve">Atlantic Base Traction Power Substation Replacement
</t>
    </r>
    <r>
      <rPr>
        <sz val="8"/>
        <color rgb="FF000000"/>
        <rFont val="Calibri"/>
        <family val="2"/>
      </rPr>
      <t>STANDALONE</t>
    </r>
  </si>
  <si>
    <t>1144114</t>
  </si>
  <si>
    <r>
      <rPr>
        <b/>
        <sz val="10"/>
        <color rgb="FF000000"/>
        <rFont val="Calibri"/>
        <family val="2"/>
      </rPr>
      <t xml:space="preserve">Real Time Information System Replacement
</t>
    </r>
    <r>
      <rPr>
        <sz val="8"/>
        <color rgb="FF000000"/>
        <rFont val="Calibri"/>
        <family val="2"/>
      </rPr>
      <t>STANDALONE</t>
    </r>
  </si>
  <si>
    <t>1144115</t>
  </si>
  <si>
    <r>
      <rPr>
        <b/>
        <sz val="10"/>
        <color rgb="FF000000"/>
        <rFont val="Calibri"/>
        <family val="2"/>
      </rPr>
      <t xml:space="preserve">Access Customer Eligibility
</t>
    </r>
    <r>
      <rPr>
        <sz val="8"/>
        <color rgb="FF000000"/>
        <rFont val="Calibri"/>
        <family val="2"/>
      </rPr>
      <t>STANDALONE</t>
    </r>
  </si>
  <si>
    <t>1144116</t>
  </si>
  <si>
    <r>
      <rPr>
        <b/>
        <sz val="10"/>
        <color rgb="FF000000"/>
        <rFont val="Calibri"/>
        <family val="2"/>
      </rPr>
      <t xml:space="preserve">500kW Transit Power Substation State of Good Repair
</t>
    </r>
    <r>
      <rPr>
        <sz val="8"/>
        <color rgb="FF000000"/>
        <rFont val="Calibri"/>
        <family val="2"/>
      </rPr>
      <t>STANDALONE</t>
    </r>
  </si>
  <si>
    <t>1144117</t>
  </si>
  <si>
    <r>
      <rPr>
        <b/>
        <sz val="10"/>
        <color rgb="FF000000"/>
        <rFont val="Calibri"/>
        <family val="2"/>
      </rPr>
      <t xml:space="preserve">ORCA Enhancements
</t>
    </r>
    <r>
      <rPr>
        <sz val="8"/>
        <color rgb="FF000000"/>
        <rFont val="Calibri"/>
        <family val="2"/>
      </rPr>
      <t>STANDALONE</t>
    </r>
  </si>
  <si>
    <t>1144118</t>
  </si>
  <si>
    <r>
      <rPr>
        <b/>
        <sz val="10"/>
        <color rgb="FF000000"/>
        <rFont val="Calibri"/>
        <family val="2"/>
      </rPr>
      <t xml:space="preserve">Energy Monitoring
</t>
    </r>
    <r>
      <rPr>
        <sz val="8"/>
        <color rgb="FF000000"/>
        <rFont val="Calibri"/>
        <family val="2"/>
      </rPr>
      <t>STANDALONE</t>
    </r>
  </si>
  <si>
    <t>1144119</t>
  </si>
  <si>
    <r>
      <rPr>
        <b/>
        <sz val="10"/>
        <color rgb="FF000000"/>
        <rFont val="Calibri"/>
        <family val="2"/>
      </rPr>
      <t xml:space="preserve">Montlake Trolley Overhead Replacement
</t>
    </r>
    <r>
      <rPr>
        <sz val="8"/>
        <color rgb="FF000000"/>
        <rFont val="Calibri"/>
        <family val="2"/>
      </rPr>
      <t>STANDALONE</t>
    </r>
  </si>
  <si>
    <t>1144120</t>
  </si>
  <si>
    <r>
      <rPr>
        <b/>
        <sz val="10"/>
        <color rgb="FF000000"/>
        <rFont val="Calibri"/>
        <family val="2"/>
      </rPr>
      <t xml:space="preserve">Equal Employment Opportunity Case Management
</t>
    </r>
    <r>
      <rPr>
        <sz val="8"/>
        <color rgb="FF000000"/>
        <rFont val="Calibri"/>
        <family val="2"/>
      </rPr>
      <t>STANDALONE</t>
    </r>
  </si>
  <si>
    <t>1144121</t>
  </si>
  <si>
    <r>
      <rPr>
        <b/>
        <sz val="10"/>
        <color rgb="FF000000"/>
        <rFont val="Calibri"/>
        <family val="2"/>
      </rPr>
      <t xml:space="preserve">Pre-trip Inspection
</t>
    </r>
    <r>
      <rPr>
        <sz val="8"/>
        <color rgb="FF000000"/>
        <rFont val="Calibri"/>
        <family val="2"/>
      </rPr>
      <t>STANDALONE</t>
    </r>
  </si>
  <si>
    <t>1144122</t>
  </si>
  <si>
    <r>
      <rPr>
        <b/>
        <sz val="10"/>
        <color rgb="FF000000"/>
        <rFont val="Calibri"/>
        <family val="2"/>
      </rPr>
      <t xml:space="preserve">Security Improvements
</t>
    </r>
    <r>
      <rPr>
        <sz val="8"/>
        <color rgb="FF000000"/>
        <rFont val="Calibri"/>
        <family val="2"/>
      </rPr>
      <t>STANDALONE</t>
    </r>
  </si>
  <si>
    <t>1144123</t>
  </si>
  <si>
    <r>
      <rPr>
        <b/>
        <sz val="10"/>
        <color rgb="FF000000"/>
        <rFont val="Calibri"/>
        <family val="2"/>
      </rPr>
      <t xml:space="preserve">Advanced Service Magagement
</t>
    </r>
    <r>
      <rPr>
        <sz val="8"/>
        <color rgb="FF000000"/>
        <rFont val="Calibri"/>
        <family val="2"/>
      </rPr>
      <t>STANDALONE</t>
    </r>
  </si>
  <si>
    <t>1144124</t>
  </si>
  <si>
    <r>
      <rPr>
        <b/>
        <sz val="10"/>
        <color rgb="FF000000"/>
        <rFont val="Calibri"/>
        <family val="2"/>
      </rPr>
      <t xml:space="preserve">HASTUS Tuning
</t>
    </r>
    <r>
      <rPr>
        <sz val="8"/>
        <color rgb="FF000000"/>
        <rFont val="Calibri"/>
        <family val="2"/>
      </rPr>
      <t>STANDALONE</t>
    </r>
  </si>
  <si>
    <t>1144125</t>
  </si>
  <si>
    <r>
      <rPr>
        <b/>
        <sz val="10"/>
        <color rgb="FF000000"/>
        <rFont val="Calibri"/>
        <family val="2"/>
      </rPr>
      <t xml:space="preserve">Sign Manager Upgrade
</t>
    </r>
    <r>
      <rPr>
        <sz val="8"/>
        <color rgb="FF000000"/>
        <rFont val="Calibri"/>
        <family val="2"/>
      </rPr>
      <t>STANDALONE</t>
    </r>
  </si>
  <si>
    <t>1144126</t>
  </si>
  <si>
    <r>
      <rPr>
        <b/>
        <sz val="10"/>
        <color rgb="FF000000"/>
        <rFont val="Calibri"/>
        <family val="2"/>
      </rPr>
      <t xml:space="preserve">Overall Park and Ride State of Good Repair 2023-2024
</t>
    </r>
    <r>
      <rPr>
        <sz val="8"/>
        <color rgb="FF000000"/>
        <rFont val="Calibri"/>
        <family val="2"/>
      </rPr>
      <t>STANDALONE</t>
    </r>
  </si>
  <si>
    <t>1144127</t>
  </si>
  <si>
    <r>
      <rPr>
        <b/>
        <sz val="10"/>
        <color rgb="FF000000"/>
        <rFont val="Calibri"/>
        <family val="2"/>
      </rPr>
      <t xml:space="preserve">Yard Management
</t>
    </r>
    <r>
      <rPr>
        <sz val="8"/>
        <color rgb="FF000000"/>
        <rFont val="Calibri"/>
        <family val="2"/>
      </rPr>
      <t>STANDALONE</t>
    </r>
  </si>
  <si>
    <t>1144128</t>
  </si>
  <si>
    <r>
      <rPr>
        <b/>
        <sz val="10"/>
        <color rgb="FF000000"/>
        <rFont val="Calibri"/>
        <family val="2"/>
      </rPr>
      <t xml:space="preserve">East Base Electrify
</t>
    </r>
    <r>
      <rPr>
        <sz val="8"/>
        <color rgb="FF000000"/>
        <rFont val="Calibri"/>
        <family val="2"/>
      </rPr>
      <t>STANDALONE</t>
    </r>
  </si>
  <si>
    <t>1144129</t>
  </si>
  <si>
    <r>
      <rPr>
        <b/>
        <sz val="10"/>
        <color rgb="FF000000"/>
        <rFont val="Calibri"/>
        <family val="2"/>
      </rPr>
      <t xml:space="preserve">Parking Program
</t>
    </r>
    <r>
      <rPr>
        <sz val="8"/>
        <color rgb="FF000000"/>
        <rFont val="Calibri"/>
        <family val="2"/>
      </rPr>
      <t>STANDALONE</t>
    </r>
  </si>
  <si>
    <t>1144130</t>
  </si>
  <si>
    <r>
      <rPr>
        <b/>
        <sz val="10"/>
        <color rgb="FF000000"/>
        <rFont val="Calibri"/>
        <family val="2"/>
      </rPr>
      <t xml:space="preserve">Open Trip Planner
</t>
    </r>
    <r>
      <rPr>
        <sz val="8"/>
        <color rgb="FF000000"/>
        <rFont val="Calibri"/>
        <family val="2"/>
      </rPr>
      <t>STANDALONE</t>
    </r>
  </si>
  <si>
    <t>1144131</t>
  </si>
  <si>
    <r>
      <rPr>
        <b/>
        <sz val="10"/>
        <color rgb="FF000000"/>
        <rFont val="Calibri"/>
        <family val="2"/>
      </rPr>
      <t xml:space="preserve">Reroute Database
</t>
    </r>
    <r>
      <rPr>
        <sz val="8"/>
        <color rgb="FF000000"/>
        <rFont val="Calibri"/>
        <family val="2"/>
      </rPr>
      <t>STANDALONE</t>
    </r>
  </si>
  <si>
    <t>1144132</t>
  </si>
  <si>
    <r>
      <rPr>
        <b/>
        <sz val="10"/>
        <color rgb="FF000000"/>
        <rFont val="Calibri"/>
        <family val="2"/>
      </rPr>
      <t xml:space="preserve">Transit Analysis Tool
</t>
    </r>
    <r>
      <rPr>
        <sz val="8"/>
        <color rgb="FF000000"/>
        <rFont val="Calibri"/>
        <family val="2"/>
      </rPr>
      <t>STANDALONE</t>
    </r>
  </si>
  <si>
    <t>1144133</t>
  </si>
  <si>
    <r>
      <rPr>
        <b/>
        <sz val="10"/>
        <color rgb="FF000000"/>
        <rFont val="Calibri"/>
        <family val="2"/>
      </rPr>
      <t xml:space="preserve">Transit Cellular System Refresh 2027
</t>
    </r>
    <r>
      <rPr>
        <sz val="8"/>
        <color rgb="FF000000"/>
        <rFont val="Calibri"/>
        <family val="2"/>
      </rPr>
      <t>STANDALONE</t>
    </r>
  </si>
  <si>
    <t>1144134</t>
  </si>
  <si>
    <r>
      <rPr>
        <b/>
        <sz val="10"/>
        <color rgb="FF000000"/>
        <rFont val="Calibri"/>
        <family val="2"/>
      </rPr>
      <t xml:space="preserve">Transit Control Center Expansion
</t>
    </r>
    <r>
      <rPr>
        <sz val="8"/>
        <color rgb="FF000000"/>
        <rFont val="Calibri"/>
        <family val="2"/>
      </rPr>
      <t>STANDALONE</t>
    </r>
  </si>
  <si>
    <t>1144137</t>
  </si>
  <si>
    <r>
      <rPr>
        <b/>
        <sz val="10"/>
        <color rgb="FF000000"/>
        <rFont val="Calibri"/>
        <family val="2"/>
      </rPr>
      <t xml:space="preserve">Vanpool Improvements
</t>
    </r>
    <r>
      <rPr>
        <sz val="8"/>
        <color rgb="FF000000"/>
        <rFont val="Calibri"/>
        <family val="2"/>
      </rPr>
      <t>STANDALONE</t>
    </r>
  </si>
  <si>
    <t>1144138</t>
  </si>
  <si>
    <r>
      <rPr>
        <b/>
        <sz val="10"/>
        <color rgb="FF000000"/>
        <rFont val="Calibri"/>
        <family val="2"/>
      </rPr>
      <t xml:space="preserve">Destination Sign Programming
</t>
    </r>
    <r>
      <rPr>
        <sz val="8"/>
        <color rgb="FF000000"/>
        <rFont val="Calibri"/>
        <family val="2"/>
      </rPr>
      <t>STANDALONE</t>
    </r>
  </si>
  <si>
    <t>1144139</t>
  </si>
  <si>
    <r>
      <rPr>
        <b/>
        <sz val="10"/>
        <color rgb="FF000000"/>
        <rFont val="Calibri"/>
        <family val="2"/>
      </rPr>
      <t xml:space="preserve">Service Management Modernization Future
</t>
    </r>
    <r>
      <rPr>
        <sz val="8"/>
        <color rgb="FF000000"/>
        <rFont val="Calibri"/>
        <family val="2"/>
      </rPr>
      <t>STANDALONE</t>
    </r>
  </si>
  <si>
    <t>1144140</t>
  </si>
  <si>
    <r>
      <rPr>
        <b/>
        <sz val="10"/>
        <color rgb="FF000000"/>
        <rFont val="Calibri"/>
        <family val="2"/>
      </rPr>
      <t xml:space="preserve">Demand Response Operations Management
</t>
    </r>
    <r>
      <rPr>
        <sz val="8"/>
        <color rgb="FF000000"/>
        <rFont val="Calibri"/>
        <family val="2"/>
      </rPr>
      <t>STANDALONE</t>
    </r>
  </si>
  <si>
    <t>1144141</t>
  </si>
  <si>
    <r>
      <rPr>
        <b/>
        <sz val="10"/>
        <color rgb="FF000000"/>
        <rFont val="Calibri"/>
        <family val="2"/>
      </rPr>
      <t xml:space="preserve">South Base Electrify
</t>
    </r>
    <r>
      <rPr>
        <sz val="8"/>
        <color rgb="FF000000"/>
        <rFont val="Calibri"/>
        <family val="2"/>
      </rPr>
      <t>STANDALONE</t>
    </r>
  </si>
  <si>
    <t>1144142</t>
  </si>
  <si>
    <r>
      <rPr>
        <b/>
        <sz val="10"/>
        <color rgb="FF000000"/>
        <rFont val="Calibri"/>
        <family val="2"/>
      </rPr>
      <t xml:space="preserve">Ryerson Base Electrify
</t>
    </r>
    <r>
      <rPr>
        <sz val="8"/>
        <color rgb="FF000000"/>
        <rFont val="Calibri"/>
        <family val="2"/>
      </rPr>
      <t>STANDALONE</t>
    </r>
  </si>
  <si>
    <t>1144143</t>
  </si>
  <si>
    <r>
      <rPr>
        <b/>
        <sz val="10"/>
        <color rgb="FF000000"/>
        <rFont val="Calibri"/>
        <family val="2"/>
      </rPr>
      <t xml:space="preserve">Burien Layover Expansion and Charging
</t>
    </r>
    <r>
      <rPr>
        <sz val="8"/>
        <color rgb="FF000000"/>
        <rFont val="Calibri"/>
        <family val="2"/>
      </rPr>
      <t>STANDALONE</t>
    </r>
  </si>
  <si>
    <t>1144144</t>
  </si>
  <si>
    <r>
      <rPr>
        <b/>
        <sz val="10"/>
        <color rgb="FF000000"/>
        <rFont val="Calibri"/>
        <family val="2"/>
      </rPr>
      <t xml:space="preserve">Atlantic Base Electrify
</t>
    </r>
    <r>
      <rPr>
        <sz val="8"/>
        <color rgb="FF000000"/>
        <rFont val="Calibri"/>
        <family val="2"/>
      </rPr>
      <t>STANDALONE</t>
    </r>
  </si>
  <si>
    <t>1144160</t>
  </si>
  <si>
    <r>
      <rPr>
        <b/>
        <sz val="10"/>
        <color rgb="FF000000"/>
        <rFont val="Calibri"/>
        <family val="2"/>
      </rPr>
      <t xml:space="preserve">Trolley Utilization Planning
</t>
    </r>
    <r>
      <rPr>
        <sz val="8"/>
        <color rgb="FF000000"/>
        <rFont val="Calibri"/>
        <family val="2"/>
      </rPr>
      <t>STANDALONE</t>
    </r>
  </si>
  <si>
    <t>1144177</t>
  </si>
  <si>
    <r>
      <rPr>
        <b/>
        <sz val="10"/>
        <color rgb="FF000000"/>
        <rFont val="Calibri"/>
        <family val="2"/>
      </rPr>
      <t xml:space="preserve">Trolley Utilization Improvements
</t>
    </r>
    <r>
      <rPr>
        <sz val="8"/>
        <color rgb="FF000000"/>
        <rFont val="Calibri"/>
        <family val="2"/>
      </rPr>
      <t>STANDALONE</t>
    </r>
  </si>
  <si>
    <t>1144178</t>
  </si>
  <si>
    <r>
      <rPr>
        <b/>
        <sz val="10"/>
        <color rgb="FF000000"/>
        <rFont val="Calibri"/>
        <family val="2"/>
      </rPr>
      <t xml:space="preserve">Facility Condition Assessment 2027-2028
</t>
    </r>
    <r>
      <rPr>
        <sz val="8"/>
        <color rgb="FF000000"/>
        <rFont val="Calibri"/>
        <family val="2"/>
      </rPr>
      <t>STANDALONE</t>
    </r>
  </si>
  <si>
    <t>1144179</t>
  </si>
  <si>
    <r>
      <rPr>
        <b/>
        <sz val="10"/>
        <color rgb="FF000000"/>
        <rFont val="Calibri"/>
        <family val="2"/>
      </rPr>
      <t xml:space="preserve">State of Good Repair Program Management 2027-2028
</t>
    </r>
    <r>
      <rPr>
        <sz val="8"/>
        <color rgb="FF000000"/>
        <rFont val="Calibri"/>
        <family val="2"/>
      </rPr>
      <t>STANDALONE</t>
    </r>
  </si>
  <si>
    <t>1144180</t>
  </si>
  <si>
    <r>
      <rPr>
        <b/>
        <sz val="10"/>
        <color rgb="FF000000"/>
        <rFont val="Calibri"/>
        <family val="2"/>
      </rPr>
      <t xml:space="preserve">Shelter Refurbishment 2027-2028
</t>
    </r>
    <r>
      <rPr>
        <sz val="8"/>
        <color rgb="FF000000"/>
        <rFont val="Calibri"/>
        <family val="2"/>
      </rPr>
      <t>STANDALONE</t>
    </r>
  </si>
  <si>
    <t>1144181</t>
  </si>
  <si>
    <r>
      <rPr>
        <b/>
        <sz val="10"/>
        <color rgb="FF000000"/>
        <rFont val="Calibri"/>
        <family val="2"/>
      </rPr>
      <t xml:space="preserve">Major Equipment Replacement 2027-2028
</t>
    </r>
    <r>
      <rPr>
        <sz val="8"/>
        <color rgb="FF000000"/>
        <rFont val="Calibri"/>
        <family val="2"/>
      </rPr>
      <t>STANDALONE</t>
    </r>
  </si>
  <si>
    <t>1144183</t>
  </si>
  <si>
    <r>
      <rPr>
        <b/>
        <sz val="10"/>
        <color rgb="FF000000"/>
        <rFont val="Calibri"/>
        <family val="2"/>
      </rPr>
      <t xml:space="preserve">Minor Equipment Replacement 2027-2028
</t>
    </r>
    <r>
      <rPr>
        <sz val="8"/>
        <color rgb="FF000000"/>
        <rFont val="Calibri"/>
        <family val="2"/>
      </rPr>
      <t>STANDALONE</t>
    </r>
  </si>
  <si>
    <t>1144185</t>
  </si>
  <si>
    <r>
      <rPr>
        <b/>
        <sz val="10"/>
        <color rgb="FF000000"/>
        <rFont val="Calibri"/>
        <family val="2"/>
      </rPr>
      <t xml:space="preserve">Trolley Poles 2027-2028
</t>
    </r>
    <r>
      <rPr>
        <sz val="8"/>
        <color rgb="FF000000"/>
        <rFont val="Calibri"/>
        <family val="2"/>
      </rPr>
      <t>STANDALONE</t>
    </r>
  </si>
  <si>
    <t>1144186</t>
  </si>
  <si>
    <r>
      <rPr>
        <b/>
        <sz val="10"/>
        <color rgb="FF000000"/>
        <rFont val="Calibri"/>
        <family val="2"/>
      </rPr>
      <t xml:space="preserve">Trolley Overhead Switches 2027-2028
</t>
    </r>
    <r>
      <rPr>
        <sz val="8"/>
        <color rgb="FF000000"/>
        <rFont val="Calibri"/>
        <family val="2"/>
      </rPr>
      <t>STANDALONE</t>
    </r>
  </si>
  <si>
    <t>1144187</t>
  </si>
  <si>
    <r>
      <rPr>
        <b/>
        <sz val="10"/>
        <color rgb="FF000000"/>
        <rFont val="Calibri"/>
        <family val="2"/>
      </rPr>
      <t xml:space="preserve">State of Good Repair Unforseen 2027-2028
</t>
    </r>
    <r>
      <rPr>
        <sz val="8"/>
        <color rgb="FF000000"/>
        <rFont val="Calibri"/>
        <family val="2"/>
      </rPr>
      <t>STANDALONE</t>
    </r>
  </si>
  <si>
    <t>1144188</t>
  </si>
  <si>
    <r>
      <rPr>
        <b/>
        <sz val="10"/>
        <color rgb="FF000000"/>
        <rFont val="Calibri"/>
        <family val="2"/>
      </rPr>
      <t xml:space="preserve">Fixed Assets Capital Outlay 2025-2026
</t>
    </r>
    <r>
      <rPr>
        <sz val="8"/>
        <color rgb="FF000000"/>
        <rFont val="Calibri"/>
        <family val="2"/>
      </rPr>
      <t>STANDALONE</t>
    </r>
  </si>
  <si>
    <t>1144189</t>
  </si>
  <si>
    <r>
      <rPr>
        <b/>
        <sz val="10"/>
        <color rgb="FF000000"/>
        <rFont val="Calibri"/>
        <family val="2"/>
      </rPr>
      <t xml:space="preserve">Fixed Assets Capital Outlay 2027-2028
</t>
    </r>
    <r>
      <rPr>
        <sz val="8"/>
        <color rgb="FF000000"/>
        <rFont val="Calibri"/>
        <family val="2"/>
      </rPr>
      <t>STANDALONE</t>
    </r>
  </si>
  <si>
    <t>1144190</t>
  </si>
  <si>
    <r>
      <rPr>
        <b/>
        <sz val="10"/>
        <color rgb="FF000000"/>
        <rFont val="Calibri"/>
        <family val="2"/>
      </rPr>
      <t xml:space="preserve">Routine Pavement Repair 2027-2028
</t>
    </r>
    <r>
      <rPr>
        <sz val="8"/>
        <color rgb="FF000000"/>
        <rFont val="Calibri"/>
        <family val="2"/>
      </rPr>
      <t>STANDALONE</t>
    </r>
  </si>
  <si>
    <t>1144193</t>
  </si>
  <si>
    <r>
      <rPr>
        <b/>
        <sz val="10"/>
        <color rgb="FF000000"/>
        <rFont val="Calibri"/>
        <family val="2"/>
      </rPr>
      <t xml:space="preserve">Central Atlantic Power State of Good Repair
</t>
    </r>
    <r>
      <rPr>
        <sz val="8"/>
        <color rgb="FF000000"/>
        <rFont val="Calibri"/>
        <family val="2"/>
      </rPr>
      <t>STANDALONE</t>
    </r>
  </si>
  <si>
    <t>1144194</t>
  </si>
  <si>
    <r>
      <rPr>
        <b/>
        <sz val="10"/>
        <color rgb="FF000000"/>
        <rFont val="Calibri"/>
        <family val="2"/>
      </rPr>
      <t xml:space="preserve">Collins Traction Power Substation Switchgear
</t>
    </r>
    <r>
      <rPr>
        <sz val="8"/>
        <color rgb="FF000000"/>
        <rFont val="Calibri"/>
        <family val="2"/>
      </rPr>
      <t>STANDALONE</t>
    </r>
  </si>
  <si>
    <t>1144195</t>
  </si>
  <si>
    <r>
      <rPr>
        <b/>
        <sz val="10"/>
        <color rgb="FF000000"/>
        <rFont val="Calibri"/>
        <family val="2"/>
      </rPr>
      <t xml:space="preserve">Central Traction Power Substation Switchgear
</t>
    </r>
    <r>
      <rPr>
        <sz val="8"/>
        <color rgb="FF000000"/>
        <rFont val="Calibri"/>
        <family val="2"/>
      </rPr>
      <t>STANDALONE</t>
    </r>
  </si>
  <si>
    <t>1144196</t>
  </si>
  <si>
    <r>
      <rPr>
        <b/>
        <sz val="10"/>
        <color rgb="FF000000"/>
        <rFont val="Calibri"/>
        <family val="2"/>
      </rPr>
      <t xml:space="preserve">Broad Street Traction Power Substation Switchgear
</t>
    </r>
    <r>
      <rPr>
        <sz val="8"/>
        <color rgb="FF000000"/>
        <rFont val="Calibri"/>
        <family val="2"/>
      </rPr>
      <t>STANDALONE</t>
    </r>
  </si>
  <si>
    <t>1144197</t>
  </si>
  <si>
    <r>
      <rPr>
        <b/>
        <sz val="10"/>
        <color rgb="FF000000"/>
        <rFont val="Calibri"/>
        <family val="2"/>
      </rPr>
      <t xml:space="preserve">East Base Phase 1 Bus Lift
</t>
    </r>
    <r>
      <rPr>
        <sz val="8"/>
        <color rgb="FF000000"/>
        <rFont val="Calibri"/>
        <family val="2"/>
      </rPr>
      <t>STANDALONE</t>
    </r>
  </si>
  <si>
    <t>1144198</t>
  </si>
  <si>
    <r>
      <rPr>
        <b/>
        <sz val="10"/>
        <color rgb="FF000000"/>
        <rFont val="Calibri"/>
        <family val="2"/>
      </rPr>
      <t xml:space="preserve">RapidRide L Line
</t>
    </r>
    <r>
      <rPr>
        <sz val="8"/>
        <color rgb="FF000000"/>
        <rFont val="Calibri"/>
        <family val="2"/>
      </rPr>
      <t>STANDALONE</t>
    </r>
  </si>
  <si>
    <t>1144199</t>
  </si>
  <si>
    <r>
      <rPr>
        <b/>
        <sz val="10"/>
        <color rgb="FF000000"/>
        <rFont val="Calibri"/>
        <family val="2"/>
      </rPr>
      <t xml:space="preserve">South Facilities Underground Storage Tank
</t>
    </r>
    <r>
      <rPr>
        <sz val="8"/>
        <color rgb="FF000000"/>
        <rFont val="Calibri"/>
        <family val="2"/>
      </rPr>
      <t>STANDALONE</t>
    </r>
  </si>
  <si>
    <t>1144200</t>
  </si>
  <si>
    <r>
      <rPr>
        <b/>
        <sz val="10"/>
        <color rgb="FF000000"/>
        <rFont val="Calibri"/>
        <family val="2"/>
      </rPr>
      <t xml:space="preserve">Bellevue Base Underground Storage Tank
</t>
    </r>
    <r>
      <rPr>
        <sz val="8"/>
        <color rgb="FF000000"/>
        <rFont val="Calibri"/>
        <family val="2"/>
      </rPr>
      <t>STANDALONE</t>
    </r>
  </si>
  <si>
    <t>1144201</t>
  </si>
  <si>
    <r>
      <rPr>
        <b/>
        <sz val="10"/>
        <color rgb="FF000000"/>
        <rFont val="Calibri"/>
        <family val="2"/>
      </rPr>
      <t xml:space="preserve">South Base Component Supply Center Underground Storage Tank
</t>
    </r>
    <r>
      <rPr>
        <sz val="8"/>
        <color rgb="FF000000"/>
        <rFont val="Calibri"/>
        <family val="2"/>
      </rPr>
      <t>STANDALONE</t>
    </r>
  </si>
  <si>
    <t>1144279</t>
  </si>
  <si>
    <r>
      <rPr>
        <b/>
        <sz val="10"/>
        <color rgb="FF000000"/>
        <rFont val="Calibri"/>
        <family val="2"/>
      </rPr>
      <t xml:space="preserve">Collins Traction Power Substation AC Medium Voltage Switchgear
</t>
    </r>
    <r>
      <rPr>
        <sz val="8"/>
        <color rgb="FF000000"/>
        <rFont val="Calibri"/>
        <family val="2"/>
      </rPr>
      <t>STANDALONE</t>
    </r>
  </si>
  <si>
    <t>1144300</t>
  </si>
  <si>
    <r>
      <rPr>
        <b/>
        <sz val="10"/>
        <color rgb="FF000000"/>
        <rFont val="Calibri"/>
        <family val="2"/>
      </rPr>
      <t xml:space="preserve">TDC ITS KIOSK REPLACEMENT
</t>
    </r>
    <r>
      <rPr>
        <sz val="8"/>
        <color rgb="FF000000"/>
        <rFont val="Calibri"/>
        <family val="2"/>
      </rPr>
      <t>STANDALONE</t>
    </r>
  </si>
  <si>
    <t>3641 - PUBLIC TRANSPORTATION INFRASTRUCTURE CAPITAL</t>
  </si>
  <si>
    <t>3642 TRANSIT REVENUE FLEET CAPITAL</t>
  </si>
  <si>
    <t>1126349</t>
  </si>
  <si>
    <r>
      <rPr>
        <b/>
        <sz val="10"/>
        <color rgb="FF000000"/>
        <rFont val="Calibri"/>
        <family val="2"/>
      </rPr>
      <t xml:space="preserve">Alternative Services
</t>
    </r>
    <r>
      <rPr>
        <sz val="8"/>
        <color rgb="FF000000"/>
        <rFont val="Calibri"/>
        <family val="2"/>
      </rPr>
      <t>PROGRAMMATIC</t>
    </r>
  </si>
  <si>
    <t>1130169</t>
  </si>
  <si>
    <r>
      <rPr>
        <b/>
        <sz val="10"/>
        <color rgb="FF000000"/>
        <rFont val="Calibri"/>
        <family val="2"/>
      </rPr>
      <t xml:space="preserve">Vanpool Vehicle Purchase
</t>
    </r>
    <r>
      <rPr>
        <sz val="8"/>
        <color rgb="FF000000"/>
        <rFont val="Calibri"/>
        <family val="2"/>
      </rPr>
      <t>PROGRAMMATIC</t>
    </r>
  </si>
  <si>
    <t>1130170</t>
  </si>
  <si>
    <r>
      <rPr>
        <b/>
        <sz val="10"/>
        <color rgb="FF000000"/>
        <rFont val="Calibri"/>
        <family val="2"/>
      </rPr>
      <t xml:space="preserve">Americans With Disabilities (ADA) Vans Procurement
</t>
    </r>
    <r>
      <rPr>
        <sz val="8"/>
        <color rgb="FF000000"/>
        <rFont val="Calibri"/>
        <family val="2"/>
      </rPr>
      <t>PROGRAMMATIC</t>
    </r>
  </si>
  <si>
    <t>1130171</t>
  </si>
  <si>
    <r>
      <rPr>
        <b/>
        <sz val="10"/>
        <color rgb="FF000000"/>
        <rFont val="Calibri"/>
        <family val="2"/>
      </rPr>
      <t xml:space="preserve">Community Access Transportation Vehicle Procurement
</t>
    </r>
    <r>
      <rPr>
        <sz val="8"/>
        <color rgb="FF000000"/>
        <rFont val="Calibri"/>
        <family val="2"/>
      </rPr>
      <t>PROGRAMMATIC</t>
    </r>
  </si>
  <si>
    <t>1134163</t>
  </si>
  <si>
    <r>
      <rPr>
        <b/>
        <sz val="10"/>
        <color rgb="FF000000"/>
        <rFont val="Calibri"/>
        <family val="2"/>
      </rPr>
      <t xml:space="preserve">Fixed Route Program Management
</t>
    </r>
    <r>
      <rPr>
        <sz val="8"/>
        <color rgb="FF000000"/>
        <rFont val="Calibri"/>
        <family val="2"/>
      </rPr>
      <t>PROGRAMMATIC</t>
    </r>
  </si>
  <si>
    <t>1139238</t>
  </si>
  <si>
    <r>
      <rPr>
        <b/>
        <sz val="10"/>
        <color rgb="FF000000"/>
        <rFont val="Calibri"/>
        <family val="2"/>
      </rPr>
      <t xml:space="preserve">Marine Vessel Engine Overhaul
</t>
    </r>
    <r>
      <rPr>
        <sz val="8"/>
        <color rgb="FF000000"/>
        <rFont val="Calibri"/>
        <family val="2"/>
      </rPr>
      <t>STANDALONE</t>
    </r>
  </si>
  <si>
    <t>1139507</t>
  </si>
  <si>
    <r>
      <rPr>
        <b/>
        <sz val="10"/>
        <color rgb="FF000000"/>
        <rFont val="Calibri"/>
        <family val="2"/>
      </rPr>
      <t xml:space="preserve">Battery Electric Bus Budget
</t>
    </r>
    <r>
      <rPr>
        <sz val="8"/>
        <color rgb="FF000000"/>
        <rFont val="Calibri"/>
        <family val="2"/>
      </rPr>
      <t>PROGRAMMATIC</t>
    </r>
  </si>
  <si>
    <t>1141993</t>
  </si>
  <si>
    <r>
      <rPr>
        <b/>
        <sz val="10"/>
        <color rgb="FF000000"/>
        <rFont val="Calibri"/>
        <family val="2"/>
      </rPr>
      <t xml:space="preserve">Access Transportation Electric Vehicle Pilot
</t>
    </r>
    <r>
      <rPr>
        <sz val="8"/>
        <color rgb="FF000000"/>
        <rFont val="Calibri"/>
        <family val="2"/>
      </rPr>
      <t>STANDALONE</t>
    </r>
  </si>
  <si>
    <t>1141998</t>
  </si>
  <si>
    <r>
      <rPr>
        <b/>
        <sz val="10"/>
        <color rgb="FF000000"/>
        <rFont val="Calibri"/>
        <family val="2"/>
      </rPr>
      <t xml:space="preserve">Accessibility Equipment Improvements
</t>
    </r>
    <r>
      <rPr>
        <sz val="8"/>
        <color rgb="FF000000"/>
        <rFont val="Calibri"/>
        <family val="2"/>
      </rPr>
      <t>STANDALONE</t>
    </r>
  </si>
  <si>
    <t>1142317</t>
  </si>
  <si>
    <r>
      <rPr>
        <b/>
        <sz val="10"/>
        <color rgb="FF000000"/>
        <rFont val="Calibri"/>
        <family val="2"/>
      </rPr>
      <t xml:space="preserve">Marine Zero Emission Vessel
</t>
    </r>
    <r>
      <rPr>
        <sz val="8"/>
        <color rgb="FF000000"/>
        <rFont val="Calibri"/>
        <family val="2"/>
      </rPr>
      <t>STANDALONE</t>
    </r>
  </si>
  <si>
    <t>1144043</t>
  </si>
  <si>
    <r>
      <rPr>
        <b/>
        <sz val="10"/>
        <color rgb="FF000000"/>
        <rFont val="Calibri"/>
        <family val="2"/>
      </rPr>
      <t xml:space="preserve">Trolley Bus Backup Battery Replacement
</t>
    </r>
    <r>
      <rPr>
        <sz val="8"/>
        <color rgb="FF000000"/>
        <rFont val="Calibri"/>
        <family val="2"/>
      </rPr>
      <t>STANDALONE</t>
    </r>
  </si>
  <si>
    <t>1144087</t>
  </si>
  <si>
    <r>
      <rPr>
        <b/>
        <sz val="10"/>
        <color rgb="FF000000"/>
        <rFont val="Calibri"/>
        <family val="2"/>
      </rPr>
      <t xml:space="preserve">Trolley Bus Budget
</t>
    </r>
    <r>
      <rPr>
        <sz val="8"/>
        <color rgb="FF000000"/>
        <rFont val="Calibri"/>
        <family val="2"/>
      </rPr>
      <t>PROGRAMMATIC</t>
    </r>
  </si>
  <si>
    <t>1144097</t>
  </si>
  <si>
    <r>
      <rPr>
        <b/>
        <sz val="10"/>
        <color rgb="FF000000"/>
        <rFont val="Calibri"/>
        <family val="2"/>
      </rPr>
      <t xml:space="preserve">DART Vehicles
</t>
    </r>
    <r>
      <rPr>
        <sz val="8"/>
        <color rgb="FF000000"/>
        <rFont val="Calibri"/>
        <family val="2"/>
      </rPr>
      <t>STANDALONE</t>
    </r>
  </si>
  <si>
    <t>3642 - TRANSIT REVENUE FLEET CAPITAL</t>
  </si>
  <si>
    <t>3673 CRITICAL AREAS MITIGATION</t>
  </si>
  <si>
    <t>1047594</t>
  </si>
  <si>
    <r>
      <rPr>
        <b/>
        <sz val="10"/>
        <color rgb="FF000000"/>
        <rFont val="Calibri"/>
        <family val="2"/>
      </rPr>
      <t xml:space="preserve">Critical Areas Mitigation Project
</t>
    </r>
    <r>
      <rPr>
        <sz val="8"/>
        <color rgb="FF000000"/>
        <rFont val="Calibri"/>
        <family val="2"/>
      </rPr>
      <t>PROGRAMMATIC</t>
    </r>
  </si>
  <si>
    <t>1134299</t>
  </si>
  <si>
    <r>
      <rPr>
        <b/>
        <sz val="10"/>
        <color rgb="FF000000"/>
        <rFont val="Calibri"/>
        <family val="2"/>
      </rPr>
      <t xml:space="preserve">Carbon Credits Program Land Acquisition
</t>
    </r>
    <r>
      <rPr>
        <sz val="8"/>
        <color rgb="FF000000"/>
        <rFont val="Calibri"/>
        <family val="2"/>
      </rPr>
      <t>STANDALONE</t>
    </r>
  </si>
  <si>
    <t>3673 - CRITICAL AREAS MITIGATION</t>
  </si>
  <si>
    <t>3681 REAL ESTATE EXCISE TAX, NUMBER 1</t>
  </si>
  <si>
    <t>1033532</t>
  </si>
  <si>
    <r>
      <rPr>
        <b/>
        <sz val="10"/>
        <color rgb="FF000000"/>
        <rFont val="Calibri"/>
        <family val="2"/>
      </rPr>
      <t xml:space="preserve">REET 1 Transfer to Parks Fund 3160
</t>
    </r>
    <r>
      <rPr>
        <sz val="8"/>
        <color rgb="FF000000"/>
        <rFont val="Calibri"/>
        <family val="2"/>
      </rPr>
      <t>STANDALONE</t>
    </r>
  </si>
  <si>
    <t>1033533</t>
  </si>
  <si>
    <r>
      <rPr>
        <b/>
        <sz val="10"/>
        <color rgb="FF000000"/>
        <rFont val="Calibri"/>
        <family val="2"/>
      </rPr>
      <t xml:space="preserve">REET 1 Transfer to Parks Fund 3490
</t>
    </r>
    <r>
      <rPr>
        <sz val="8"/>
        <color rgb="FF000000"/>
        <rFont val="Calibri"/>
        <family val="2"/>
      </rPr>
      <t>STANDALONE</t>
    </r>
  </si>
  <si>
    <t>1033534</t>
  </si>
  <si>
    <r>
      <rPr>
        <b/>
        <sz val="10"/>
        <color rgb="FF000000"/>
        <rFont val="Calibri"/>
        <family val="2"/>
      </rPr>
      <t xml:space="preserve">REET 1 Debt Service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</si>
  <si>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</si>
  <si>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REET 1 Transfer to Roads Capital
</t>
    </r>
    <r>
      <rPr>
        <sz val="8"/>
        <color rgb="FF000000"/>
        <rFont val="Calibri"/>
        <family val="2"/>
      </rPr>
      <t>STANDALONE</t>
    </r>
  </si>
  <si>
    <t>1134866</t>
  </si>
  <si>
    <r>
      <rPr>
        <b/>
        <sz val="10"/>
        <color rgb="FF000000"/>
        <rFont val="Calibri"/>
        <family val="2"/>
      </rPr>
      <t xml:space="preserve">REET 1 Transfer to Parks
</t>
    </r>
    <r>
      <rPr>
        <sz val="8"/>
        <color rgb="FF000000"/>
        <rFont val="Calibri"/>
        <family val="2"/>
      </rPr>
      <t>STANDALONE</t>
    </r>
  </si>
  <si>
    <t>3681 - REAL ESTATE EXCISE TAX, NUMBER 1</t>
  </si>
  <si>
    <t>3682 REAL ESTATE EXCISE TAX, NUMBER 2</t>
  </si>
  <si>
    <t>1033537</t>
  </si>
  <si>
    <r>
      <rPr>
        <b/>
        <sz val="10"/>
        <color rgb="FF000000"/>
        <rFont val="Calibri"/>
        <family val="2"/>
      </rPr>
      <t xml:space="preserve">REET 2 Transfer to Parks Fund 3160
</t>
    </r>
    <r>
      <rPr>
        <sz val="8"/>
        <color rgb="FF000000"/>
        <rFont val="Calibri"/>
        <family val="2"/>
      </rPr>
      <t>STANDALONE</t>
    </r>
  </si>
  <si>
    <t>1033538</t>
  </si>
  <si>
    <r>
      <rPr>
        <b/>
        <sz val="10"/>
        <color rgb="FF000000"/>
        <rFont val="Calibri"/>
        <family val="2"/>
      </rPr>
      <t xml:space="preserve">REET 2 Transfer to Parks Fund 3490
</t>
    </r>
    <r>
      <rPr>
        <sz val="8"/>
        <color rgb="FF000000"/>
        <rFont val="Calibri"/>
        <family val="2"/>
      </rPr>
      <t>STANDALONE</t>
    </r>
  </si>
  <si>
    <t>1033539</t>
  </si>
  <si>
    <r>
      <rPr>
        <b/>
        <sz val="10"/>
        <color rgb="FF000000"/>
        <rFont val="Calibri"/>
        <family val="2"/>
      </rPr>
      <t xml:space="preserve">REET 2 Debt Service
</t>
    </r>
    <r>
      <rPr>
        <sz val="8"/>
        <color rgb="FF000000"/>
        <rFont val="Calibri"/>
        <family val="2"/>
      </rPr>
      <t>STANDALONE</t>
    </r>
  </si>
  <si>
    <t>1122224</t>
  </si>
  <si>
    <r>
      <rPr>
        <b/>
        <sz val="10"/>
        <color rgb="FF000000"/>
        <rFont val="Calibri"/>
        <family val="2"/>
      </rPr>
      <t xml:space="preserve">REET 2 Transfer to Parks Fund 3581
</t>
    </r>
    <r>
      <rPr>
        <sz val="8"/>
        <color rgb="FF000000"/>
        <rFont val="Calibri"/>
        <family val="2"/>
      </rPr>
      <t>STANDALONE</t>
    </r>
  </si>
  <si>
    <t>1134869</t>
  </si>
  <si>
    <r>
      <rPr>
        <b/>
        <sz val="10"/>
        <color rgb="FF000000"/>
        <rFont val="Calibri"/>
        <family val="2"/>
      </rPr>
      <t xml:space="preserve">REET 2 Transfer to Parks
</t>
    </r>
    <r>
      <rPr>
        <sz val="8"/>
        <color rgb="FF000000"/>
        <rFont val="Calibri"/>
        <family val="2"/>
      </rPr>
      <t>STANDALONE</t>
    </r>
  </si>
  <si>
    <t>3682 - REAL ESTATE EXCISE TAX, NUMBER 2</t>
  </si>
  <si>
    <t>3691 TRANSFER OF DEVELOPMENT RIGHTS BANK</t>
  </si>
  <si>
    <t>1033971</t>
  </si>
  <si>
    <r>
      <rPr>
        <b/>
        <sz val="10"/>
        <color rgb="FF000000"/>
        <rFont val="Calibri"/>
        <family val="2"/>
      </rPr>
      <t xml:space="preserve">Transfer of Development Rights Parent Project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</si>
  <si>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</si>
  <si>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Transfer of Development Rights Program Support
</t>
    </r>
    <r>
      <rPr>
        <sz val="8"/>
        <color rgb="FF000000"/>
        <rFont val="Calibri"/>
        <family val="2"/>
      </rPr>
      <t>STANDALONE</t>
    </r>
  </si>
  <si>
    <t>3691 - TRANSFER OF DEVELOPMENT RIGHTS BANK</t>
  </si>
  <si>
    <t>3750 HARBORVIEW MEDICAL CENTER CAPITAL PROGRAM 2020 PROPOSITION 1 CAPITAL PROJECT</t>
  </si>
  <si>
    <t>1141052</t>
  </si>
  <si>
    <r>
      <rPr>
        <b/>
        <sz val="10"/>
        <color rgb="FF000000"/>
        <rFont val="Calibri"/>
        <family val="2"/>
      </rPr>
      <t xml:space="preserve">DES FMD HMC NEW TOWER
</t>
    </r>
    <r>
      <rPr>
        <sz val="8"/>
        <color rgb="FF000000"/>
        <rFont val="Calibri"/>
        <family val="2"/>
      </rPr>
      <t>PROGRAMMATIC</t>
    </r>
  </si>
  <si>
    <t>1141053</t>
  </si>
  <si>
    <r>
      <rPr>
        <b/>
        <sz val="10"/>
        <color rgb="FF000000"/>
        <rFont val="Calibri"/>
        <family val="2"/>
      </rPr>
      <t xml:space="preserve">DES FMD HMC BEHAVIORL HLTH FAC
</t>
    </r>
    <r>
      <rPr>
        <sz val="8"/>
        <color rgb="FF000000"/>
        <rFont val="Calibri"/>
        <family val="2"/>
      </rPr>
      <t>STANDALONE</t>
    </r>
  </si>
  <si>
    <t>1141054</t>
  </si>
  <si>
    <r>
      <rPr>
        <b/>
        <sz val="10"/>
        <color rgb="FF000000"/>
        <rFont val="Calibri"/>
        <family val="2"/>
      </rPr>
      <t xml:space="preserve">DES FMD HMC H HALL RENOVATION
</t>
    </r>
    <r>
      <rPr>
        <sz val="8"/>
        <color rgb="FF000000"/>
        <rFont val="Calibri"/>
        <family val="2"/>
      </rPr>
      <t>STANDALONE</t>
    </r>
  </si>
  <si>
    <t>1141055</t>
  </si>
  <si>
    <r>
      <rPr>
        <b/>
        <sz val="10"/>
        <color rgb="FF000000"/>
        <rFont val="Calibri"/>
        <family val="2"/>
      </rPr>
      <t xml:space="preserve">DES FMD HMC PIONEER SQ CLINIC
</t>
    </r>
    <r>
      <rPr>
        <sz val="8"/>
        <color rgb="FF000000"/>
        <rFont val="Calibri"/>
        <family val="2"/>
      </rPr>
      <t>STANDALONE</t>
    </r>
  </si>
  <si>
    <t>1141056</t>
  </si>
  <si>
    <r>
      <rPr>
        <b/>
        <sz val="10"/>
        <color rgb="FF000000"/>
        <rFont val="Calibri"/>
        <family val="2"/>
      </rPr>
      <t xml:space="preserve">DES FMD HMC C TOWER SEISMIC
</t>
    </r>
    <r>
      <rPr>
        <sz val="8"/>
        <color rgb="FF000000"/>
        <rFont val="Calibri"/>
        <family val="2"/>
      </rPr>
      <t>STANDALONE</t>
    </r>
  </si>
  <si>
    <t>1141057</t>
  </si>
  <si>
    <r>
      <rPr>
        <b/>
        <sz val="10"/>
        <color rgb="FF000000"/>
        <rFont val="Calibri"/>
        <family val="2"/>
      </rPr>
      <t xml:space="preserve">DES FMD HMC INFRASTRUCTURE
</t>
    </r>
    <r>
      <rPr>
        <sz val="8"/>
        <color rgb="FF000000"/>
        <rFont val="Calibri"/>
        <family val="2"/>
      </rPr>
      <t>STANDALONE</t>
    </r>
  </si>
  <si>
    <t>1141095</t>
  </si>
  <si>
    <r>
      <rPr>
        <b/>
        <sz val="10"/>
        <color rgb="FF000000"/>
        <rFont val="Calibri"/>
        <family val="2"/>
      </rPr>
      <t xml:space="preserve">DES FMD HMC MISC BLDG CHANGE
</t>
    </r>
    <r>
      <rPr>
        <sz val="8"/>
        <color rgb="FF000000"/>
        <rFont val="Calibri"/>
        <family val="2"/>
      </rPr>
      <t>PROGRAMMATIC</t>
    </r>
  </si>
  <si>
    <t>1144585</t>
  </si>
  <si>
    <r>
      <rPr>
        <b/>
        <sz val="10"/>
        <color rgb="FF000000"/>
        <rFont val="Calibri"/>
        <family val="2"/>
      </rPr>
      <t xml:space="preserve">DES FMD HMC EMERGENT NEED PROJECT
</t>
    </r>
    <r>
      <rPr>
        <sz val="8"/>
        <color rgb="FF000000"/>
        <rFont val="Calibri"/>
        <family val="2"/>
      </rPr>
      <t>STANDALONE</t>
    </r>
  </si>
  <si>
    <t>3750 - HARBORVIEW MEDICAL CENTER CAPITAL PROGRAM 2020 PROPOSITION 1 CAPITAL PROJECT</t>
  </si>
  <si>
    <t>3760 UNINCORPORATED KING COUNTY CAPITAL</t>
  </si>
  <si>
    <t>1142165</t>
  </si>
  <si>
    <r>
      <rPr>
        <b/>
        <sz val="10"/>
        <color rgb="FF000000"/>
        <rFont val="Calibri"/>
        <family val="2"/>
      </rPr>
      <t xml:space="preserve">DLS 2023 Urban UKC Participatory Budgeting
</t>
    </r>
    <r>
      <rPr>
        <sz val="8"/>
        <color rgb="FF000000"/>
        <rFont val="Calibri"/>
        <family val="2"/>
      </rPr>
      <t>STANDALONE</t>
    </r>
  </si>
  <si>
    <t>1144055</t>
  </si>
  <si>
    <r>
      <rPr>
        <b/>
        <sz val="10"/>
        <color rgb="FF000000"/>
        <rFont val="Calibri"/>
        <family val="2"/>
      </rPr>
      <t xml:space="preserve">DLS FALL CITY SEPTIC
</t>
    </r>
    <r>
      <rPr>
        <sz val="8"/>
        <color rgb="FF000000"/>
        <rFont val="Calibri"/>
        <family val="2"/>
      </rPr>
      <t>STANDALONE</t>
    </r>
  </si>
  <si>
    <t>1144577</t>
  </si>
  <si>
    <r>
      <rPr>
        <b/>
        <sz val="10"/>
        <color rgb="FF000000"/>
        <rFont val="Calibri"/>
        <family val="2"/>
      </rPr>
      <t xml:space="preserve">DLS White Center Kiosk
</t>
    </r>
    <r>
      <rPr>
        <sz val="8"/>
        <color rgb="FF000000"/>
        <rFont val="Calibri"/>
        <family val="2"/>
      </rPr>
      <t>STANDALONE</t>
    </r>
  </si>
  <si>
    <t>3760 - UNINCORPORATED KING COUNTY CAPITAL</t>
  </si>
  <si>
    <t>3781 ITS CAPITAL</t>
  </si>
  <si>
    <t>1047610</t>
  </si>
  <si>
    <r>
      <rPr>
        <b/>
        <sz val="10"/>
        <color rgb="FF000000"/>
        <rFont val="Calibri"/>
        <family val="2"/>
      </rPr>
      <t xml:space="preserve">KCIT Network Equipment Replacement
</t>
    </r>
    <r>
      <rPr>
        <sz val="8"/>
        <color rgb="FF000000"/>
        <rFont val="Calibri"/>
        <family val="2"/>
      </rPr>
      <t>STANDALONE</t>
    </r>
  </si>
  <si>
    <t>1132334</t>
  </si>
  <si>
    <r>
      <rPr>
        <b/>
        <sz val="10"/>
        <color rgb="FF000000"/>
        <rFont val="Calibri"/>
        <family val="2"/>
      </rPr>
      <t xml:space="preserve">KCIT Enhanced Wireless
</t>
    </r>
    <r>
      <rPr>
        <sz val="8"/>
        <color rgb="FF000000"/>
        <rFont val="Calibri"/>
        <family val="2"/>
      </rPr>
      <t>PROGRAMMATIC</t>
    </r>
  </si>
  <si>
    <t>1143991</t>
  </si>
  <si>
    <r>
      <rPr>
        <b/>
        <sz val="10"/>
        <color rgb="FF000000"/>
        <rFont val="Calibri"/>
        <family val="2"/>
      </rPr>
      <t xml:space="preserve">KCIT Payment Kiosks
</t>
    </r>
    <r>
      <rPr>
        <sz val="8"/>
        <color rgb="FF000000"/>
        <rFont val="Calibri"/>
        <family val="2"/>
      </rPr>
      <t>STANDALONE</t>
    </r>
  </si>
  <si>
    <t>1143993</t>
  </si>
  <si>
    <r>
      <rPr>
        <b/>
        <sz val="10"/>
        <color rgb="FF000000"/>
        <rFont val="Calibri"/>
        <family val="2"/>
      </rPr>
      <t xml:space="preserve">KCIT CJ Enterprise Data Hub
</t>
    </r>
    <r>
      <rPr>
        <sz val="8"/>
        <color rgb="FF000000"/>
        <rFont val="Calibri"/>
        <family val="2"/>
      </rPr>
      <t>STANDALONE</t>
    </r>
  </si>
  <si>
    <t>1143995</t>
  </si>
  <si>
    <r>
      <rPr>
        <b/>
        <sz val="10"/>
        <color rgb="FF000000"/>
        <rFont val="Calibri"/>
        <family val="2"/>
      </rPr>
      <t xml:space="preserve">KCIT DC Analysis &amp; Planning
</t>
    </r>
    <r>
      <rPr>
        <sz val="8"/>
        <color rgb="FF000000"/>
        <rFont val="Calibri"/>
        <family val="2"/>
      </rPr>
      <t>STANDALONE</t>
    </r>
  </si>
  <si>
    <t>1144333</t>
  </si>
  <si>
    <r>
      <rPr>
        <b/>
        <sz val="10"/>
        <color rgb="FF000000"/>
        <rFont val="Calibri"/>
        <family val="2"/>
      </rPr>
      <t xml:space="preserve">KCIT SIRM Solution
</t>
    </r>
    <r>
      <rPr>
        <sz val="8"/>
        <color rgb="FF000000"/>
        <rFont val="Calibri"/>
        <family val="2"/>
      </rPr>
      <t>STANDALONE</t>
    </r>
  </si>
  <si>
    <t>3781 - ITS CAPITAL</t>
  </si>
  <si>
    <t>3791 HMC/MEI 2000 PROJECTS</t>
  </si>
  <si>
    <t>1039589</t>
  </si>
  <si>
    <r>
      <rPr>
        <b/>
        <sz val="10"/>
        <color rgb="FF000000"/>
        <rFont val="Calibri"/>
        <family val="2"/>
      </rPr>
      <t xml:space="preserve">DES FMD HMC HARBORVIEW HALL DEMO
</t>
    </r>
    <r>
      <rPr>
        <sz val="8"/>
        <color rgb="FF000000"/>
        <rFont val="Calibri"/>
        <family val="2"/>
      </rPr>
      <t>DES FMD HMC DEMOLITION</t>
    </r>
  </si>
  <si>
    <t>1039590</t>
  </si>
  <si>
    <r>
      <rPr>
        <b/>
        <sz val="10"/>
        <color rgb="FF000000"/>
        <rFont val="Calibri"/>
        <family val="2"/>
      </rPr>
      <t xml:space="preserve">DES FMD HMC EAST CLINIC DEMOLITION
</t>
    </r>
    <r>
      <rPr>
        <sz val="8"/>
        <color rgb="FF000000"/>
        <rFont val="Calibri"/>
        <family val="2"/>
      </rPr>
      <t>DES FMD HMC DEMOLITION</t>
    </r>
  </si>
  <si>
    <t>1133833</t>
  </si>
  <si>
    <r>
      <rPr>
        <b/>
        <sz val="10"/>
        <color rgb="FF000000"/>
        <rFont val="Calibri"/>
        <family val="2"/>
      </rPr>
      <t xml:space="preserve">DES FMD HMC VAULT REPAIR
</t>
    </r>
    <r>
      <rPr>
        <sz val="8"/>
        <color rgb="FF000000"/>
        <rFont val="Calibri"/>
        <family val="2"/>
      </rPr>
      <t>STANDALONE</t>
    </r>
  </si>
  <si>
    <t>1133834</t>
  </si>
  <si>
    <r>
      <rPr>
        <b/>
        <sz val="10"/>
        <color rgb="FF000000"/>
        <rFont val="Calibri"/>
        <family val="2"/>
      </rPr>
      <t xml:space="preserve">DES FMD HMC DAMAGE REPAIR
</t>
    </r>
    <r>
      <rPr>
        <sz val="8"/>
        <color rgb="FF000000"/>
        <rFont val="Calibri"/>
        <family val="2"/>
      </rPr>
      <t>STANDALONE</t>
    </r>
  </si>
  <si>
    <t>1133835</t>
  </si>
  <si>
    <r>
      <rPr>
        <b/>
        <sz val="10"/>
        <color rgb="FF000000"/>
        <rFont val="Calibri"/>
        <family val="2"/>
      </rPr>
      <t xml:space="preserve">DES FMD 2019-20 LEVY PLAN
</t>
    </r>
    <r>
      <rPr>
        <sz val="8"/>
        <color rgb="FF000000"/>
        <rFont val="Calibri"/>
        <family val="2"/>
      </rPr>
      <t>STANDALONE</t>
    </r>
  </si>
  <si>
    <t>1144569</t>
  </si>
  <si>
    <r>
      <rPr>
        <b/>
        <sz val="10"/>
        <color rgb="FF000000"/>
        <rFont val="Calibri"/>
        <family val="2"/>
      </rPr>
      <t xml:space="preserve">DES FMD HMC NJB PROCEDURE ROOMS
</t>
    </r>
    <r>
      <rPr>
        <sz val="8"/>
        <color rgb="FF000000"/>
        <rFont val="Calibri"/>
        <family val="2"/>
      </rPr>
      <t>STANDALONE</t>
    </r>
  </si>
  <si>
    <t>1144586</t>
  </si>
  <si>
    <r>
      <rPr>
        <b/>
        <sz val="10"/>
        <color rgb="FF000000"/>
        <rFont val="Calibri"/>
        <family val="2"/>
      </rPr>
      <t xml:space="preserve">DES FMD HMC TRANSFER TO F3961 MALENG PROJECT 1138957
</t>
    </r>
    <r>
      <rPr>
        <sz val="8"/>
        <color rgb="FF000000"/>
        <rFont val="Calibri"/>
        <family val="2"/>
      </rPr>
      <t>STANDALONE</t>
    </r>
  </si>
  <si>
    <t>3791 - HMC/MEI 2000 PROJECTS</t>
  </si>
  <si>
    <t>3810 SOLID WASTE CAPITAL EQUIPMENT RECOVERY</t>
  </si>
  <si>
    <t>1133925</t>
  </si>
  <si>
    <r>
      <rPr>
        <b/>
        <sz val="10"/>
        <color rgb="FF000000"/>
        <rFont val="Calibri"/>
        <family val="2"/>
      </rPr>
      <t xml:space="preserve">Solid Waste Capital Equipment
</t>
    </r>
    <r>
      <rPr>
        <sz val="8"/>
        <color rgb="FF000000"/>
        <rFont val="Calibri"/>
        <family val="2"/>
      </rPr>
      <t>PROGRAMMATIC</t>
    </r>
  </si>
  <si>
    <t>3810 - SOLID WASTE CAPITAL EQUIPMENT RECOVERY</t>
  </si>
  <si>
    <t>3850 RENTON MAINTENANCE FACILITY</t>
  </si>
  <si>
    <t>1114791</t>
  </si>
  <si>
    <r>
      <rPr>
        <b/>
        <sz val="10"/>
        <color rgb="FF000000"/>
        <rFont val="Calibri"/>
        <family val="2"/>
      </rPr>
      <t xml:space="preserve">Fund 3850 Administrative Project
</t>
    </r>
    <r>
      <rPr>
        <sz val="8"/>
        <color rgb="FF000000"/>
        <rFont val="Calibri"/>
        <family val="2"/>
      </rPr>
      <t>ADMIN</t>
    </r>
  </si>
  <si>
    <t>1127271</t>
  </si>
  <si>
    <r>
      <rPr>
        <b/>
        <sz val="10"/>
        <color rgb="FF000000"/>
        <rFont val="Calibri"/>
        <family val="2"/>
      </rPr>
      <t xml:space="preserve">Preston Maintenance Facility
</t>
    </r>
    <r>
      <rPr>
        <sz val="8"/>
        <color rgb="FF000000"/>
        <rFont val="Calibri"/>
        <family val="2"/>
      </rPr>
      <t>STANDALONE</t>
    </r>
  </si>
  <si>
    <t>3850 - RENTON MAINTENANCE FACILITY</t>
  </si>
  <si>
    <t>3855 COUNTY ROAD MAJOR MAINTENANCE</t>
  </si>
  <si>
    <t>1129582</t>
  </si>
  <si>
    <r>
      <rPr>
        <b/>
        <sz val="10"/>
        <color rgb="FF000000"/>
        <rFont val="Calibri"/>
        <family val="2"/>
      </rPr>
      <t xml:space="preserve">Emergent Need Fund 3855
</t>
    </r>
    <r>
      <rPr>
        <sz val="8"/>
        <color rgb="FF000000"/>
        <rFont val="Calibri"/>
        <family val="2"/>
      </rPr>
      <t>ADMIN</t>
    </r>
  </si>
  <si>
    <t>1129583</t>
  </si>
  <si>
    <r>
      <rPr>
        <b/>
        <sz val="10"/>
        <color rgb="FF000000"/>
        <rFont val="Calibri"/>
        <family val="2"/>
      </rPr>
      <t xml:space="preserve">Grant Contingency Project for Fund 3855
</t>
    </r>
    <r>
      <rPr>
        <sz val="8"/>
        <color rgb="FF000000"/>
        <rFont val="Calibri"/>
        <family val="2"/>
      </rPr>
      <t>ADMIN</t>
    </r>
  </si>
  <si>
    <t>1129584</t>
  </si>
  <si>
    <r>
      <rPr>
        <b/>
        <sz val="10"/>
        <color rgb="FF000000"/>
        <rFont val="Calibri"/>
        <family val="2"/>
      </rPr>
      <t xml:space="preserve">Countywide Quick Response Program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</si>
  <si>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</si>
  <si>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Countywide Roadway Preservation Program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</si>
  <si>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</si>
  <si>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Countywide Drainage Preservation Program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</si>
  <si>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</si>
  <si>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Countywide Bridge Priority Maintenance
</t>
    </r>
    <r>
      <rPr>
        <sz val="8"/>
        <color rgb="FF000000"/>
        <rFont val="Calibri"/>
        <family val="2"/>
      </rPr>
      <t>PROGRAMMATIC</t>
    </r>
  </si>
  <si>
    <t>1129841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</si>
  <si>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</si>
  <si>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1131333</t>
  </si>
  <si>
    <r>
      <rPr>
        <b/>
        <sz val="10"/>
        <color rgb="FF000000"/>
        <rFont val="Calibri"/>
        <family val="2"/>
      </rPr>
      <t xml:space="preserve">Countywide Flood Control District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</si>
  <si>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</si>
  <si>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</si>
  <si>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1136000</t>
  </si>
  <si>
    <r>
      <rPr>
        <b/>
        <sz val="10"/>
        <color rgb="FF000000"/>
        <rFont val="Calibri"/>
        <family val="2"/>
      </rPr>
      <t xml:space="preserve">Baring Bridge #509A Replacement
</t>
    </r>
    <r>
      <rPr>
        <sz val="8"/>
        <color rgb="FF000000"/>
        <rFont val="Calibri"/>
        <family val="2"/>
      </rPr>
      <t>STANDALONE</t>
    </r>
  </si>
  <si>
    <t>1136232</t>
  </si>
  <si>
    <r>
      <rPr>
        <b/>
        <sz val="10"/>
        <color rgb="FF000000"/>
        <rFont val="Calibri"/>
        <family val="2"/>
      </rPr>
      <t xml:space="preserve">NE 128th Way Culvert Replacement
</t>
    </r>
    <r>
      <rPr>
        <sz val="8"/>
        <color rgb="FF000000"/>
        <rFont val="Calibri"/>
        <family val="2"/>
      </rPr>
      <t>STANDALONE</t>
    </r>
  </si>
  <si>
    <t>1136235</t>
  </si>
  <si>
    <r>
      <rPr>
        <b/>
        <sz val="10"/>
        <color rgb="FF000000"/>
        <rFont val="Calibri"/>
        <family val="2"/>
      </rPr>
      <t xml:space="preserve">Avondale Road NE at NE 144th Place Culvert Replacement
</t>
    </r>
    <r>
      <rPr>
        <sz val="8"/>
        <color rgb="FF000000"/>
        <rFont val="Calibri"/>
        <family val="2"/>
      </rPr>
      <t>STANDALONE</t>
    </r>
  </si>
  <si>
    <t>1136236</t>
  </si>
  <si>
    <r>
      <rPr>
        <b/>
        <sz val="10"/>
        <color rgb="FF000000"/>
        <rFont val="Calibri"/>
        <family val="2"/>
      </rPr>
      <t xml:space="preserve">NE 165th Street at 176th Avenue NE Culvert Replacement
</t>
    </r>
    <r>
      <rPr>
        <sz val="8"/>
        <color rgb="FF000000"/>
        <rFont val="Calibri"/>
        <family val="2"/>
      </rPr>
      <t>STANDALONE</t>
    </r>
  </si>
  <si>
    <t>1136237</t>
  </si>
  <si>
    <r>
      <rPr>
        <b/>
        <sz val="10"/>
        <color rgb="FF000000"/>
        <rFont val="Calibri"/>
        <family val="2"/>
      </rPr>
      <t xml:space="preserve">S 370th Street Culvert Replacement
</t>
    </r>
    <r>
      <rPr>
        <sz val="8"/>
        <color rgb="FF000000"/>
        <rFont val="Calibri"/>
        <family val="2"/>
      </rPr>
      <t>STANDALONE</t>
    </r>
  </si>
  <si>
    <t>1136239</t>
  </si>
  <si>
    <r>
      <rPr>
        <b/>
        <sz val="10"/>
        <color rgb="FF000000"/>
        <rFont val="Calibri"/>
        <family val="2"/>
      </rPr>
      <t xml:space="preserve">Thomas Road SE and SE 317th Place - Culvert Replacement - Fish Passage
</t>
    </r>
    <r>
      <rPr>
        <sz val="8"/>
        <color rgb="FF000000"/>
        <rFont val="Calibri"/>
        <family val="2"/>
      </rPr>
      <t>STANDALONE</t>
    </r>
  </si>
  <si>
    <t>1136419</t>
  </si>
  <si>
    <r>
      <rPr>
        <b/>
        <sz val="10"/>
        <color rgb="FF000000"/>
        <rFont val="Calibri"/>
        <family val="2"/>
      </rPr>
      <t xml:space="preserve">SE 432nd Street Culvert Replacement
</t>
    </r>
    <r>
      <rPr>
        <sz val="8"/>
        <color rgb="FF000000"/>
        <rFont val="Calibri"/>
        <family val="2"/>
      </rPr>
      <t>STANDALONE</t>
    </r>
  </si>
  <si>
    <t>1138913</t>
  </si>
  <si>
    <r>
      <rPr>
        <b/>
        <sz val="10"/>
        <color rgb="FF000000"/>
        <rFont val="Calibri"/>
        <family val="2"/>
      </rPr>
      <t xml:space="preserve">Boise X Connection Bridge #3055A Replacement
</t>
    </r>
    <r>
      <rPr>
        <sz val="8"/>
        <color rgb="FF000000"/>
        <rFont val="Calibri"/>
        <family val="2"/>
      </rPr>
      <t>STANDALONE</t>
    </r>
  </si>
  <si>
    <t>1138918</t>
  </si>
  <si>
    <r>
      <rPr>
        <b/>
        <sz val="10"/>
        <color rgb="FF000000"/>
        <rFont val="Calibri"/>
        <family val="2"/>
      </rPr>
      <t xml:space="preserve">16th Avenue SW Pedestrian Improvements and Traffic Calming
</t>
    </r>
    <r>
      <rPr>
        <sz val="8"/>
        <color rgb="FF000000"/>
        <rFont val="Calibri"/>
        <family val="2"/>
      </rPr>
      <t>STANDALONE</t>
    </r>
  </si>
  <si>
    <t>1139144</t>
  </si>
  <si>
    <r>
      <rPr>
        <b/>
        <sz val="10"/>
        <color rgb="FF000000"/>
        <rFont val="Calibri"/>
        <family val="2"/>
      </rPr>
      <t xml:space="preserve">SE Reinig Road Drainage Improvement Culvert
</t>
    </r>
    <r>
      <rPr>
        <sz val="8"/>
        <color rgb="FF000000"/>
        <rFont val="Calibri"/>
        <family val="2"/>
      </rPr>
      <t>STANDALONE</t>
    </r>
  </si>
  <si>
    <t>1139147</t>
  </si>
  <si>
    <r>
      <rPr>
        <b/>
        <sz val="10"/>
        <color rgb="FF000000"/>
        <rFont val="Calibri"/>
        <family val="2"/>
      </rPr>
      <t xml:space="preserve">Countywide Americans with Disabilities Act Program
</t>
    </r>
    <r>
      <rPr>
        <sz val="8"/>
        <color rgb="FF000000"/>
        <rFont val="Calibri"/>
        <family val="2"/>
      </rPr>
      <t>PROGRAMMATIC</t>
    </r>
  </si>
  <si>
    <t>1140905</t>
  </si>
  <si>
    <r>
      <rPr>
        <b/>
        <sz val="10"/>
        <color rgb="FF000000"/>
        <rFont val="Calibri"/>
        <family val="2"/>
      </rPr>
      <t xml:space="preserve">17401 SE 240th Street - Culvert Replacement - Fish Passage
</t>
    </r>
    <r>
      <rPr>
        <sz val="8"/>
        <color rgb="FF000000"/>
        <rFont val="Calibri"/>
        <family val="2"/>
      </rPr>
      <t>STANDALONE</t>
    </r>
  </si>
  <si>
    <t>1140906</t>
  </si>
  <si>
    <r>
      <rPr>
        <b/>
        <sz val="10"/>
        <color rgb="FF000000"/>
        <rFont val="Calibri"/>
        <family val="2"/>
      </rPr>
      <t xml:space="preserve">156th Avenue SE &amp; SE 240th Street - Culvert Replacement - Fish Passage
</t>
    </r>
    <r>
      <rPr>
        <sz val="8"/>
        <color rgb="FF000000"/>
        <rFont val="Calibri"/>
        <family val="2"/>
      </rPr>
      <t>STANDALONE</t>
    </r>
  </si>
  <si>
    <t>1143968</t>
  </si>
  <si>
    <r>
      <rPr>
        <b/>
        <sz val="10"/>
        <color rgb="FF000000"/>
        <rFont val="Calibri"/>
        <family val="2"/>
      </rPr>
      <t xml:space="preserve">RSD AVONDALE ROAD NE AND NE 128TH WAY PAVEMENT PRESERVATION
</t>
    </r>
    <r>
      <rPr>
        <sz val="8"/>
        <color rgb="FF000000"/>
        <rFont val="Calibri"/>
        <family val="2"/>
      </rPr>
      <t>STANDALONE</t>
    </r>
  </si>
  <si>
    <t>1143969</t>
  </si>
  <si>
    <r>
      <rPr>
        <b/>
        <sz val="10"/>
        <color rgb="FF000000"/>
        <rFont val="Calibri"/>
        <family val="2"/>
      </rPr>
      <t xml:space="preserve">RSD NORTH FORK BRIDGE #122I REPLACEMENT
</t>
    </r>
    <r>
      <rPr>
        <sz val="8"/>
        <color rgb="FF000000"/>
        <rFont val="Calibri"/>
        <family val="2"/>
      </rPr>
      <t>STANDALONE</t>
    </r>
  </si>
  <si>
    <t>1143971</t>
  </si>
  <si>
    <r>
      <rPr>
        <b/>
        <sz val="10"/>
        <color rgb="FF000000"/>
        <rFont val="Calibri"/>
        <family val="2"/>
      </rPr>
      <t xml:space="preserve">RSD JUDD CREEK BRIDGE #3184 OVERLAY
</t>
    </r>
    <r>
      <rPr>
        <sz val="8"/>
        <color rgb="FF000000"/>
        <rFont val="Calibri"/>
        <family val="2"/>
      </rPr>
      <t>STANDALONE</t>
    </r>
  </si>
  <si>
    <t>1144161</t>
  </si>
  <si>
    <r>
      <rPr>
        <b/>
        <sz val="10"/>
        <color rgb="FF000000"/>
        <rFont val="Calibri"/>
        <family val="2"/>
      </rPr>
      <t xml:space="preserve">RSD 26124 SE 472ND STREET CULVERT REPLACEMENT
</t>
    </r>
    <r>
      <rPr>
        <sz val="8"/>
        <color rgb="FF000000"/>
        <rFont val="Calibri"/>
        <family val="2"/>
      </rPr>
      <t>STANDALONE</t>
    </r>
  </si>
  <si>
    <t>1144162</t>
  </si>
  <si>
    <r>
      <rPr>
        <b/>
        <sz val="10"/>
        <color rgb="FF000000"/>
        <rFont val="Calibri"/>
        <family val="2"/>
      </rPr>
      <t xml:space="preserve">RSD 24219 NE 80TH STREET CULVERT REPLACEMENT
</t>
    </r>
    <r>
      <rPr>
        <sz val="8"/>
        <color rgb="FF000000"/>
        <rFont val="Calibri"/>
        <family val="2"/>
      </rPr>
      <t>STANDALONE</t>
    </r>
  </si>
  <si>
    <t>1144163</t>
  </si>
  <si>
    <r>
      <rPr>
        <b/>
        <sz val="10"/>
        <color rgb="FF000000"/>
        <rFont val="Calibri"/>
        <family val="2"/>
      </rPr>
      <t xml:space="preserve">RSD 8402 W SNOQUALMIE VALLEY ROAD NE CULVERT REPLACEMENT
</t>
    </r>
    <r>
      <rPr>
        <sz val="8"/>
        <color rgb="FF000000"/>
        <rFont val="Calibri"/>
        <family val="2"/>
      </rPr>
      <t>STANDALONE</t>
    </r>
  </si>
  <si>
    <t>1144164</t>
  </si>
  <si>
    <r>
      <rPr>
        <b/>
        <sz val="10"/>
        <color rgb="FF000000"/>
        <rFont val="Calibri"/>
        <family val="2"/>
      </rPr>
      <t xml:space="preserve">RSD 208TH AVENUE SE @ SE 135TH STREET CULVERT REPLACEMENT
</t>
    </r>
    <r>
      <rPr>
        <sz val="8"/>
        <color rgb="FF000000"/>
        <rFont val="Calibri"/>
        <family val="2"/>
      </rPr>
      <t>STANDALONE</t>
    </r>
  </si>
  <si>
    <t>1144165</t>
  </si>
  <si>
    <r>
      <rPr>
        <b/>
        <sz val="10"/>
        <color rgb="FF000000"/>
        <rFont val="Calibri"/>
        <family val="2"/>
      </rPr>
      <t xml:space="preserve">RSD 25414 SE 424TH STREET NEAR 254TH AVENUE S CULVERT REPLACEMENT
</t>
    </r>
    <r>
      <rPr>
        <sz val="8"/>
        <color rgb="FF000000"/>
        <rFont val="Calibri"/>
        <family val="2"/>
      </rPr>
      <t>STANDALONE</t>
    </r>
  </si>
  <si>
    <t>1144166</t>
  </si>
  <si>
    <r>
      <rPr>
        <b/>
        <sz val="10"/>
        <color rgb="FF000000"/>
        <rFont val="Calibri"/>
        <family val="2"/>
      </rPr>
      <t xml:space="preserve">RSD 238TH AVENUE NE AND NE 70TH STREET CULVERT REPLACEMENT
</t>
    </r>
    <r>
      <rPr>
        <sz val="8"/>
        <color rgb="FF000000"/>
        <rFont val="Calibri"/>
        <family val="2"/>
      </rPr>
      <t>STANDALONE</t>
    </r>
  </si>
  <si>
    <t>1144167</t>
  </si>
  <si>
    <r>
      <rPr>
        <b/>
        <sz val="10"/>
        <color rgb="FF000000"/>
        <rFont val="Calibri"/>
        <family val="2"/>
      </rPr>
      <t xml:space="preserve">RSD NE 100TH STREET ON AMES CREEK CULVERT REPLACEMENT
</t>
    </r>
    <r>
      <rPr>
        <sz val="8"/>
        <color rgb="FF000000"/>
        <rFont val="Calibri"/>
        <family val="2"/>
      </rPr>
      <t>STANDALONE</t>
    </r>
  </si>
  <si>
    <t>1144168</t>
  </si>
  <si>
    <r>
      <rPr>
        <b/>
        <sz val="10"/>
        <color rgb="FF000000"/>
        <rFont val="Calibri"/>
        <family val="2"/>
      </rPr>
      <t xml:space="preserve">RSD SE RAVENSDALE WAY ON ROCK CREEK CULVERT REPLACEMENT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</si>
  <si>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</si>
  <si>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3860 ROADS CAPITAL</t>
  </si>
  <si>
    <t>1111819</t>
  </si>
  <si>
    <r>
      <rPr>
        <b/>
        <sz val="10"/>
        <color rgb="FF000000"/>
        <rFont val="Calibri"/>
        <family val="2"/>
      </rPr>
      <t xml:space="preserve">Countywide Drainage Preservation 3860
</t>
    </r>
    <r>
      <rPr>
        <sz val="8"/>
        <color rgb="FF000000"/>
        <rFont val="Calibri"/>
        <family val="2"/>
      </rPr>
      <t>PROGRAMMATIC</t>
    </r>
  </si>
  <si>
    <t>1114792</t>
  </si>
  <si>
    <r>
      <rPr>
        <b/>
        <sz val="10"/>
        <color rgb="FF000000"/>
        <rFont val="Calibri"/>
        <family val="2"/>
      </rPr>
      <t xml:space="preserve">Fund 3860 Administrative Project
</t>
    </r>
    <r>
      <rPr>
        <sz val="8"/>
        <color rgb="FF000000"/>
        <rFont val="Calibri"/>
        <family val="2"/>
      </rPr>
      <t>ADMIN</t>
    </r>
  </si>
  <si>
    <t>1116885</t>
  </si>
  <si>
    <r>
      <rPr>
        <b/>
        <sz val="10"/>
        <color rgb="FF000000"/>
        <rFont val="Calibri"/>
        <family val="2"/>
      </rPr>
      <t xml:space="preserve">RSD WOODINVILLE DUVALL ITS
</t>
    </r>
    <r>
      <rPr>
        <sz val="8"/>
        <color rgb="FF000000"/>
        <rFont val="Calibri"/>
        <family val="2"/>
      </rPr>
      <t>STANDALONE</t>
    </r>
  </si>
  <si>
    <t>1116888</t>
  </si>
  <si>
    <r>
      <rPr>
        <b/>
        <sz val="10"/>
        <color rgb="FF000000"/>
        <rFont val="Calibri"/>
        <family val="2"/>
      </rPr>
      <t xml:space="preserve">SW Roxbury Street Pedestrian Improvements - Between 28th Avenue SW to 30th Avenue SW
</t>
    </r>
    <r>
      <rPr>
        <sz val="8"/>
        <color rgb="FF000000"/>
        <rFont val="Calibri"/>
        <family val="2"/>
      </rPr>
      <t>STANDALONE</t>
    </r>
  </si>
  <si>
    <t>1124986</t>
  </si>
  <si>
    <r>
      <rPr>
        <b/>
        <sz val="10"/>
        <color rgb="FF000000"/>
        <rFont val="Calibri"/>
        <family val="2"/>
      </rPr>
      <t xml:space="preserve">Countywide High Risk Rural Road Program
</t>
    </r>
    <r>
      <rPr>
        <sz val="8"/>
        <color rgb="FF000000"/>
        <rFont val="Calibri"/>
        <family val="2"/>
      </rPr>
      <t>PROGRAMMATIC</t>
    </r>
  </si>
  <si>
    <t>1125758</t>
  </si>
  <si>
    <r>
      <rPr>
        <b/>
        <sz val="10"/>
        <color rgb="FF000000"/>
        <rFont val="Calibri"/>
        <family val="2"/>
      </rPr>
      <t xml:space="preserve">West Snoqualmie Valley Road NE &amp; NE 124th Street at Woodinville Duvall Road (Culvert Replacement)
</t>
    </r>
    <r>
      <rPr>
        <sz val="8"/>
        <color rgb="FF000000"/>
        <rFont val="Calibri"/>
        <family val="2"/>
      </rPr>
      <t>STANDALONE</t>
    </r>
  </si>
  <si>
    <t>3860 - ROADS CAPITAL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</si>
  <si>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</si>
  <si>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</si>
  <si>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</si>
  <si>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</si>
  <si>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Grant Contingency Project for Fund 3865
</t>
    </r>
    <r>
      <rPr>
        <sz val="8"/>
        <color rgb="FF000000"/>
        <rFont val="Calibri"/>
        <family val="2"/>
      </rPr>
      <t>ADMIN</t>
    </r>
  </si>
  <si>
    <t>1129598</t>
  </si>
  <si>
    <r>
      <rPr>
        <b/>
        <sz val="10"/>
        <color rgb="FF000000"/>
        <rFont val="Calibri"/>
        <family val="2"/>
      </rPr>
      <t xml:space="preserve">Issaquah-Hobart Road SE at SE May Valley Road Improvements
</t>
    </r>
    <r>
      <rPr>
        <sz val="8"/>
        <color rgb="FF000000"/>
        <rFont val="Calibri"/>
        <family val="2"/>
      </rPr>
      <t>STANDALONE</t>
    </r>
  </si>
  <si>
    <t>1131235</t>
  </si>
  <si>
    <r>
      <rPr>
        <b/>
        <sz val="10"/>
        <color rgb="FF000000"/>
        <rFont val="Calibri"/>
        <family val="2"/>
      </rPr>
      <t xml:space="preserve">S 360th Street at Military Road S Roundabout
</t>
    </r>
    <r>
      <rPr>
        <sz val="8"/>
        <color rgb="FF000000"/>
        <rFont val="Calibri"/>
        <family val="2"/>
      </rPr>
      <t>STANDALONE</t>
    </r>
  </si>
  <si>
    <t>1134080</t>
  </si>
  <si>
    <r>
      <rPr>
        <b/>
        <sz val="10"/>
        <color rgb="FF000000"/>
        <rFont val="Calibri"/>
        <family val="2"/>
      </rPr>
      <t xml:space="preserve">NE Woodinville-Duvall Road at West Snoqualmie Valley Road NE Improvements
</t>
    </r>
    <r>
      <rPr>
        <sz val="8"/>
        <color rgb="FF000000"/>
        <rFont val="Calibri"/>
        <family val="2"/>
      </rPr>
      <t>STANDALONE</t>
    </r>
  </si>
  <si>
    <t>1135043</t>
  </si>
  <si>
    <r>
      <rPr>
        <b/>
        <sz val="10"/>
        <color rgb="FF000000"/>
        <rFont val="Calibri"/>
        <family val="2"/>
      </rPr>
      <t xml:space="preserve">Northeast Maintenance Facility Replacement
</t>
    </r>
    <r>
      <rPr>
        <sz val="8"/>
        <color rgb="FF000000"/>
        <rFont val="Calibri"/>
        <family val="2"/>
      </rPr>
      <t>STANDALONE</t>
    </r>
  </si>
  <si>
    <t>1139146</t>
  </si>
  <si>
    <r>
      <rPr>
        <b/>
        <sz val="10"/>
        <color rgb="FF000000"/>
        <rFont val="Calibri"/>
        <family val="2"/>
      </rPr>
      <t xml:space="preserve">Rainier Avenue S and S Lakeridge Drive Intersection Improvements
</t>
    </r>
    <r>
      <rPr>
        <sz val="8"/>
        <color rgb="FF000000"/>
        <rFont val="Calibri"/>
        <family val="2"/>
      </rPr>
      <t>STANDALONE</t>
    </r>
  </si>
  <si>
    <t>1143972</t>
  </si>
  <si>
    <r>
      <rPr>
        <b/>
        <sz val="10"/>
        <color rgb="FF000000"/>
        <rFont val="Calibri"/>
        <family val="2"/>
      </rPr>
      <t xml:space="preserve">RSD S 360TH STREET AND 28TH AVENUE S INTERSECTION IMPROVEMENT
</t>
    </r>
    <r>
      <rPr>
        <sz val="8"/>
        <color rgb="FF000000"/>
        <rFont val="Calibri"/>
        <family val="2"/>
      </rPr>
      <t>STANDALONE</t>
    </r>
  </si>
  <si>
    <t>1143973</t>
  </si>
  <si>
    <r>
      <rPr>
        <b/>
        <sz val="10"/>
        <color rgb="FF000000"/>
        <rFont val="Calibri"/>
        <family val="2"/>
      </rPr>
      <t xml:space="preserve">RSD BERRYDALE OVERCROSSING BRIDGE #3086OX REPLACEMENT AND CORRIDOR IMPROVEMENTS
</t>
    </r>
    <r>
      <rPr>
        <sz val="8"/>
        <color rgb="FF000000"/>
        <rFont val="Calibri"/>
        <family val="2"/>
      </rPr>
      <t>STANDALONE</t>
    </r>
  </si>
  <si>
    <t>1143974</t>
  </si>
  <si>
    <r>
      <rPr>
        <b/>
        <sz val="10"/>
        <color rgb="FF000000"/>
        <rFont val="Calibri"/>
        <family val="2"/>
      </rPr>
      <t xml:space="preserve">RSD ROAD SERVICES DIVISION 2 FACILITY
</t>
    </r>
    <r>
      <rPr>
        <sz val="8"/>
        <color rgb="FF000000"/>
        <rFont val="Calibri"/>
        <family val="2"/>
      </rPr>
      <t>STANDALONE</t>
    </r>
  </si>
  <si>
    <t>1143975</t>
  </si>
  <si>
    <r>
      <rPr>
        <b/>
        <sz val="10"/>
        <color rgb="FF000000"/>
        <rFont val="Calibri"/>
        <family val="2"/>
      </rPr>
      <t xml:space="preserve">RSD ROAD SERVICES DIVISION 5 FACILITY
</t>
    </r>
    <r>
      <rPr>
        <sz val="8"/>
        <color rgb="FF000000"/>
        <rFont val="Calibri"/>
        <family val="2"/>
      </rPr>
      <t>STANDALONE</t>
    </r>
  </si>
  <si>
    <t>1143976</t>
  </si>
  <si>
    <r>
      <rPr>
        <b/>
        <sz val="10"/>
        <color rgb="FF000000"/>
        <rFont val="Calibri"/>
        <family val="2"/>
      </rPr>
      <t xml:space="preserve">RSD WHITE CENTER PED
</t>
    </r>
    <r>
      <rPr>
        <sz val="8"/>
        <color rgb="FF000000"/>
        <rFont val="Calibri"/>
        <family val="2"/>
      </rPr>
      <t>STANDALONE</t>
    </r>
  </si>
  <si>
    <t>1143977</t>
  </si>
  <si>
    <r>
      <rPr>
        <b/>
        <sz val="10"/>
        <color rgb="FF000000"/>
        <rFont val="Calibri"/>
        <family val="2"/>
      </rPr>
      <t xml:space="preserve">RSD HIGHLINE SCHOOL DISTRICT IMPROVEMENTS
</t>
    </r>
    <r>
      <rPr>
        <sz val="8"/>
        <color rgb="FF000000"/>
        <rFont val="Calibri"/>
        <family val="2"/>
      </rPr>
      <t>STANDALONE</t>
    </r>
  </si>
  <si>
    <t>1143978</t>
  </si>
  <si>
    <r>
      <rPr>
        <b/>
        <sz val="10"/>
        <color rgb="FF000000"/>
        <rFont val="Calibri"/>
        <family val="2"/>
      </rPr>
      <t xml:space="preserve">RSD CAMELOT ELEMENTARY SCHOOL IMPROVEMENTS
</t>
    </r>
    <r>
      <rPr>
        <sz val="8"/>
        <color rgb="FF000000"/>
        <rFont val="Calibri"/>
        <family val="2"/>
      </rPr>
      <t>STANDALONE</t>
    </r>
  </si>
  <si>
    <t>1144322</t>
  </si>
  <si>
    <r>
      <rPr>
        <b/>
        <sz val="10"/>
        <color rgb="FF000000"/>
        <rFont val="Calibri"/>
        <family val="2"/>
      </rPr>
      <t xml:space="preserve">RSD 185TH AVENUE NE AT NE 179TH STREET CULVERT CONSTRUCTION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</si>
  <si>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</si>
  <si>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</si>
  <si>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1033496</t>
  </si>
  <si>
    <r>
      <rPr>
        <b/>
        <sz val="10"/>
        <color rgb="FF000000"/>
        <rFont val="Calibri"/>
        <family val="2"/>
      </rPr>
      <t xml:space="preserve">Solid Waste Capital Construction Fund Emergent Need
</t>
    </r>
    <r>
      <rPr>
        <sz val="8"/>
        <color rgb="FF000000"/>
        <rFont val="Calibri"/>
        <family val="2"/>
      </rPr>
      <t>STANDALONE</t>
    </r>
  </si>
  <si>
    <t>1033497</t>
  </si>
  <si>
    <r>
      <rPr>
        <b/>
        <sz val="10"/>
        <color rgb="FF000000"/>
        <rFont val="Calibri"/>
        <family val="2"/>
      </rPr>
      <t xml:space="preserve">South County Recycling and Transfer Station
</t>
    </r>
    <r>
      <rPr>
        <sz val="8"/>
        <color rgb="FF000000"/>
        <rFont val="Calibri"/>
        <family val="2"/>
      </rPr>
      <t>STANDALONE</t>
    </r>
  </si>
  <si>
    <t>1033498</t>
  </si>
  <si>
    <r>
      <rPr>
        <b/>
        <sz val="10"/>
        <color rgb="FF000000"/>
        <rFont val="Calibri"/>
        <family val="2"/>
      </rPr>
      <t xml:space="preserve">Northeast County Recycling and Transfer Station
</t>
    </r>
    <r>
      <rPr>
        <sz val="8"/>
        <color rgb="FF000000"/>
        <rFont val="Calibri"/>
        <family val="2"/>
      </rPr>
      <t>STANDALONE</t>
    </r>
  </si>
  <si>
    <t>1033507</t>
  </si>
  <si>
    <r>
      <rPr>
        <b/>
        <sz val="10"/>
        <color rgb="FF000000"/>
        <rFont val="Calibri"/>
        <family val="2"/>
      </rPr>
      <t xml:space="preserve">Solid Waste Capital Construction Project Oversight
</t>
    </r>
    <r>
      <rPr>
        <sz val="8"/>
        <color rgb="FF000000"/>
        <rFont val="Calibri"/>
        <family val="2"/>
      </rPr>
      <t>ADMIN</t>
    </r>
  </si>
  <si>
    <t>1133918</t>
  </si>
  <si>
    <r>
      <rPr>
        <b/>
        <sz val="10"/>
        <color rgb="FF000000"/>
        <rFont val="Calibri"/>
        <family val="2"/>
      </rPr>
      <t xml:space="preserve">Cedar Hills Regional Landfill Facilities Relocation
</t>
    </r>
    <r>
      <rPr>
        <sz val="8"/>
        <color rgb="FF000000"/>
        <rFont val="Calibri"/>
        <family val="2"/>
      </rPr>
      <t>STANDALONE</t>
    </r>
  </si>
  <si>
    <t>1137091</t>
  </si>
  <si>
    <r>
      <rPr>
        <b/>
        <sz val="10"/>
        <color rgb="FF000000"/>
        <rFont val="Calibri"/>
        <family val="2"/>
      </rPr>
      <t xml:space="preserve">Closed Landfill Cover Biofiltration Pilot
</t>
    </r>
    <r>
      <rPr>
        <sz val="8"/>
        <color rgb="FF000000"/>
        <rFont val="Calibri"/>
        <family val="2"/>
      </rPr>
      <t>STANDALONE</t>
    </r>
  </si>
  <si>
    <t>1138568</t>
  </si>
  <si>
    <r>
      <rPr>
        <b/>
        <sz val="10"/>
        <color rgb="FF000000"/>
        <rFont val="Calibri"/>
        <family val="2"/>
      </rPr>
      <t xml:space="preserve">Transfer Station Major Asset Rehabilitation
</t>
    </r>
    <r>
      <rPr>
        <sz val="8"/>
        <color rgb="FF000000"/>
        <rFont val="Calibri"/>
        <family val="2"/>
      </rPr>
      <t>PROGRAMMATIC</t>
    </r>
  </si>
  <si>
    <t>1138579</t>
  </si>
  <si>
    <r>
      <rPr>
        <b/>
        <sz val="10"/>
        <color rgb="FF000000"/>
        <rFont val="Calibri"/>
        <family val="2"/>
      </rPr>
      <t xml:space="preserve">Closed Landfill Program
</t>
    </r>
    <r>
      <rPr>
        <sz val="8"/>
        <color rgb="FF000000"/>
        <rFont val="Calibri"/>
        <family val="2"/>
      </rPr>
      <t>PROGRAMMATIC</t>
    </r>
  </si>
  <si>
    <t>1143751</t>
  </si>
  <si>
    <r>
      <rPr>
        <b/>
        <sz val="10"/>
        <color rgb="FF000000"/>
        <rFont val="Calibri"/>
        <family val="2"/>
      </rPr>
      <t xml:space="preserve">Solid Waste Electric Vehicle Infrastructure
</t>
    </r>
    <r>
      <rPr>
        <sz val="8"/>
        <color rgb="FF000000"/>
        <rFont val="Calibri"/>
        <family val="2"/>
      </rPr>
      <t>STANDALONE</t>
    </r>
  </si>
  <si>
    <t>1143795</t>
  </si>
  <si>
    <r>
      <rPr>
        <b/>
        <sz val="10"/>
        <color rgb="FF000000"/>
        <rFont val="Calibri"/>
        <family val="2"/>
      </rPr>
      <t xml:space="preserve">Solid Waste Co-digestion Pre-processing Facility
</t>
    </r>
    <r>
      <rPr>
        <sz val="8"/>
        <color rgb="FF000000"/>
        <rFont val="Calibri"/>
        <family val="2"/>
      </rPr>
      <t>STANDALONE</t>
    </r>
  </si>
  <si>
    <t>1143801</t>
  </si>
  <si>
    <r>
      <rPr>
        <b/>
        <sz val="10"/>
        <color rgb="FF000000"/>
        <rFont val="Calibri"/>
        <family val="2"/>
      </rPr>
      <t xml:space="preserve">Solid Waste SCADA - Security Upgrades
</t>
    </r>
    <r>
      <rPr>
        <sz val="8"/>
        <color rgb="FF000000"/>
        <rFont val="Calibri"/>
        <family val="2"/>
      </rPr>
      <t>STANDALONE</t>
    </r>
  </si>
  <si>
    <t>1143867</t>
  </si>
  <si>
    <r>
      <rPr>
        <b/>
        <sz val="10"/>
        <color rgb="FF000000"/>
        <rFont val="Calibri"/>
        <family val="2"/>
      </rPr>
      <t xml:space="preserve">Solid Waste Harbor Island Roof Replacement
</t>
    </r>
    <r>
      <rPr>
        <sz val="8"/>
        <color rgb="FF000000"/>
        <rFont val="Calibri"/>
        <family val="2"/>
      </rPr>
      <t>STANDALONE</t>
    </r>
  </si>
  <si>
    <t>1144102</t>
  </si>
  <si>
    <r>
      <rPr>
        <b/>
        <sz val="10"/>
        <color rgb="FF000000"/>
        <rFont val="Calibri"/>
        <family val="2"/>
      </rPr>
      <t xml:space="preserve">Solid Waste Renton Redevelopment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</si>
  <si>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</si>
  <si>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</si>
  <si>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1033546</t>
  </si>
  <si>
    <r>
      <rPr>
        <b/>
        <sz val="10"/>
        <color rgb="FF000000"/>
        <rFont val="Calibri"/>
        <family val="2"/>
      </rPr>
      <t xml:space="preserve">Landfill Reserve Fund Emergent Need
</t>
    </r>
    <r>
      <rPr>
        <sz val="8"/>
        <color rgb="FF000000"/>
        <rFont val="Calibri"/>
        <family val="2"/>
      </rPr>
      <t>STANDALONE</t>
    </r>
  </si>
  <si>
    <t>1033548</t>
  </si>
  <si>
    <r>
      <rPr>
        <b/>
        <sz val="10"/>
        <color rgb="FF000000"/>
        <rFont val="Calibri"/>
        <family val="2"/>
      </rPr>
      <t xml:space="preserve">Landfill Reserve Capital Improvement Program Oversight
</t>
    </r>
    <r>
      <rPr>
        <sz val="8"/>
        <color rgb="FF000000"/>
        <rFont val="Calibri"/>
        <family val="2"/>
      </rPr>
      <t>ADMIN</t>
    </r>
  </si>
  <si>
    <t>1112415</t>
  </si>
  <si>
    <r>
      <rPr>
        <b/>
        <sz val="10"/>
        <color rgb="FF000000"/>
        <rFont val="Calibri"/>
        <family val="2"/>
      </rPr>
      <t xml:space="preserve">Cedar Hills Regional Landfill Area 8 Closure
</t>
    </r>
    <r>
      <rPr>
        <sz val="8"/>
        <color rgb="FF000000"/>
        <rFont val="Calibri"/>
        <family val="2"/>
      </rPr>
      <t>STANDALONE</t>
    </r>
  </si>
  <si>
    <t>1129844</t>
  </si>
  <si>
    <r>
      <rPr>
        <b/>
        <sz val="10"/>
        <color rgb="FF000000"/>
        <rFont val="Calibri"/>
        <family val="2"/>
      </rPr>
      <t xml:space="preserve">Cedar Hills Regional Landfill Pump Station Repairs
</t>
    </r>
    <r>
      <rPr>
        <sz val="8"/>
        <color rgb="FF000000"/>
        <rFont val="Calibri"/>
        <family val="2"/>
      </rPr>
      <t>STANDALONE</t>
    </r>
  </si>
  <si>
    <t>1129848</t>
  </si>
  <si>
    <r>
      <rPr>
        <b/>
        <sz val="10"/>
        <color rgb="FF000000"/>
        <rFont val="Calibri"/>
        <family val="2"/>
      </rPr>
      <t xml:space="preserve">Cedar Hills Regional Landfill Area 5 Top Deck Development and Closure
</t>
    </r>
    <r>
      <rPr>
        <sz val="8"/>
        <color rgb="FF000000"/>
        <rFont val="Calibri"/>
        <family val="2"/>
      </rPr>
      <t>STANDALONE</t>
    </r>
  </si>
  <si>
    <t>1133923</t>
  </si>
  <si>
    <r>
      <rPr>
        <b/>
        <sz val="10"/>
        <color rgb="FF000000"/>
        <rFont val="Calibri"/>
        <family val="2"/>
      </rPr>
      <t xml:space="preserve">Cedar Hills Regional Landfill Area 9 New Area Development
</t>
    </r>
    <r>
      <rPr>
        <sz val="8"/>
        <color rgb="FF000000"/>
        <rFont val="Calibri"/>
        <family val="2"/>
      </rPr>
      <t>STANDALONE</t>
    </r>
  </si>
  <si>
    <t>1133924</t>
  </si>
  <si>
    <r>
      <rPr>
        <b/>
        <sz val="10"/>
        <color rgb="FF000000"/>
        <rFont val="Calibri"/>
        <family val="2"/>
      </rPr>
      <t xml:space="preserve">Cedar Hills Regional Landfill North Flare Station Electrical
</t>
    </r>
    <r>
      <rPr>
        <sz val="8"/>
        <color rgb="FF000000"/>
        <rFont val="Calibri"/>
        <family val="2"/>
      </rPr>
      <t>STANDALONE</t>
    </r>
  </si>
  <si>
    <t>1138567</t>
  </si>
  <si>
    <r>
      <rPr>
        <b/>
        <sz val="10"/>
        <color rgb="FF000000"/>
        <rFont val="Calibri"/>
        <family val="2"/>
      </rPr>
      <t xml:space="preserve">Cedar Hills Regional Landfill Major Asset Rehabilitation
</t>
    </r>
    <r>
      <rPr>
        <sz val="8"/>
        <color rgb="FF000000"/>
        <rFont val="Calibri"/>
        <family val="2"/>
      </rPr>
      <t>PROGRAMMATIC</t>
    </r>
  </si>
  <si>
    <t>1138575</t>
  </si>
  <si>
    <r>
      <rPr>
        <b/>
        <sz val="10"/>
        <color rgb="FF000000"/>
        <rFont val="Calibri"/>
        <family val="2"/>
      </rPr>
      <t xml:space="preserve">Cedar Hills Regional Landfill Impoundments and Conveyance Compliance
</t>
    </r>
    <r>
      <rPr>
        <sz val="8"/>
        <color rgb="FF000000"/>
        <rFont val="Calibri"/>
        <family val="2"/>
      </rPr>
      <t>STANDALONE</t>
    </r>
  </si>
  <si>
    <t>1142443</t>
  </si>
  <si>
    <r>
      <rPr>
        <b/>
        <sz val="10"/>
        <color rgb="FF000000"/>
        <rFont val="Calibri"/>
        <family val="2"/>
      </rPr>
      <t xml:space="preserve">Cedar Hills Regional Landfill Leachate Treatment
</t>
    </r>
    <r>
      <rPr>
        <sz val="8"/>
        <color rgb="FF000000"/>
        <rFont val="Calibri"/>
        <family val="2"/>
      </rPr>
      <t>SW CHRLF LEACHATE PROGRAM</t>
    </r>
  </si>
  <si>
    <t>1143774</t>
  </si>
  <si>
    <r>
      <rPr>
        <b/>
        <sz val="10"/>
        <color rgb="FF000000"/>
        <rFont val="Calibri"/>
        <family val="2"/>
      </rPr>
      <t xml:space="preserve">Cedar Hills Regional Landfill Header Replacement
</t>
    </r>
    <r>
      <rPr>
        <sz val="8"/>
        <color rgb="FF000000"/>
        <rFont val="Calibri"/>
        <family val="2"/>
      </rPr>
      <t>STANDALONE</t>
    </r>
  </si>
  <si>
    <t>1143775</t>
  </si>
  <si>
    <r>
      <rPr>
        <b/>
        <sz val="10"/>
        <color rgb="FF000000"/>
        <rFont val="Calibri"/>
        <family val="2"/>
      </rPr>
      <t xml:space="preserve">Cedar Hills Regional Landfill Sound Wall
</t>
    </r>
    <r>
      <rPr>
        <sz val="8"/>
        <color rgb="FF000000"/>
        <rFont val="Calibri"/>
        <family val="2"/>
      </rPr>
      <t>STANDALONE</t>
    </r>
  </si>
  <si>
    <t>1143776</t>
  </si>
  <si>
    <r>
      <rPr>
        <b/>
        <sz val="10"/>
        <color rgb="FF000000"/>
        <rFont val="Calibri"/>
        <family val="2"/>
      </rPr>
      <t xml:space="preserve">Cedar Hills Regional Landfill North Flare Station Flare Replacement
</t>
    </r>
    <r>
      <rPr>
        <sz val="8"/>
        <color rgb="FF000000"/>
        <rFont val="Calibri"/>
        <family val="2"/>
      </rPr>
      <t>STANDALONE</t>
    </r>
  </si>
  <si>
    <t>1143777</t>
  </si>
  <si>
    <r>
      <rPr>
        <b/>
        <sz val="10"/>
        <color rgb="FF000000"/>
        <rFont val="Calibri"/>
        <family val="2"/>
      </rPr>
      <t xml:space="preserve">Cedar Hills Regional Landfill Leachate Discharge Line Improvements
</t>
    </r>
    <r>
      <rPr>
        <sz val="8"/>
        <color rgb="FF000000"/>
        <rFont val="Calibri"/>
        <family val="2"/>
      </rPr>
      <t>STANDALONE</t>
    </r>
  </si>
  <si>
    <t>1144290</t>
  </si>
  <si>
    <r>
      <rPr>
        <b/>
        <sz val="10"/>
        <color rgb="FF000000"/>
        <rFont val="Calibri"/>
        <family val="2"/>
      </rPr>
      <t xml:space="preserve">Cedar Hills Regional Landfill Area 6 Top Deck
</t>
    </r>
    <r>
      <rPr>
        <sz val="8"/>
        <color rgb="FF000000"/>
        <rFont val="Calibri"/>
        <family val="2"/>
      </rPr>
      <t>STANDALONE</t>
    </r>
  </si>
  <si>
    <t>3910 - LANDFILL RESERVE</t>
  </si>
  <si>
    <t>3951 BUILDING REPAIR AND REPLACEMENT SUBFUND</t>
  </si>
  <si>
    <t>1046373</t>
  </si>
  <si>
    <r>
      <rPr>
        <b/>
        <sz val="10"/>
        <color rgb="FF000000"/>
        <rFont val="Calibri"/>
        <family val="2"/>
      </rPr>
      <t xml:space="preserve">DES FMD BR&amp;R-NEW PROJECTS DEFT
</t>
    </r>
    <r>
      <rPr>
        <sz val="8"/>
        <color rgb="FF000000"/>
        <rFont val="Calibri"/>
        <family val="2"/>
      </rPr>
      <t>ADMIN</t>
    </r>
  </si>
  <si>
    <t>1116485</t>
  </si>
  <si>
    <r>
      <rPr>
        <b/>
        <sz val="10"/>
        <color rgb="FF000000"/>
        <rFont val="Calibri"/>
        <family val="2"/>
      </rPr>
      <t xml:space="preserve">DES FMD E911 &amp; EMS TI DESIGN
</t>
    </r>
    <r>
      <rPr>
        <sz val="8"/>
        <color rgb="FF000000"/>
        <rFont val="Calibri"/>
        <family val="2"/>
      </rPr>
      <t>PROGRAMMATIC</t>
    </r>
  </si>
  <si>
    <t>1122048</t>
  </si>
  <si>
    <r>
      <rPr>
        <b/>
        <sz val="10"/>
        <color rgb="FF000000"/>
        <rFont val="Calibri"/>
        <family val="2"/>
      </rPr>
      <t xml:space="preserve">DES FMD AFIS PROPERTY MANAGEMENT UNIT PLANNING
</t>
    </r>
    <r>
      <rPr>
        <sz val="8"/>
        <color rgb="FF000000"/>
        <rFont val="Calibri"/>
        <family val="2"/>
      </rPr>
      <t>STANDALONE</t>
    </r>
  </si>
  <si>
    <t>1123604</t>
  </si>
  <si>
    <r>
      <rPr>
        <b/>
        <sz val="10"/>
        <color rgb="FF000000"/>
        <rFont val="Calibri"/>
        <family val="2"/>
      </rPr>
      <t xml:space="preserve">DES FMD KCCH BATHROOM ADA PROJECT
</t>
    </r>
    <r>
      <rPr>
        <sz val="8"/>
        <color rgb="FF000000"/>
        <rFont val="Calibri"/>
        <family val="2"/>
      </rPr>
      <t>STANDALONE</t>
    </r>
  </si>
  <si>
    <t>1124202</t>
  </si>
  <si>
    <r>
      <rPr>
        <b/>
        <sz val="10"/>
        <color rgb="FF000000"/>
        <rFont val="Calibri"/>
        <family val="2"/>
      </rPr>
      <t xml:space="preserve">DES FMD BRR EMERGENT NEED-EXISTING PROJECTS
</t>
    </r>
    <r>
      <rPr>
        <sz val="8"/>
        <color rgb="FF000000"/>
        <rFont val="Calibri"/>
        <family val="2"/>
      </rPr>
      <t>STANDALONE</t>
    </r>
  </si>
  <si>
    <t>1130262</t>
  </si>
  <si>
    <r>
      <rPr>
        <b/>
        <sz val="10"/>
        <color rgb="FF000000"/>
        <rFont val="Calibri"/>
        <family val="2"/>
      </rPr>
      <t xml:space="preserve">DES FMD KCSO SHOOTING RANGE LEAD REMEDIATION
</t>
    </r>
    <r>
      <rPr>
        <sz val="8"/>
        <color rgb="FF000000"/>
        <rFont val="Calibri"/>
        <family val="2"/>
      </rPr>
      <t>STANDALONE</t>
    </r>
  </si>
  <si>
    <t>1131904</t>
  </si>
  <si>
    <r>
      <rPr>
        <b/>
        <sz val="10"/>
        <color rgb="FF000000"/>
        <rFont val="Calibri"/>
        <family val="2"/>
      </rPr>
      <t xml:space="preserve">DES FMD NJB (9TH AND JEFFERSON BUILDING FLOOD DAMAGE REPAIRS) ELECTRICAL REPAIRS
</t>
    </r>
    <r>
      <rPr>
        <sz val="8"/>
        <color rgb="FF000000"/>
        <rFont val="Calibri"/>
        <family val="2"/>
      </rPr>
      <t>STANDALONE</t>
    </r>
  </si>
  <si>
    <t>1131961</t>
  </si>
  <si>
    <r>
      <rPr>
        <b/>
        <sz val="10"/>
        <color rgb="FF000000"/>
        <rFont val="Calibri"/>
        <family val="2"/>
      </rPr>
      <t xml:space="preserve">DES FMD DCHS WORKSOURCE TENANT IMPROVEMENTS
</t>
    </r>
    <r>
      <rPr>
        <sz val="8"/>
        <color rgb="FF000000"/>
        <rFont val="Calibri"/>
        <family val="2"/>
      </rPr>
      <t>STANDALONE</t>
    </r>
  </si>
  <si>
    <t>1132306</t>
  </si>
  <si>
    <r>
      <rPr>
        <b/>
        <sz val="10"/>
        <color rgb="FF000000"/>
        <rFont val="Calibri"/>
        <family val="2"/>
      </rPr>
      <t xml:space="preserve">DES FMD KCIT RADIO IN-BUILDING CONVERSION
</t>
    </r>
    <r>
      <rPr>
        <sz val="8"/>
        <color rgb="FF000000"/>
        <rFont val="Calibri"/>
        <family val="2"/>
      </rPr>
      <t>STANDALONE</t>
    </r>
  </si>
  <si>
    <t>1132352</t>
  </si>
  <si>
    <r>
      <rPr>
        <b/>
        <sz val="10"/>
        <color rgb="FF000000"/>
        <rFont val="Calibri"/>
        <family val="2"/>
      </rPr>
      <t xml:space="preserve">DES FMD BR&amp;R YESLER 7 FLOOR IT INFRASTRUCTURE
</t>
    </r>
    <r>
      <rPr>
        <sz val="8"/>
        <color rgb="FF000000"/>
        <rFont val="Calibri"/>
        <family val="2"/>
      </rPr>
      <t>STANDALONE</t>
    </r>
  </si>
  <si>
    <t>1132641</t>
  </si>
  <si>
    <r>
      <rPr>
        <b/>
        <sz val="10"/>
        <color rgb="FF000000"/>
        <rFont val="Calibri"/>
        <family val="2"/>
      </rPr>
      <t xml:space="preserve">DES FMD ARCHIVES BLDG TI'S
</t>
    </r>
    <r>
      <rPr>
        <sz val="8"/>
        <color rgb="FF000000"/>
        <rFont val="Calibri"/>
        <family val="2"/>
      </rPr>
      <t>STANDALONE</t>
    </r>
  </si>
  <si>
    <t>1132642</t>
  </si>
  <si>
    <r>
      <rPr>
        <b/>
        <sz val="10"/>
        <color rgb="FF000000"/>
        <rFont val="Calibri"/>
        <family val="2"/>
      </rPr>
      <t xml:space="preserve">DES FMD RECORDS RELOCATION
</t>
    </r>
    <r>
      <rPr>
        <sz val="8"/>
        <color rgb="FF000000"/>
        <rFont val="Calibri"/>
        <family val="2"/>
      </rPr>
      <t>STANDALONE</t>
    </r>
  </si>
  <si>
    <t>1133704</t>
  </si>
  <si>
    <r>
      <rPr>
        <b/>
        <sz val="10"/>
        <color rgb="FF000000"/>
        <rFont val="Calibri"/>
        <family val="2"/>
      </rPr>
      <t xml:space="preserve">DES FMD GH GARAGE SEC CAMERAS
</t>
    </r>
    <r>
      <rPr>
        <sz val="8"/>
        <color rgb="FF000000"/>
        <rFont val="Calibri"/>
        <family val="2"/>
      </rPr>
      <t>STANDALONE</t>
    </r>
  </si>
  <si>
    <t>1133705</t>
  </si>
  <si>
    <r>
      <rPr>
        <b/>
        <sz val="10"/>
        <color rgb="FF000000"/>
        <rFont val="Calibri"/>
        <family val="2"/>
      </rPr>
      <t xml:space="preserve">DES FMD KSC GARAGE SEC CAMERAS
</t>
    </r>
    <r>
      <rPr>
        <sz val="8"/>
        <color rgb="FF000000"/>
        <rFont val="Calibri"/>
        <family val="2"/>
      </rPr>
      <t>STANDALONE</t>
    </r>
  </si>
  <si>
    <t>1133706</t>
  </si>
  <si>
    <r>
      <rPr>
        <b/>
        <sz val="10"/>
        <color rgb="FF000000"/>
        <rFont val="Calibri"/>
        <family val="2"/>
      </rPr>
      <t xml:space="preserve">DES FMD AFIS KCCH TO BLCKRIVER
</t>
    </r>
    <r>
      <rPr>
        <sz val="8"/>
        <color rgb="FF000000"/>
        <rFont val="Calibri"/>
        <family val="2"/>
      </rPr>
      <t>STANDALONE</t>
    </r>
  </si>
  <si>
    <t>1134618</t>
  </si>
  <si>
    <r>
      <rPr>
        <b/>
        <sz val="10"/>
        <color rgb="FF000000"/>
        <rFont val="Calibri"/>
        <family val="2"/>
      </rPr>
      <t xml:space="preserve">DES FMD KCIA TERMINAL BLDG TI
</t>
    </r>
    <r>
      <rPr>
        <sz val="8"/>
        <color rgb="FF000000"/>
        <rFont val="Calibri"/>
        <family val="2"/>
      </rPr>
      <t>STANDALONE</t>
    </r>
  </si>
  <si>
    <t>1134621</t>
  </si>
  <si>
    <r>
      <rPr>
        <b/>
        <sz val="10"/>
        <color rgb="FF000000"/>
        <rFont val="Calibri"/>
        <family val="2"/>
      </rPr>
      <t xml:space="preserve">DES FMD KCCF WEST WING STUDY
</t>
    </r>
    <r>
      <rPr>
        <sz val="8"/>
        <color rgb="FF000000"/>
        <rFont val="Calibri"/>
        <family val="2"/>
      </rPr>
      <t>STANDALONE</t>
    </r>
  </si>
  <si>
    <t>1134629</t>
  </si>
  <si>
    <r>
      <rPr>
        <b/>
        <sz val="10"/>
        <color rgb="FF000000"/>
        <rFont val="Calibri"/>
        <family val="2"/>
      </rPr>
      <t xml:space="preserve">King County consolidated warehouse phase 2
</t>
    </r>
    <r>
      <rPr>
        <sz val="8"/>
        <color rgb="FF000000"/>
        <rFont val="Calibri"/>
        <family val="2"/>
      </rPr>
      <t>PROGRAMMATIC</t>
    </r>
  </si>
  <si>
    <t>1135008</t>
  </si>
  <si>
    <r>
      <rPr>
        <b/>
        <sz val="10"/>
        <color rgb="FF000000"/>
        <rFont val="Calibri"/>
        <family val="2"/>
      </rPr>
      <t xml:space="preserve">DES FMD PUBLIC HEALTH DOWNTOWN SEATTLE DENTAL
</t>
    </r>
    <r>
      <rPr>
        <sz val="8"/>
        <color rgb="FF000000"/>
        <rFont val="Calibri"/>
        <family val="2"/>
      </rPr>
      <t>STANDALONE</t>
    </r>
  </si>
  <si>
    <t>1135009</t>
  </si>
  <si>
    <r>
      <rPr>
        <b/>
        <sz val="10"/>
        <color rgb="FF000000"/>
        <rFont val="Calibri"/>
        <family val="2"/>
      </rPr>
      <t xml:space="preserve">DES FMD PUBLIC HEALTH RENTON DENTAL CLNIC
</t>
    </r>
    <r>
      <rPr>
        <sz val="8"/>
        <color rgb="FF000000"/>
        <rFont val="Calibri"/>
        <family val="2"/>
      </rPr>
      <t>STANDALONE</t>
    </r>
  </si>
  <si>
    <t>1137256</t>
  </si>
  <si>
    <r>
      <rPr>
        <b/>
        <sz val="10"/>
        <color rgb="FF000000"/>
        <rFont val="Calibri"/>
        <family val="2"/>
      </rPr>
      <t xml:space="preserve">DES FMD KCCF WEST WING RECONFIGURE
</t>
    </r>
    <r>
      <rPr>
        <sz val="8"/>
        <color rgb="FF000000"/>
        <rFont val="Calibri"/>
        <family val="2"/>
      </rPr>
      <t>STANDALONE</t>
    </r>
  </si>
  <si>
    <t>1137257</t>
  </si>
  <si>
    <r>
      <rPr>
        <b/>
        <sz val="10"/>
        <color rgb="FF000000"/>
        <rFont val="Calibri"/>
        <family val="2"/>
      </rPr>
      <t xml:space="preserve">DES FMD KCCH SUPERIOR COURT VIDEO OPTN
</t>
    </r>
    <r>
      <rPr>
        <sz val="8"/>
        <color rgb="FF000000"/>
        <rFont val="Calibri"/>
        <family val="2"/>
      </rPr>
      <t>PROGRAMMATIC</t>
    </r>
  </si>
  <si>
    <t>1137302</t>
  </si>
  <si>
    <r>
      <rPr>
        <b/>
        <sz val="10"/>
        <color rgb="FF000000"/>
        <rFont val="Calibri"/>
        <family val="2"/>
      </rPr>
      <t xml:space="preserve">DES FMD BRR KENT BLDG ACQ
</t>
    </r>
    <r>
      <rPr>
        <sz val="8"/>
        <color rgb="FF000000"/>
        <rFont val="Calibri"/>
        <family val="2"/>
      </rPr>
      <t>STANDALONE</t>
    </r>
  </si>
  <si>
    <t>1137309</t>
  </si>
  <si>
    <r>
      <rPr>
        <b/>
        <sz val="10"/>
        <color rgb="FF000000"/>
        <rFont val="Calibri"/>
        <family val="2"/>
      </rPr>
      <t xml:space="preserve">DES FMD YESLER RENOVATION
</t>
    </r>
    <r>
      <rPr>
        <sz val="8"/>
        <color rgb="FF000000"/>
        <rFont val="Calibri"/>
        <family val="2"/>
      </rPr>
      <t>PROGRAMMATIC</t>
    </r>
  </si>
  <si>
    <t>1137766</t>
  </si>
  <si>
    <r>
      <rPr>
        <b/>
        <sz val="10"/>
        <color rgb="FF000000"/>
        <rFont val="Calibri"/>
        <family val="2"/>
      </rPr>
      <t xml:space="preserve">DES FMD STAR FORGE PURCHASE
</t>
    </r>
    <r>
      <rPr>
        <sz val="8"/>
        <color rgb="FF000000"/>
        <rFont val="Calibri"/>
        <family val="2"/>
      </rPr>
      <t>STANDALONE</t>
    </r>
  </si>
  <si>
    <t>1138761</t>
  </si>
  <si>
    <r>
      <rPr>
        <b/>
        <sz val="10"/>
        <color rgb="FF000000"/>
        <rFont val="Calibri"/>
        <family val="2"/>
      </rPr>
      <t xml:space="preserve">DES FMD PH DOWNTOWN BLDG ACQ
</t>
    </r>
    <r>
      <rPr>
        <sz val="8"/>
        <color rgb="FF000000"/>
        <rFont val="Calibri"/>
        <family val="2"/>
      </rPr>
      <t>STANDALONE</t>
    </r>
  </si>
  <si>
    <t>1138897</t>
  </si>
  <si>
    <r>
      <rPr>
        <b/>
        <sz val="10"/>
        <color rgb="FF000000"/>
        <rFont val="Calibri"/>
        <family val="2"/>
      </rPr>
      <t xml:space="preserve">DES FMD KCSO SAMAMSH BOAT DOCK
</t>
    </r>
    <r>
      <rPr>
        <sz val="8"/>
        <color rgb="FF000000"/>
        <rFont val="Calibri"/>
        <family val="2"/>
      </rPr>
      <t>STANDALONE</t>
    </r>
  </si>
  <si>
    <t>1141220</t>
  </si>
  <si>
    <r>
      <rPr>
        <b/>
        <sz val="10"/>
        <color rgb="FF000000"/>
        <rFont val="Calibri"/>
        <family val="2"/>
      </rPr>
      <t xml:space="preserve">DES FMD HANFORD BLDG TI
</t>
    </r>
    <r>
      <rPr>
        <sz val="8"/>
        <color rgb="FF000000"/>
        <rFont val="Calibri"/>
        <family val="2"/>
      </rPr>
      <t>STANDALONE</t>
    </r>
  </si>
  <si>
    <t>1143370</t>
  </si>
  <si>
    <r>
      <rPr>
        <b/>
        <sz val="10"/>
        <color rgb="FF000000"/>
        <rFont val="Calibri"/>
        <family val="2"/>
      </rPr>
      <t xml:space="preserve">DES FMD HARBOR ISLAND MILL
</t>
    </r>
    <r>
      <rPr>
        <sz val="8"/>
        <color rgb="FF000000"/>
        <rFont val="Calibri"/>
        <family val="2"/>
      </rPr>
      <t>DES FMD PRELIM PLAN &amp; DESIGN</t>
    </r>
  </si>
  <si>
    <t>1143870</t>
  </si>
  <si>
    <r>
      <rPr>
        <b/>
        <sz val="10"/>
        <color rgb="FF000000"/>
        <rFont val="Calibri"/>
        <family val="2"/>
      </rPr>
      <t xml:space="preserve">DES FMD AB PLAN BLDG DEMO
</t>
    </r>
    <r>
      <rPr>
        <sz val="8"/>
        <color rgb="FF000000"/>
        <rFont val="Calibri"/>
        <family val="2"/>
      </rPr>
      <t>STANDALONE</t>
    </r>
  </si>
  <si>
    <t>1143871</t>
  </si>
  <si>
    <r>
      <rPr>
        <b/>
        <sz val="10"/>
        <color rgb="FF000000"/>
        <rFont val="Calibri"/>
        <family val="2"/>
      </rPr>
      <t xml:space="preserve">DES FMD EV PLAN CHARGE STATION
</t>
    </r>
    <r>
      <rPr>
        <sz val="8"/>
        <color rgb="FF000000"/>
        <rFont val="Calibri"/>
        <family val="2"/>
      </rPr>
      <t>STANDALONE</t>
    </r>
  </si>
  <si>
    <t>1143875</t>
  </si>
  <si>
    <r>
      <rPr>
        <b/>
        <sz val="10"/>
        <color rgb="FF000000"/>
        <rFont val="Calibri"/>
        <family val="2"/>
      </rPr>
      <t xml:space="preserve">DES FMD ALL GENDER RESTROOM - countywide
</t>
    </r>
    <r>
      <rPr>
        <sz val="8"/>
        <color rgb="FF000000"/>
        <rFont val="Calibri"/>
        <family val="2"/>
      </rPr>
      <t>STANDALONE</t>
    </r>
  </si>
  <si>
    <t>1143877</t>
  </si>
  <si>
    <r>
      <rPr>
        <b/>
        <sz val="10"/>
        <color rgb="FF000000"/>
        <rFont val="Calibri"/>
        <family val="2"/>
      </rPr>
      <t xml:space="preserve">DES FMD JUMP BARRIERS - countywide
</t>
    </r>
    <r>
      <rPr>
        <sz val="8"/>
        <color rgb="FF000000"/>
        <rFont val="Calibri"/>
        <family val="2"/>
      </rPr>
      <t>STANDALONE</t>
    </r>
  </si>
  <si>
    <t>1143878</t>
  </si>
  <si>
    <r>
      <rPr>
        <b/>
        <sz val="10"/>
        <color rgb="FF000000"/>
        <rFont val="Calibri"/>
        <family val="2"/>
      </rPr>
      <t xml:space="preserve">DES FMD CARPET REPLACEMENT - countywide
</t>
    </r>
    <r>
      <rPr>
        <sz val="8"/>
        <color rgb="FF000000"/>
        <rFont val="Calibri"/>
        <family val="2"/>
      </rPr>
      <t>STANDALONE</t>
    </r>
  </si>
  <si>
    <t>1143894</t>
  </si>
  <si>
    <r>
      <rPr>
        <b/>
        <sz val="10"/>
        <color rgb="FF000000"/>
        <rFont val="Calibri"/>
        <family val="2"/>
      </rPr>
      <t xml:space="preserve">DES FMD KCCH DJA ADA COUNTER
</t>
    </r>
    <r>
      <rPr>
        <sz val="8"/>
        <color rgb="FF000000"/>
        <rFont val="Calibri"/>
        <family val="2"/>
      </rPr>
      <t>STANDALONE</t>
    </r>
  </si>
  <si>
    <t>1143896</t>
  </si>
  <si>
    <r>
      <rPr>
        <b/>
        <sz val="10"/>
        <color rgb="FF000000"/>
        <rFont val="Calibri"/>
        <family val="2"/>
      </rPr>
      <t xml:space="preserve">DES FMD KCCH PLAN CRIMINAL CRT
</t>
    </r>
    <r>
      <rPr>
        <sz val="8"/>
        <color rgb="FF000000"/>
        <rFont val="Calibri"/>
        <family val="2"/>
      </rPr>
      <t>STANDALONE</t>
    </r>
  </si>
  <si>
    <t>1143999</t>
  </si>
  <si>
    <r>
      <rPr>
        <b/>
        <sz val="10"/>
        <color rgb="FF000000"/>
        <rFont val="Calibri"/>
        <family val="2"/>
      </rPr>
      <t xml:space="preserve">DES FMD CIP MANAGEMENT STANDARDIZATION/TRAINING
</t>
    </r>
    <r>
      <rPr>
        <sz val="8"/>
        <color rgb="FF000000"/>
        <rFont val="Calibri"/>
        <family val="2"/>
      </rPr>
      <t>STANDALONE</t>
    </r>
  </si>
  <si>
    <t>1144588</t>
  </si>
  <si>
    <r>
      <rPr>
        <b/>
        <sz val="10"/>
        <color rgb="FF000000"/>
        <rFont val="Calibri"/>
        <family val="2"/>
      </rPr>
      <t xml:space="preserve">DES FMD REGIONAL ANIMAL SHELTER FACILITY PLAN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</si>
  <si>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</si>
  <si>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</si>
  <si>
    <t>2027-2028 Planned $</t>
  </si>
  <si>
    <r>
      <t xml:space="preserve">ICHS AiPace Project
</t>
    </r>
    <r>
      <rPr>
        <sz val="8"/>
        <color rgb="FF000000"/>
        <rFont val="Calibri"/>
        <family val="2"/>
      </rPr>
      <t>STANDALONE</t>
    </r>
  </si>
  <si>
    <t>11xxxxx</t>
  </si>
  <si>
    <r>
      <t xml:space="preserve">Residential Road Safety Improvements
</t>
    </r>
    <r>
      <rPr>
        <sz val="8"/>
        <color rgb="FF000000"/>
        <rFont val="Calibri"/>
        <family val="2"/>
      </rPr>
      <t>STANDALONE</t>
    </r>
  </si>
  <si>
    <t>ATTACHMENT A CAPITAL IMPROVEMENT PROGRAM DATED NOVEMBER 4, 2022</t>
  </si>
  <si>
    <t>2023-2024 Biennial - Council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</si>
</sst>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1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1"/>
      <color rgb="FF006100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/>
      <right style="thin"/>
      <top/>
      <bottom style="thin">
        <color rgb="FF000000"/>
      </bottom>
    </border>
    <border>
      <left style="thin">
        <color rgb="FFD3D3D3"/>
      </left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</cellStyleXfs>
  <cellXfs count="51">
    <xf numFmtId="0" fontId="2" fillId="0" borderId="0" xfId="0" applyFont="1" applyFill="1" applyBorder="1"/>
    <xf numFmtId="0" fontId="6" fillId="3" borderId="1" xfId="0" applyNumberFormat="1" applyFont="1" applyFill="1" applyBorder="1" applyAlignment="1">
      <alignment horizontal="left" vertical="top" wrapText="1" readingOrder="1"/>
    </xf>
    <xf numFmtId="0" fontId="6" fillId="3" borderId="0" xfId="0" applyNumberFormat="1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center" vertical="top" wrapText="1" readingOrder="1"/>
    </xf>
    <xf numFmtId="164" fontId="7" fillId="3" borderId="3" xfId="0" applyNumberFormat="1" applyFont="1" applyFill="1" applyBorder="1" applyAlignment="1">
      <alignment horizontal="right" vertical="top" wrapText="1" readingOrder="1"/>
    </xf>
    <xf numFmtId="164" fontId="7" fillId="3" borderId="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/>
    <xf numFmtId="0" fontId="12" fillId="2" borderId="1" xfId="20" applyNumberFormat="1" applyFont="1" applyBorder="1" applyAlignment="1">
      <alignment horizontal="left" vertical="top" wrapText="1" readingOrder="1"/>
    </xf>
    <xf numFmtId="0" fontId="12" fillId="2" borderId="0" xfId="20" applyNumberFormat="1" applyFont="1" applyBorder="1" applyAlignment="1">
      <alignment horizontal="left" vertical="top" wrapText="1" readingOrder="1"/>
    </xf>
    <xf numFmtId="165" fontId="12" fillId="2" borderId="0" xfId="18" applyNumberFormat="1" applyFont="1" applyFill="1" applyBorder="1" applyAlignment="1">
      <alignment horizontal="right" vertical="top" wrapText="1" readingOrder="1"/>
    </xf>
    <xf numFmtId="165" fontId="12" fillId="2" borderId="5" xfId="18" applyNumberFormat="1" applyFont="1" applyFill="1" applyBorder="1" applyAlignment="1">
      <alignment horizontal="right" vertical="top" wrapText="1" readingOrder="1"/>
    </xf>
    <xf numFmtId="166" fontId="13" fillId="4" borderId="6" xfId="16" applyNumberFormat="1" applyFont="1" applyFill="1" applyBorder="1"/>
    <xf numFmtId="166" fontId="13" fillId="4" borderId="7" xfId="16" applyNumberFormat="1" applyFont="1" applyFill="1" applyBorder="1"/>
    <xf numFmtId="0" fontId="2" fillId="0" borderId="0" xfId="21" applyFont="1">
      <alignment/>
      <protection/>
    </xf>
    <xf numFmtId="0" fontId="6" fillId="3" borderId="0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horizontal="lef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 readingOrder="1"/>
    </xf>
    <xf numFmtId="164" fontId="6" fillId="5" borderId="4" xfId="0" applyNumberFormat="1" applyFont="1" applyFill="1" applyBorder="1" applyAlignment="1">
      <alignment horizontal="right" vertical="top" wrapText="1" readingOrder="1"/>
    </xf>
    <xf numFmtId="0" fontId="2" fillId="5" borderId="13" xfId="0" applyNumberFormat="1" applyFont="1" applyFill="1" applyBorder="1" applyAlignment="1">
      <alignment vertical="top" wrapText="1"/>
    </xf>
    <xf numFmtId="0" fontId="2" fillId="5" borderId="14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3" borderId="15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6" fillId="0" borderId="8" xfId="21" applyFont="1" applyBorder="1" applyAlignment="1">
      <alignment horizontal="left" vertical="top" wrapText="1" readingOrder="1"/>
      <protection/>
    </xf>
    <xf numFmtId="0" fontId="2" fillId="0" borderId="9" xfId="21" applyFont="1" applyBorder="1" applyAlignment="1">
      <alignment vertical="top" wrapText="1"/>
      <protection/>
    </xf>
    <xf numFmtId="0" fontId="2" fillId="0" borderId="10" xfId="21" applyFont="1" applyBorder="1" applyAlignment="1">
      <alignment vertical="top" wrapText="1"/>
      <protection/>
    </xf>
    <xf numFmtId="0" fontId="7" fillId="0" borderId="3" xfId="21" applyFont="1" applyBorder="1" applyAlignment="1">
      <alignment horizontal="left" vertical="top" wrapText="1" readingOrder="1"/>
      <protection/>
    </xf>
    <xf numFmtId="0" fontId="2" fillId="0" borderId="11" xfId="21" applyFont="1" applyBorder="1" applyAlignment="1">
      <alignment vertical="top" wrapText="1"/>
      <protection/>
    </xf>
    <xf numFmtId="0" fontId="2" fillId="0" borderId="12" xfId="21" applyFont="1" applyBorder="1" applyAlignment="1">
      <alignment vertical="top" wrapText="1"/>
      <protection/>
    </xf>
    <xf numFmtId="164" fontId="6" fillId="0" borderId="3" xfId="21" applyNumberFormat="1" applyFont="1" applyBorder="1" applyAlignment="1">
      <alignment horizontal="right" vertical="top" wrapText="1" readingOrder="1"/>
      <protection/>
    </xf>
    <xf numFmtId="0" fontId="3" fillId="0" borderId="0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horizontal="center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1" fillId="0" borderId="0" xfId="0" applyFont="1" applyAlignment="1">
      <alignment/>
    </xf>
    <xf numFmtId="167" fontId="14" fillId="5" borderId="22" xfId="0" applyNumberFormat="1" applyFont="1" applyFill="1" applyBorder="1" applyAlignment="1">
      <alignment horizontal="right" vertical="top" wrapText="1"/>
    </xf>
    <xf numFmtId="167" fontId="14" fillId="5" borderId="13" xfId="0" applyNumberFormat="1" applyFont="1" applyFill="1" applyBorder="1" applyAlignment="1">
      <alignment horizontal="right" vertical="top" wrapText="1"/>
    </xf>
    <xf numFmtId="167" fontId="14" fillId="5" borderId="14" xfId="0" applyNumberFormat="1" applyFont="1" applyFill="1" applyBorder="1" applyAlignment="1">
      <alignment horizontal="righ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1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18"/>
  <sheetViews>
    <sheetView showGridLines="0" tabSelected="1" zoomScale="140" zoomScaleNormal="140" workbookViewId="0" topLeftCell="A1">
      <pane ySplit="6" topLeftCell="A2197" activePane="bottomLeft" state="frozen"/>
      <selection pane="bottomLeft" activeCell="C2217" sqref="C2217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6" width="16.00390625" style="0" customWidth="1"/>
    <col min="7" max="7" width="9.140625" style="0" hidden="1" customWidth="1"/>
  </cols>
  <sheetData>
    <row r="1" spans="1:6" ht="1.15" customHeight="1">
      <c r="A1" s="6"/>
      <c r="B1" s="6"/>
      <c r="C1" s="6"/>
      <c r="D1" s="6"/>
      <c r="E1" s="6"/>
      <c r="F1" s="6"/>
    </row>
    <row r="2" spans="1:6" ht="46.15" customHeight="1">
      <c r="A2" s="42"/>
      <c r="B2" s="27"/>
      <c r="C2" s="27"/>
      <c r="D2" s="27"/>
      <c r="E2" s="27"/>
      <c r="F2" s="27"/>
    </row>
    <row r="3" spans="1:6" s="7" customFormat="1" ht="22.15" customHeight="1">
      <c r="A3" s="43" t="s">
        <v>1465</v>
      </c>
      <c r="B3" s="43"/>
      <c r="C3" s="43"/>
      <c r="D3" s="43"/>
      <c r="E3" s="43"/>
      <c r="F3" s="43"/>
    </row>
    <row r="4" spans="1:6" s="7" customFormat="1" ht="24" customHeight="1">
      <c r="A4" s="46" t="s">
        <v>1466</v>
      </c>
      <c r="B4" s="47"/>
      <c r="C4" s="47"/>
      <c r="D4" s="47"/>
      <c r="E4" s="47"/>
      <c r="F4" s="47"/>
    </row>
    <row r="5" spans="1:6" s="7" customFormat="1" ht="30">
      <c r="A5" s="8" t="s">
        <v>0</v>
      </c>
      <c r="B5" s="9" t="s">
        <v>1</v>
      </c>
      <c r="C5" s="10" t="s">
        <v>2</v>
      </c>
      <c r="D5" s="10" t="s">
        <v>3</v>
      </c>
      <c r="E5" s="10" t="s">
        <v>1461</v>
      </c>
      <c r="F5" s="11" t="s">
        <v>4</v>
      </c>
    </row>
    <row r="6" spans="1:6" ht="3" customHeight="1">
      <c r="A6" s="6"/>
      <c r="B6" s="6"/>
      <c r="C6" s="6"/>
      <c r="D6" s="6"/>
      <c r="E6" s="6"/>
      <c r="F6" s="6"/>
    </row>
    <row r="7" spans="1:6" ht="18" customHeight="1">
      <c r="A7" s="32" t="s">
        <v>5</v>
      </c>
      <c r="B7" s="44"/>
      <c r="C7" s="44"/>
      <c r="D7" s="44"/>
      <c r="E7" s="44"/>
      <c r="F7" s="45"/>
    </row>
    <row r="8" spans="1:6" ht="15">
      <c r="A8" s="16" t="s">
        <v>6</v>
      </c>
      <c r="B8" s="19" t="s">
        <v>7</v>
      </c>
      <c r="C8" s="22">
        <v>51751</v>
      </c>
      <c r="D8" s="22">
        <v>101500</v>
      </c>
      <c r="E8" s="22">
        <v>107681</v>
      </c>
      <c r="F8" s="23">
        <f>SUM(C8:E10)</f>
        <v>260932</v>
      </c>
    </row>
    <row r="9" spans="1:6" ht="18" customHeight="1">
      <c r="A9" s="17"/>
      <c r="B9" s="20"/>
      <c r="C9" s="20"/>
      <c r="D9" s="20"/>
      <c r="E9" s="20"/>
      <c r="F9" s="24"/>
    </row>
    <row r="10" spans="1:6" ht="15">
      <c r="A10" s="18"/>
      <c r="B10" s="21"/>
      <c r="C10" s="21"/>
      <c r="D10" s="21"/>
      <c r="E10" s="21"/>
      <c r="F10" s="25"/>
    </row>
    <row r="11" spans="1:6" ht="15">
      <c r="A11" s="16" t="s">
        <v>8</v>
      </c>
      <c r="B11" s="19" t="s">
        <v>9</v>
      </c>
      <c r="C11" s="22">
        <v>366831</v>
      </c>
      <c r="D11" s="22">
        <v>767090</v>
      </c>
      <c r="E11" s="22">
        <v>813806</v>
      </c>
      <c r="F11" s="23">
        <f aca="true" t="shared" si="0" ref="F11">SUM(C11:E13)</f>
        <v>1947727</v>
      </c>
    </row>
    <row r="12" spans="1:6" ht="18" customHeight="1">
      <c r="A12" s="17"/>
      <c r="B12" s="20"/>
      <c r="C12" s="20"/>
      <c r="D12" s="20"/>
      <c r="E12" s="20"/>
      <c r="F12" s="24"/>
    </row>
    <row r="13" spans="1:6" ht="15">
      <c r="A13" s="18"/>
      <c r="B13" s="21"/>
      <c r="C13" s="21"/>
      <c r="D13" s="21"/>
      <c r="E13" s="21"/>
      <c r="F13" s="25"/>
    </row>
    <row r="14" spans="1:6" ht="15">
      <c r="A14" s="16" t="s">
        <v>10</v>
      </c>
      <c r="B14" s="19" t="s">
        <v>11</v>
      </c>
      <c r="C14" s="22">
        <v>312823</v>
      </c>
      <c r="D14" s="22">
        <v>331877</v>
      </c>
      <c r="E14" s="22">
        <v>352088</v>
      </c>
      <c r="F14" s="23">
        <f aca="true" t="shared" si="1" ref="F14">SUM(C14:E16)</f>
        <v>996788</v>
      </c>
    </row>
    <row r="15" spans="1:6" ht="18" customHeight="1">
      <c r="A15" s="17"/>
      <c r="B15" s="20"/>
      <c r="C15" s="20"/>
      <c r="D15" s="20"/>
      <c r="E15" s="20"/>
      <c r="F15" s="24"/>
    </row>
    <row r="16" spans="1:6" ht="15">
      <c r="A16" s="18"/>
      <c r="B16" s="21"/>
      <c r="C16" s="21"/>
      <c r="D16" s="21"/>
      <c r="E16" s="21"/>
      <c r="F16" s="25"/>
    </row>
    <row r="17" spans="1:6" ht="15">
      <c r="A17" s="16" t="s">
        <v>12</v>
      </c>
      <c r="B17" s="19" t="s">
        <v>13</v>
      </c>
      <c r="C17" s="22">
        <v>7452541</v>
      </c>
      <c r="D17" s="22">
        <v>23909943</v>
      </c>
      <c r="E17" s="22">
        <v>23553659</v>
      </c>
      <c r="F17" s="23">
        <f aca="true" t="shared" si="2" ref="F17">SUM(C17:E19)</f>
        <v>54916143</v>
      </c>
    </row>
    <row r="18" spans="1:6" ht="18" customHeight="1">
      <c r="A18" s="17"/>
      <c r="B18" s="20"/>
      <c r="C18" s="20"/>
      <c r="D18" s="20"/>
      <c r="E18" s="20"/>
      <c r="F18" s="24"/>
    </row>
    <row r="19" spans="1:6" ht="15">
      <c r="A19" s="18"/>
      <c r="B19" s="21"/>
      <c r="C19" s="21"/>
      <c r="D19" s="21"/>
      <c r="E19" s="21"/>
      <c r="F19" s="25"/>
    </row>
    <row r="20" spans="1:6" ht="15">
      <c r="A20" s="16" t="s">
        <v>14</v>
      </c>
      <c r="B20" s="19" t="s">
        <v>15</v>
      </c>
      <c r="C20" s="22">
        <v>1500000</v>
      </c>
      <c r="D20" s="22">
        <v>0</v>
      </c>
      <c r="E20" s="22">
        <v>0</v>
      </c>
      <c r="F20" s="23">
        <f aca="true" t="shared" si="3" ref="F20">SUM(C20:E22)</f>
        <v>1500000</v>
      </c>
    </row>
    <row r="21" spans="1:6" ht="18" customHeight="1">
      <c r="A21" s="17"/>
      <c r="B21" s="20"/>
      <c r="C21" s="20"/>
      <c r="D21" s="20"/>
      <c r="E21" s="20"/>
      <c r="F21" s="24"/>
    </row>
    <row r="22" spans="1:6" ht="15">
      <c r="A22" s="18"/>
      <c r="B22" s="21"/>
      <c r="C22" s="21"/>
      <c r="D22" s="21"/>
      <c r="E22" s="21"/>
      <c r="F22" s="25"/>
    </row>
    <row r="23" spans="1:6" ht="15">
      <c r="A23" s="16" t="s">
        <v>16</v>
      </c>
      <c r="B23" s="19" t="s">
        <v>17</v>
      </c>
      <c r="C23" s="22">
        <v>202500</v>
      </c>
      <c r="D23" s="22">
        <v>0</v>
      </c>
      <c r="E23" s="22">
        <v>0</v>
      </c>
      <c r="F23" s="23">
        <f aca="true" t="shared" si="4" ref="F23">SUM(C23:E25)</f>
        <v>202500</v>
      </c>
    </row>
    <row r="24" spans="1:6" ht="18" customHeight="1">
      <c r="A24" s="17"/>
      <c r="B24" s="20"/>
      <c r="C24" s="20"/>
      <c r="D24" s="20"/>
      <c r="E24" s="20"/>
      <c r="F24" s="24"/>
    </row>
    <row r="25" spans="1:6" ht="15">
      <c r="A25" s="18"/>
      <c r="B25" s="21"/>
      <c r="C25" s="21"/>
      <c r="D25" s="21"/>
      <c r="E25" s="21"/>
      <c r="F25" s="25"/>
    </row>
    <row r="26" spans="1:6" ht="15">
      <c r="A26" s="16" t="s">
        <v>18</v>
      </c>
      <c r="B26" s="19" t="s">
        <v>19</v>
      </c>
      <c r="C26" s="22">
        <v>466000</v>
      </c>
      <c r="D26" s="22">
        <v>0</v>
      </c>
      <c r="E26" s="22">
        <v>0</v>
      </c>
      <c r="F26" s="23">
        <f aca="true" t="shared" si="5" ref="F26">SUM(C26:E28)</f>
        <v>466000</v>
      </c>
    </row>
    <row r="27" spans="1:6" ht="18" customHeight="1">
      <c r="A27" s="17"/>
      <c r="B27" s="20"/>
      <c r="C27" s="20"/>
      <c r="D27" s="20"/>
      <c r="E27" s="20"/>
      <c r="F27" s="24"/>
    </row>
    <row r="28" spans="1:6" ht="15">
      <c r="A28" s="18"/>
      <c r="B28" s="21"/>
      <c r="C28" s="21"/>
      <c r="D28" s="21"/>
      <c r="E28" s="21"/>
      <c r="F28" s="25"/>
    </row>
    <row r="29" spans="1:6" ht="15">
      <c r="A29" s="16" t="s">
        <v>20</v>
      </c>
      <c r="B29" s="19" t="s">
        <v>21</v>
      </c>
      <c r="C29" s="22">
        <v>400000</v>
      </c>
      <c r="D29" s="22">
        <v>0</v>
      </c>
      <c r="E29" s="22">
        <v>0</v>
      </c>
      <c r="F29" s="23">
        <f aca="true" t="shared" si="6" ref="F29">SUM(C29:E31)</f>
        <v>400000</v>
      </c>
    </row>
    <row r="30" spans="1:6" ht="18" customHeight="1">
      <c r="A30" s="17"/>
      <c r="B30" s="20"/>
      <c r="C30" s="20"/>
      <c r="D30" s="20"/>
      <c r="E30" s="20"/>
      <c r="F30" s="24"/>
    </row>
    <row r="31" spans="1:6" ht="15">
      <c r="A31" s="18"/>
      <c r="B31" s="21"/>
      <c r="C31" s="21"/>
      <c r="D31" s="21"/>
      <c r="E31" s="21"/>
      <c r="F31" s="25"/>
    </row>
    <row r="32" spans="1:6" ht="15">
      <c r="A32" s="16" t="s">
        <v>22</v>
      </c>
      <c r="B32" s="19" t="s">
        <v>23</v>
      </c>
      <c r="C32" s="22">
        <v>30000</v>
      </c>
      <c r="D32" s="22">
        <v>0</v>
      </c>
      <c r="E32" s="22">
        <v>0</v>
      </c>
      <c r="F32" s="23">
        <f aca="true" t="shared" si="7" ref="F32">SUM(C32:E34)</f>
        <v>30000</v>
      </c>
    </row>
    <row r="33" spans="1:6" ht="18" customHeight="1">
      <c r="A33" s="17"/>
      <c r="B33" s="20"/>
      <c r="C33" s="20"/>
      <c r="D33" s="20"/>
      <c r="E33" s="20"/>
      <c r="F33" s="24"/>
    </row>
    <row r="34" spans="1:6" ht="15">
      <c r="A34" s="18"/>
      <c r="B34" s="21"/>
      <c r="C34" s="21"/>
      <c r="D34" s="21"/>
      <c r="E34" s="21"/>
      <c r="F34" s="25"/>
    </row>
    <row r="35" spans="1:6" ht="15">
      <c r="A35" s="16" t="s">
        <v>24</v>
      </c>
      <c r="B35" s="19" t="s">
        <v>25</v>
      </c>
      <c r="C35" s="22">
        <v>24833554</v>
      </c>
      <c r="D35" s="22">
        <v>23181122</v>
      </c>
      <c r="E35" s="22">
        <v>25534423</v>
      </c>
      <c r="F35" s="23">
        <f aca="true" t="shared" si="8" ref="F35">SUM(C35:E37)</f>
        <v>73549099</v>
      </c>
    </row>
    <row r="36" spans="1:6" ht="18" customHeight="1">
      <c r="A36" s="17"/>
      <c r="B36" s="20"/>
      <c r="C36" s="20"/>
      <c r="D36" s="20"/>
      <c r="E36" s="20"/>
      <c r="F36" s="24"/>
    </row>
    <row r="37" spans="1:6" ht="15">
      <c r="A37" s="18"/>
      <c r="B37" s="21"/>
      <c r="C37" s="21"/>
      <c r="D37" s="21"/>
      <c r="E37" s="21"/>
      <c r="F37" s="25"/>
    </row>
    <row r="38" spans="1:6" ht="15">
      <c r="A38" s="16" t="s">
        <v>26</v>
      </c>
      <c r="B38" s="19" t="s">
        <v>27</v>
      </c>
      <c r="C38" s="22">
        <v>100000</v>
      </c>
      <c r="D38" s="22">
        <v>0</v>
      </c>
      <c r="E38" s="22">
        <v>0</v>
      </c>
      <c r="F38" s="23">
        <f aca="true" t="shared" si="9" ref="F38">SUM(C38:E40)</f>
        <v>100000</v>
      </c>
    </row>
    <row r="39" spans="1:6" ht="18" customHeight="1">
      <c r="A39" s="17"/>
      <c r="B39" s="20"/>
      <c r="C39" s="20"/>
      <c r="D39" s="20"/>
      <c r="E39" s="20"/>
      <c r="F39" s="24"/>
    </row>
    <row r="40" spans="1:6" ht="15">
      <c r="A40" s="18"/>
      <c r="B40" s="21"/>
      <c r="C40" s="21"/>
      <c r="D40" s="21"/>
      <c r="E40" s="21"/>
      <c r="F40" s="25"/>
    </row>
    <row r="41" spans="1:6" ht="15">
      <c r="A41" s="16" t="s">
        <v>28</v>
      </c>
      <c r="B41" s="19" t="s">
        <v>29</v>
      </c>
      <c r="C41" s="22">
        <v>0</v>
      </c>
      <c r="D41" s="22">
        <v>0</v>
      </c>
      <c r="E41" s="22">
        <v>0</v>
      </c>
      <c r="F41" s="23">
        <f aca="true" t="shared" si="10" ref="F41">SUM(C41:E43)</f>
        <v>0</v>
      </c>
    </row>
    <row r="42" spans="1:6" ht="18" customHeight="1">
      <c r="A42" s="17"/>
      <c r="B42" s="20"/>
      <c r="C42" s="20"/>
      <c r="D42" s="20"/>
      <c r="E42" s="20"/>
      <c r="F42" s="24"/>
    </row>
    <row r="43" spans="1:6" ht="15">
      <c r="A43" s="18"/>
      <c r="B43" s="21"/>
      <c r="C43" s="21"/>
      <c r="D43" s="21"/>
      <c r="E43" s="21"/>
      <c r="F43" s="25"/>
    </row>
    <row r="44" spans="1:6" ht="15">
      <c r="A44" s="16" t="s">
        <v>30</v>
      </c>
      <c r="B44" s="19" t="s">
        <v>31</v>
      </c>
      <c r="C44" s="22">
        <v>600000</v>
      </c>
      <c r="D44" s="22">
        <v>0</v>
      </c>
      <c r="E44" s="22">
        <v>0</v>
      </c>
      <c r="F44" s="23">
        <f aca="true" t="shared" si="11" ref="F44">SUM(C44:E46)</f>
        <v>600000</v>
      </c>
    </row>
    <row r="45" spans="1:6" ht="18" customHeight="1">
      <c r="A45" s="17"/>
      <c r="B45" s="20"/>
      <c r="C45" s="20"/>
      <c r="D45" s="20"/>
      <c r="E45" s="20"/>
      <c r="F45" s="24"/>
    </row>
    <row r="46" spans="1:6" ht="15">
      <c r="A46" s="18"/>
      <c r="B46" s="21"/>
      <c r="C46" s="21"/>
      <c r="D46" s="21"/>
      <c r="E46" s="21"/>
      <c r="F46" s="25"/>
    </row>
    <row r="47" spans="1:6" ht="15">
      <c r="A47" s="16" t="s">
        <v>32</v>
      </c>
      <c r="B47" s="19" t="s">
        <v>33</v>
      </c>
      <c r="C47" s="22">
        <v>1232000</v>
      </c>
      <c r="D47" s="22">
        <v>0</v>
      </c>
      <c r="E47" s="22">
        <v>0</v>
      </c>
      <c r="F47" s="23">
        <f aca="true" t="shared" si="12" ref="F47">SUM(C47:E49)</f>
        <v>1232000</v>
      </c>
    </row>
    <row r="48" spans="1:6" ht="18" customHeight="1">
      <c r="A48" s="17"/>
      <c r="B48" s="20"/>
      <c r="C48" s="20"/>
      <c r="D48" s="20"/>
      <c r="E48" s="20"/>
      <c r="F48" s="24"/>
    </row>
    <row r="49" spans="1:6" ht="15">
      <c r="A49" s="18"/>
      <c r="B49" s="21"/>
      <c r="C49" s="21"/>
      <c r="D49" s="21"/>
      <c r="E49" s="21"/>
      <c r="F49" s="25"/>
    </row>
    <row r="50" spans="1:6" ht="15">
      <c r="A50" s="16" t="s">
        <v>34</v>
      </c>
      <c r="B50" s="19" t="s">
        <v>35</v>
      </c>
      <c r="C50" s="22">
        <v>500000</v>
      </c>
      <c r="D50" s="22">
        <v>0</v>
      </c>
      <c r="E50" s="22">
        <v>0</v>
      </c>
      <c r="F50" s="23">
        <f aca="true" t="shared" si="13" ref="F50">SUM(C50:E52)</f>
        <v>500000</v>
      </c>
    </row>
    <row r="51" spans="1:6" ht="18" customHeight="1">
      <c r="A51" s="17"/>
      <c r="B51" s="20"/>
      <c r="C51" s="20"/>
      <c r="D51" s="20"/>
      <c r="E51" s="20"/>
      <c r="F51" s="24"/>
    </row>
    <row r="52" spans="1:6" ht="15">
      <c r="A52" s="18"/>
      <c r="B52" s="21"/>
      <c r="C52" s="21"/>
      <c r="D52" s="21"/>
      <c r="E52" s="21"/>
      <c r="F52" s="25"/>
    </row>
    <row r="53" spans="1:6" ht="15">
      <c r="A53" s="16" t="s">
        <v>36</v>
      </c>
      <c r="B53" s="19" t="s">
        <v>37</v>
      </c>
      <c r="C53" s="22">
        <v>100000</v>
      </c>
      <c r="D53" s="22">
        <v>0</v>
      </c>
      <c r="E53" s="22">
        <v>0</v>
      </c>
      <c r="F53" s="23">
        <f aca="true" t="shared" si="14" ref="F53">SUM(C53:E55)</f>
        <v>100000</v>
      </c>
    </row>
    <row r="54" spans="1:6" ht="18" customHeight="1">
      <c r="A54" s="17"/>
      <c r="B54" s="20"/>
      <c r="C54" s="20"/>
      <c r="D54" s="20"/>
      <c r="E54" s="20"/>
      <c r="F54" s="24"/>
    </row>
    <row r="55" spans="1:6" ht="15">
      <c r="A55" s="18"/>
      <c r="B55" s="21"/>
      <c r="C55" s="21"/>
      <c r="D55" s="21"/>
      <c r="E55" s="21"/>
      <c r="F55" s="25"/>
    </row>
    <row r="56" spans="1:6" ht="15">
      <c r="A56" s="16" t="s">
        <v>38</v>
      </c>
      <c r="B56" s="19" t="s">
        <v>39</v>
      </c>
      <c r="C56" s="22">
        <v>125000</v>
      </c>
      <c r="D56" s="22">
        <v>0</v>
      </c>
      <c r="E56" s="22">
        <v>0</v>
      </c>
      <c r="F56" s="23">
        <f aca="true" t="shared" si="15" ref="F56">SUM(C56:E58)</f>
        <v>125000</v>
      </c>
    </row>
    <row r="57" spans="1:6" ht="18" customHeight="1">
      <c r="A57" s="17"/>
      <c r="B57" s="20"/>
      <c r="C57" s="20"/>
      <c r="D57" s="20"/>
      <c r="E57" s="20"/>
      <c r="F57" s="24"/>
    </row>
    <row r="58" spans="1:6" ht="15">
      <c r="A58" s="18"/>
      <c r="B58" s="21"/>
      <c r="C58" s="21"/>
      <c r="D58" s="21"/>
      <c r="E58" s="21"/>
      <c r="F58" s="25"/>
    </row>
    <row r="59" spans="1:6" ht="15">
      <c r="A59" s="16" t="s">
        <v>40</v>
      </c>
      <c r="B59" s="19" t="s">
        <v>41</v>
      </c>
      <c r="C59" s="22">
        <v>2003500</v>
      </c>
      <c r="D59" s="22">
        <v>0</v>
      </c>
      <c r="E59" s="22">
        <v>0</v>
      </c>
      <c r="F59" s="23">
        <f aca="true" t="shared" si="16" ref="F59">SUM(C59:E61)</f>
        <v>2003500</v>
      </c>
    </row>
    <row r="60" spans="1:6" ht="18" customHeight="1">
      <c r="A60" s="17"/>
      <c r="B60" s="20"/>
      <c r="C60" s="20"/>
      <c r="D60" s="20"/>
      <c r="E60" s="20"/>
      <c r="F60" s="24"/>
    </row>
    <row r="61" spans="1:6" ht="15">
      <c r="A61" s="18"/>
      <c r="B61" s="21"/>
      <c r="C61" s="21"/>
      <c r="D61" s="21"/>
      <c r="E61" s="21"/>
      <c r="F61" s="25"/>
    </row>
    <row r="62" spans="1:6" ht="15">
      <c r="A62" s="16" t="s">
        <v>42</v>
      </c>
      <c r="B62" s="19" t="s">
        <v>43</v>
      </c>
      <c r="C62" s="22">
        <v>740000</v>
      </c>
      <c r="D62" s="22">
        <v>0</v>
      </c>
      <c r="E62" s="22">
        <v>0</v>
      </c>
      <c r="F62" s="23">
        <f aca="true" t="shared" si="17" ref="F62">SUM(C62:E64)</f>
        <v>740000</v>
      </c>
    </row>
    <row r="63" spans="1:6" ht="18" customHeight="1">
      <c r="A63" s="17"/>
      <c r="B63" s="20"/>
      <c r="C63" s="20"/>
      <c r="D63" s="20"/>
      <c r="E63" s="20"/>
      <c r="F63" s="24"/>
    </row>
    <row r="64" spans="1:6" ht="15">
      <c r="A64" s="18"/>
      <c r="B64" s="21"/>
      <c r="C64" s="21"/>
      <c r="D64" s="21"/>
      <c r="E64" s="21"/>
      <c r="F64" s="25"/>
    </row>
    <row r="65" spans="1:6" ht="15">
      <c r="A65" s="16" t="s">
        <v>44</v>
      </c>
      <c r="B65" s="19" t="s">
        <v>45</v>
      </c>
      <c r="C65" s="22">
        <v>415000</v>
      </c>
      <c r="D65" s="22">
        <v>0</v>
      </c>
      <c r="E65" s="22">
        <v>0</v>
      </c>
      <c r="F65" s="23">
        <f aca="true" t="shared" si="18" ref="F65">SUM(C65:E67)</f>
        <v>415000</v>
      </c>
    </row>
    <row r="66" spans="1:6" ht="18" customHeight="1">
      <c r="A66" s="17"/>
      <c r="B66" s="20"/>
      <c r="C66" s="20"/>
      <c r="D66" s="20"/>
      <c r="E66" s="20"/>
      <c r="F66" s="24"/>
    </row>
    <row r="67" spans="1:6" ht="15">
      <c r="A67" s="18"/>
      <c r="B67" s="21"/>
      <c r="C67" s="21"/>
      <c r="D67" s="21"/>
      <c r="E67" s="21"/>
      <c r="F67" s="25"/>
    </row>
    <row r="68" spans="1:6" ht="15">
      <c r="A68" s="16" t="s">
        <v>46</v>
      </c>
      <c r="B68" s="19" t="s">
        <v>47</v>
      </c>
      <c r="C68" s="22">
        <v>600000</v>
      </c>
      <c r="D68" s="22">
        <v>0</v>
      </c>
      <c r="E68" s="22">
        <v>0</v>
      </c>
      <c r="F68" s="23">
        <f aca="true" t="shared" si="19" ref="F68">SUM(C68:E70)</f>
        <v>600000</v>
      </c>
    </row>
    <row r="69" spans="1:6" ht="18" customHeight="1">
      <c r="A69" s="17"/>
      <c r="B69" s="20"/>
      <c r="C69" s="20"/>
      <c r="D69" s="20"/>
      <c r="E69" s="20"/>
      <c r="F69" s="24"/>
    </row>
    <row r="70" spans="1:6" ht="15">
      <c r="A70" s="18"/>
      <c r="B70" s="21"/>
      <c r="C70" s="21"/>
      <c r="D70" s="21"/>
      <c r="E70" s="21"/>
      <c r="F70" s="25"/>
    </row>
    <row r="71" spans="1:6" ht="15">
      <c r="A71" s="16" t="s">
        <v>48</v>
      </c>
      <c r="B71" s="19" t="s">
        <v>49</v>
      </c>
      <c r="C71" s="22">
        <v>3000000</v>
      </c>
      <c r="D71" s="22">
        <v>0</v>
      </c>
      <c r="E71" s="22">
        <v>0</v>
      </c>
      <c r="F71" s="23">
        <f aca="true" t="shared" si="20" ref="F71">SUM(C71:E73)</f>
        <v>3000000</v>
      </c>
    </row>
    <row r="72" spans="1:6" ht="18" customHeight="1">
      <c r="A72" s="17"/>
      <c r="B72" s="20"/>
      <c r="C72" s="20"/>
      <c r="D72" s="20"/>
      <c r="E72" s="20"/>
      <c r="F72" s="24"/>
    </row>
    <row r="73" spans="1:6" ht="15">
      <c r="A73" s="18"/>
      <c r="B73" s="21"/>
      <c r="C73" s="21"/>
      <c r="D73" s="21"/>
      <c r="E73" s="21"/>
      <c r="F73" s="25"/>
    </row>
    <row r="74" spans="1:6" ht="15">
      <c r="A74" s="16" t="s">
        <v>50</v>
      </c>
      <c r="B74" s="19" t="s">
        <v>51</v>
      </c>
      <c r="C74" s="22">
        <v>1125000</v>
      </c>
      <c r="D74" s="22">
        <v>0</v>
      </c>
      <c r="E74" s="22">
        <v>0</v>
      </c>
      <c r="F74" s="23">
        <f aca="true" t="shared" si="21" ref="F74">SUM(C74:E76)</f>
        <v>1125000</v>
      </c>
    </row>
    <row r="75" spans="1:6" ht="18" customHeight="1">
      <c r="A75" s="17"/>
      <c r="B75" s="20"/>
      <c r="C75" s="20"/>
      <c r="D75" s="20"/>
      <c r="E75" s="20"/>
      <c r="F75" s="24"/>
    </row>
    <row r="76" spans="1:6" ht="15">
      <c r="A76" s="18"/>
      <c r="B76" s="21"/>
      <c r="C76" s="21"/>
      <c r="D76" s="21"/>
      <c r="E76" s="21"/>
      <c r="F76" s="25"/>
    </row>
    <row r="77" spans="1:6" ht="15">
      <c r="A77" s="16" t="s">
        <v>52</v>
      </c>
      <c r="B77" s="19" t="s">
        <v>53</v>
      </c>
      <c r="C77" s="22">
        <v>50000</v>
      </c>
      <c r="D77" s="22">
        <v>0</v>
      </c>
      <c r="E77" s="22">
        <v>0</v>
      </c>
      <c r="F77" s="23">
        <f aca="true" t="shared" si="22" ref="F77">SUM(C77:E79)</f>
        <v>50000</v>
      </c>
    </row>
    <row r="78" spans="1:6" ht="18" customHeight="1">
      <c r="A78" s="17"/>
      <c r="B78" s="20"/>
      <c r="C78" s="20"/>
      <c r="D78" s="20"/>
      <c r="E78" s="20"/>
      <c r="F78" s="24"/>
    </row>
    <row r="79" spans="1:6" ht="15">
      <c r="A79" s="18"/>
      <c r="B79" s="21"/>
      <c r="C79" s="21"/>
      <c r="D79" s="21"/>
      <c r="E79" s="21"/>
      <c r="F79" s="25"/>
    </row>
    <row r="80" spans="1:6" ht="15">
      <c r="A80" s="16" t="s">
        <v>54</v>
      </c>
      <c r="B80" s="19" t="s">
        <v>55</v>
      </c>
      <c r="C80" s="22">
        <v>25000000</v>
      </c>
      <c r="D80" s="22">
        <v>0</v>
      </c>
      <c r="E80" s="22">
        <v>0</v>
      </c>
      <c r="F80" s="23">
        <f aca="true" t="shared" si="23" ref="F80">SUM(C80:E82)</f>
        <v>25000000</v>
      </c>
    </row>
    <row r="81" spans="1:6" ht="18" customHeight="1">
      <c r="A81" s="17"/>
      <c r="B81" s="20"/>
      <c r="C81" s="20"/>
      <c r="D81" s="20"/>
      <c r="E81" s="20"/>
      <c r="F81" s="24"/>
    </row>
    <row r="82" spans="1:6" ht="15">
      <c r="A82" s="18"/>
      <c r="B82" s="21"/>
      <c r="C82" s="21"/>
      <c r="D82" s="21"/>
      <c r="E82" s="21"/>
      <c r="F82" s="25"/>
    </row>
    <row r="83" spans="1:6" ht="18" customHeight="1">
      <c r="A83" s="26" t="s">
        <v>56</v>
      </c>
      <c r="B83" s="27"/>
      <c r="C83" s="4">
        <f>SUM(C8:C82)</f>
        <v>71206500</v>
      </c>
      <c r="D83" s="4">
        <f aca="true" t="shared" si="24" ref="D83:E83">SUM(D8:D82)</f>
        <v>48291532</v>
      </c>
      <c r="E83" s="4">
        <f t="shared" si="24"/>
        <v>50361657</v>
      </c>
      <c r="F83" s="5">
        <f>SUM(C83:E83)</f>
        <v>169859689</v>
      </c>
    </row>
    <row r="84" spans="1:6" ht="6.75" customHeight="1">
      <c r="A84" s="28" t="s">
        <v>57</v>
      </c>
      <c r="B84" s="27"/>
      <c r="C84" s="27"/>
      <c r="D84" s="27"/>
      <c r="E84" s="27"/>
      <c r="F84" s="29"/>
    </row>
    <row r="85" spans="1:6" ht="18" customHeight="1">
      <c r="A85" s="32" t="s">
        <v>58</v>
      </c>
      <c r="B85" s="33"/>
      <c r="C85" s="33"/>
      <c r="D85" s="33"/>
      <c r="E85" s="33"/>
      <c r="F85" s="34"/>
    </row>
    <row r="86" spans="1:6" ht="25.5">
      <c r="A86" s="1" t="s">
        <v>59</v>
      </c>
      <c r="B86" s="2" t="s">
        <v>60</v>
      </c>
      <c r="C86" s="15" t="s">
        <v>61</v>
      </c>
      <c r="D86" s="15" t="s">
        <v>62</v>
      </c>
      <c r="E86" s="15" t="s">
        <v>63</v>
      </c>
      <c r="F86" s="3" t="s">
        <v>64</v>
      </c>
    </row>
    <row r="87" spans="1:6" ht="15">
      <c r="A87" s="16" t="s">
        <v>65</v>
      </c>
      <c r="B87" s="19" t="s">
        <v>66</v>
      </c>
      <c r="C87" s="22">
        <v>10319</v>
      </c>
      <c r="D87" s="22">
        <v>22000</v>
      </c>
      <c r="E87" s="22">
        <v>24200</v>
      </c>
      <c r="F87" s="23">
        <f>SUM(C87:E89)</f>
        <v>56519</v>
      </c>
    </row>
    <row r="88" spans="1:6" ht="18" customHeight="1">
      <c r="A88" s="17"/>
      <c r="B88" s="20"/>
      <c r="C88" s="20"/>
      <c r="D88" s="20"/>
      <c r="E88" s="20"/>
      <c r="F88" s="24"/>
    </row>
    <row r="89" spans="1:6" ht="15">
      <c r="A89" s="18"/>
      <c r="B89" s="21"/>
      <c r="C89" s="21"/>
      <c r="D89" s="21"/>
      <c r="E89" s="21"/>
      <c r="F89" s="25"/>
    </row>
    <row r="90" spans="1:6" ht="15">
      <c r="A90" s="16" t="s">
        <v>67</v>
      </c>
      <c r="B90" s="19" t="s">
        <v>68</v>
      </c>
      <c r="C90" s="22">
        <v>2000000</v>
      </c>
      <c r="D90" s="22">
        <v>270000</v>
      </c>
      <c r="E90" s="22">
        <v>325000</v>
      </c>
      <c r="F90" s="23">
        <f aca="true" t="shared" si="25" ref="F90">SUM(C90:E92)</f>
        <v>2595000</v>
      </c>
    </row>
    <row r="91" spans="1:6" ht="18" customHeight="1">
      <c r="A91" s="17"/>
      <c r="B91" s="20"/>
      <c r="C91" s="20"/>
      <c r="D91" s="20"/>
      <c r="E91" s="20"/>
      <c r="F91" s="24"/>
    </row>
    <row r="92" spans="1:6" ht="15">
      <c r="A92" s="18"/>
      <c r="B92" s="21"/>
      <c r="C92" s="21"/>
      <c r="D92" s="21"/>
      <c r="E92" s="21"/>
      <c r="F92" s="25"/>
    </row>
    <row r="93" spans="1:6" ht="15">
      <c r="A93" s="16" t="s">
        <v>69</v>
      </c>
      <c r="B93" s="19" t="s">
        <v>70</v>
      </c>
      <c r="C93" s="22">
        <v>469460</v>
      </c>
      <c r="D93" s="22">
        <v>2000000</v>
      </c>
      <c r="E93" s="22">
        <v>2000000</v>
      </c>
      <c r="F93" s="23">
        <f aca="true" t="shared" si="26" ref="F93">SUM(C93:E95)</f>
        <v>4469460</v>
      </c>
    </row>
    <row r="94" spans="1:6" ht="18" customHeight="1">
      <c r="A94" s="17"/>
      <c r="B94" s="20"/>
      <c r="C94" s="20"/>
      <c r="D94" s="20"/>
      <c r="E94" s="20"/>
      <c r="F94" s="24"/>
    </row>
    <row r="95" spans="1:6" ht="15">
      <c r="A95" s="18"/>
      <c r="B95" s="21"/>
      <c r="C95" s="21"/>
      <c r="D95" s="21"/>
      <c r="E95" s="21"/>
      <c r="F95" s="25"/>
    </row>
    <row r="96" spans="1:6" ht="15">
      <c r="A96" s="16" t="s">
        <v>71</v>
      </c>
      <c r="B96" s="19" t="s">
        <v>72</v>
      </c>
      <c r="C96" s="22">
        <v>-2057904</v>
      </c>
      <c r="D96" s="22">
        <v>0</v>
      </c>
      <c r="E96" s="22">
        <v>0</v>
      </c>
      <c r="F96" s="23">
        <f aca="true" t="shared" si="27" ref="F96">SUM(C96:E98)</f>
        <v>-2057904</v>
      </c>
    </row>
    <row r="97" spans="1:6" ht="18" customHeight="1">
      <c r="A97" s="17"/>
      <c r="B97" s="20"/>
      <c r="C97" s="20"/>
      <c r="D97" s="20"/>
      <c r="E97" s="20"/>
      <c r="F97" s="24"/>
    </row>
    <row r="98" spans="1:6" ht="15">
      <c r="A98" s="18"/>
      <c r="B98" s="21"/>
      <c r="C98" s="21"/>
      <c r="D98" s="21"/>
      <c r="E98" s="21"/>
      <c r="F98" s="25"/>
    </row>
    <row r="99" spans="1:6" ht="15">
      <c r="A99" s="16" t="s">
        <v>73</v>
      </c>
      <c r="B99" s="19" t="s">
        <v>74</v>
      </c>
      <c r="C99" s="22">
        <v>5635772</v>
      </c>
      <c r="D99" s="22">
        <v>12161872</v>
      </c>
      <c r="E99" s="22">
        <v>8537300</v>
      </c>
      <c r="F99" s="23">
        <f aca="true" t="shared" si="28" ref="F99">SUM(C99:E101)</f>
        <v>26334944</v>
      </c>
    </row>
    <row r="100" spans="1:6" ht="18" customHeight="1">
      <c r="A100" s="17"/>
      <c r="B100" s="20"/>
      <c r="C100" s="20"/>
      <c r="D100" s="20"/>
      <c r="E100" s="20"/>
      <c r="F100" s="24"/>
    </row>
    <row r="101" spans="1:6" ht="15">
      <c r="A101" s="18"/>
      <c r="B101" s="21"/>
      <c r="C101" s="21"/>
      <c r="D101" s="21"/>
      <c r="E101" s="21"/>
      <c r="F101" s="25"/>
    </row>
    <row r="102" spans="1:6" ht="15">
      <c r="A102" s="16" t="s">
        <v>75</v>
      </c>
      <c r="B102" s="19" t="s">
        <v>76</v>
      </c>
      <c r="C102" s="22">
        <v>4500000</v>
      </c>
      <c r="D102" s="22">
        <v>0</v>
      </c>
      <c r="E102" s="22">
        <v>0</v>
      </c>
      <c r="F102" s="23">
        <f aca="true" t="shared" si="29" ref="F102">SUM(C102:E104)</f>
        <v>4500000</v>
      </c>
    </row>
    <row r="103" spans="1:6" ht="18" customHeight="1">
      <c r="A103" s="17"/>
      <c r="B103" s="20"/>
      <c r="C103" s="20"/>
      <c r="D103" s="20"/>
      <c r="E103" s="20"/>
      <c r="F103" s="24"/>
    </row>
    <row r="104" spans="1:6" ht="15">
      <c r="A104" s="18"/>
      <c r="B104" s="21"/>
      <c r="C104" s="21"/>
      <c r="D104" s="21"/>
      <c r="E104" s="21"/>
      <c r="F104" s="25"/>
    </row>
    <row r="105" spans="1:6" ht="15">
      <c r="A105" s="16" t="s">
        <v>77</v>
      </c>
      <c r="B105" s="19" t="s">
        <v>78</v>
      </c>
      <c r="C105" s="22">
        <v>6000000</v>
      </c>
      <c r="D105" s="22">
        <v>0</v>
      </c>
      <c r="E105" s="22">
        <v>0</v>
      </c>
      <c r="F105" s="23">
        <f aca="true" t="shared" si="30" ref="F105">SUM(C105:E107)</f>
        <v>6000000</v>
      </c>
    </row>
    <row r="106" spans="1:6" ht="18" customHeight="1">
      <c r="A106" s="17"/>
      <c r="B106" s="20"/>
      <c r="C106" s="20"/>
      <c r="D106" s="20"/>
      <c r="E106" s="20"/>
      <c r="F106" s="24"/>
    </row>
    <row r="107" spans="1:6" ht="15">
      <c r="A107" s="18"/>
      <c r="B107" s="21"/>
      <c r="C107" s="21"/>
      <c r="D107" s="21"/>
      <c r="E107" s="21"/>
      <c r="F107" s="25"/>
    </row>
    <row r="108" spans="1:6" ht="15">
      <c r="A108" s="16" t="s">
        <v>79</v>
      </c>
      <c r="B108" s="19" t="s">
        <v>80</v>
      </c>
      <c r="C108" s="22">
        <v>3000000</v>
      </c>
      <c r="D108" s="22">
        <v>2240000</v>
      </c>
      <c r="E108" s="22">
        <v>2620000</v>
      </c>
      <c r="F108" s="23">
        <f aca="true" t="shared" si="31" ref="F108">SUM(C108:E110)</f>
        <v>7860000</v>
      </c>
    </row>
    <row r="109" spans="1:6" ht="18" customHeight="1">
      <c r="A109" s="17"/>
      <c r="B109" s="20"/>
      <c r="C109" s="20"/>
      <c r="D109" s="20"/>
      <c r="E109" s="20"/>
      <c r="F109" s="24"/>
    </row>
    <row r="110" spans="1:6" ht="15">
      <c r="A110" s="18"/>
      <c r="B110" s="21"/>
      <c r="C110" s="21"/>
      <c r="D110" s="21"/>
      <c r="E110" s="21"/>
      <c r="F110" s="25"/>
    </row>
    <row r="111" spans="1:6" ht="15">
      <c r="A111" s="16" t="s">
        <v>81</v>
      </c>
      <c r="B111" s="19" t="s">
        <v>82</v>
      </c>
      <c r="C111" s="22">
        <v>581440</v>
      </c>
      <c r="D111" s="22">
        <v>0</v>
      </c>
      <c r="E111" s="22">
        <v>0</v>
      </c>
      <c r="F111" s="23">
        <f aca="true" t="shared" si="32" ref="F111">SUM(C111:E113)</f>
        <v>581440</v>
      </c>
    </row>
    <row r="112" spans="1:6" ht="18" customHeight="1">
      <c r="A112" s="17"/>
      <c r="B112" s="20"/>
      <c r="C112" s="20"/>
      <c r="D112" s="20"/>
      <c r="E112" s="20"/>
      <c r="F112" s="24"/>
    </row>
    <row r="113" spans="1:6" ht="15">
      <c r="A113" s="18"/>
      <c r="B113" s="21"/>
      <c r="C113" s="21"/>
      <c r="D113" s="21"/>
      <c r="E113" s="21"/>
      <c r="F113" s="25"/>
    </row>
    <row r="114" spans="1:6" ht="18" customHeight="1">
      <c r="A114" s="26" t="s">
        <v>83</v>
      </c>
      <c r="B114" s="27"/>
      <c r="C114" s="4">
        <f>SUM(C87:C113)</f>
        <v>20139087</v>
      </c>
      <c r="D114" s="4">
        <f aca="true" t="shared" si="33" ref="D114:E114">SUM(D87:D113)</f>
        <v>16693872</v>
      </c>
      <c r="E114" s="4">
        <f t="shared" si="33"/>
        <v>13506500</v>
      </c>
      <c r="F114" s="5">
        <f>SUM(C114:E114)</f>
        <v>50339459</v>
      </c>
    </row>
    <row r="115" spans="1:6" ht="6.75" customHeight="1">
      <c r="A115" s="28" t="s">
        <v>57</v>
      </c>
      <c r="B115" s="27"/>
      <c r="C115" s="27"/>
      <c r="D115" s="27"/>
      <c r="E115" s="27"/>
      <c r="F115" s="29"/>
    </row>
    <row r="116" spans="1:6" ht="18" customHeight="1">
      <c r="A116" s="32" t="s">
        <v>84</v>
      </c>
      <c r="B116" s="33"/>
      <c r="C116" s="33"/>
      <c r="D116" s="33"/>
      <c r="E116" s="33"/>
      <c r="F116" s="34"/>
    </row>
    <row r="117" spans="1:6" ht="25.5">
      <c r="A117" s="1" t="s">
        <v>59</v>
      </c>
      <c r="B117" s="2" t="s">
        <v>60</v>
      </c>
      <c r="C117" s="15" t="s">
        <v>61</v>
      </c>
      <c r="D117" s="15" t="s">
        <v>62</v>
      </c>
      <c r="E117" s="15" t="s">
        <v>63</v>
      </c>
      <c r="F117" s="3" t="s">
        <v>64</v>
      </c>
    </row>
    <row r="118" spans="1:6" ht="15">
      <c r="A118" s="16" t="s">
        <v>85</v>
      </c>
      <c r="B118" s="19" t="s">
        <v>86</v>
      </c>
      <c r="C118" s="22">
        <v>-1900056</v>
      </c>
      <c r="D118" s="22">
        <v>0</v>
      </c>
      <c r="E118" s="22">
        <v>0</v>
      </c>
      <c r="F118" s="23">
        <f>SUM(C118:E120)</f>
        <v>-1900056</v>
      </c>
    </row>
    <row r="119" spans="1:6" ht="18" customHeight="1">
      <c r="A119" s="17"/>
      <c r="B119" s="20"/>
      <c r="C119" s="20"/>
      <c r="D119" s="20"/>
      <c r="E119" s="20"/>
      <c r="F119" s="24"/>
    </row>
    <row r="120" spans="1:6" ht="15">
      <c r="A120" s="18"/>
      <c r="B120" s="21"/>
      <c r="C120" s="21"/>
      <c r="D120" s="21"/>
      <c r="E120" s="21"/>
      <c r="F120" s="25"/>
    </row>
    <row r="121" spans="1:6" ht="15">
      <c r="A121" s="16" t="s">
        <v>87</v>
      </c>
      <c r="B121" s="19" t="s">
        <v>88</v>
      </c>
      <c r="C121" s="22">
        <v>-3929654</v>
      </c>
      <c r="D121" s="22">
        <v>0</v>
      </c>
      <c r="E121" s="22">
        <v>0</v>
      </c>
      <c r="F121" s="23">
        <f>SUM(C121:E123)</f>
        <v>-3929654</v>
      </c>
    </row>
    <row r="122" spans="1:6" ht="18" customHeight="1">
      <c r="A122" s="17"/>
      <c r="B122" s="20"/>
      <c r="C122" s="20"/>
      <c r="D122" s="20"/>
      <c r="E122" s="20"/>
      <c r="F122" s="24"/>
    </row>
    <row r="123" spans="1:6" ht="15">
      <c r="A123" s="18"/>
      <c r="B123" s="21"/>
      <c r="C123" s="21"/>
      <c r="D123" s="21"/>
      <c r="E123" s="21"/>
      <c r="F123" s="25"/>
    </row>
    <row r="124" spans="1:6" ht="18" customHeight="1">
      <c r="A124" s="26" t="s">
        <v>89</v>
      </c>
      <c r="B124" s="27"/>
      <c r="C124" s="4">
        <f>SUM(C118:C123)</f>
        <v>-5829710</v>
      </c>
      <c r="D124" s="4">
        <f aca="true" t="shared" si="34" ref="D124:E124">SUM(D118:D123)</f>
        <v>0</v>
      </c>
      <c r="E124" s="4">
        <f t="shared" si="34"/>
        <v>0</v>
      </c>
      <c r="F124" s="5">
        <f>SUM(C124:E124)</f>
        <v>-5829710</v>
      </c>
    </row>
    <row r="125" spans="1:6" ht="6.75" customHeight="1">
      <c r="A125" s="28" t="s">
        <v>57</v>
      </c>
      <c r="B125" s="27"/>
      <c r="C125" s="27"/>
      <c r="D125" s="27"/>
      <c r="E125" s="27"/>
      <c r="F125" s="29"/>
    </row>
    <row r="126" spans="1:6" ht="18" customHeight="1">
      <c r="A126" s="32" t="s">
        <v>90</v>
      </c>
      <c r="B126" s="33"/>
      <c r="C126" s="33"/>
      <c r="D126" s="33"/>
      <c r="E126" s="33"/>
      <c r="F126" s="34"/>
    </row>
    <row r="127" spans="1:6" ht="25.5">
      <c r="A127" s="1" t="s">
        <v>59</v>
      </c>
      <c r="B127" s="2" t="s">
        <v>60</v>
      </c>
      <c r="C127" s="15" t="s">
        <v>61</v>
      </c>
      <c r="D127" s="15" t="s">
        <v>62</v>
      </c>
      <c r="E127" s="15" t="s">
        <v>63</v>
      </c>
      <c r="F127" s="3" t="s">
        <v>64</v>
      </c>
    </row>
    <row r="128" spans="1:6" ht="15">
      <c r="A128" s="16" t="s">
        <v>91</v>
      </c>
      <c r="B128" s="19" t="s">
        <v>92</v>
      </c>
      <c r="C128" s="22">
        <v>498939</v>
      </c>
      <c r="D128" s="22">
        <v>0</v>
      </c>
      <c r="E128" s="22">
        <v>0</v>
      </c>
      <c r="F128" s="23">
        <f>SUM(C128:E130)</f>
        <v>498939</v>
      </c>
    </row>
    <row r="129" spans="1:6" ht="18" customHeight="1">
      <c r="A129" s="17"/>
      <c r="B129" s="20"/>
      <c r="C129" s="20"/>
      <c r="D129" s="20"/>
      <c r="E129" s="20"/>
      <c r="F129" s="24"/>
    </row>
    <row r="130" spans="1:6" ht="15">
      <c r="A130" s="18"/>
      <c r="B130" s="21"/>
      <c r="C130" s="21"/>
      <c r="D130" s="21"/>
      <c r="E130" s="21"/>
      <c r="F130" s="25"/>
    </row>
    <row r="131" spans="1:6" ht="15">
      <c r="A131" s="16" t="s">
        <v>93</v>
      </c>
      <c r="B131" s="19" t="s">
        <v>94</v>
      </c>
      <c r="C131" s="22">
        <v>2239941</v>
      </c>
      <c r="D131" s="22">
        <v>0</v>
      </c>
      <c r="E131" s="22">
        <v>0</v>
      </c>
      <c r="F131" s="23">
        <f aca="true" t="shared" si="35" ref="F131">SUM(C131:E133)</f>
        <v>2239941</v>
      </c>
    </row>
    <row r="132" spans="1:6" ht="18" customHeight="1">
      <c r="A132" s="17"/>
      <c r="B132" s="20"/>
      <c r="C132" s="20"/>
      <c r="D132" s="20"/>
      <c r="E132" s="20"/>
      <c r="F132" s="24"/>
    </row>
    <row r="133" spans="1:6" ht="15">
      <c r="A133" s="18"/>
      <c r="B133" s="21"/>
      <c r="C133" s="21"/>
      <c r="D133" s="21"/>
      <c r="E133" s="21"/>
      <c r="F133" s="25"/>
    </row>
    <row r="134" spans="1:6" ht="15">
      <c r="A134" s="16" t="s">
        <v>95</v>
      </c>
      <c r="B134" s="19" t="s">
        <v>96</v>
      </c>
      <c r="C134" s="22">
        <v>406399</v>
      </c>
      <c r="D134" s="22">
        <v>0</v>
      </c>
      <c r="E134" s="22">
        <v>0</v>
      </c>
      <c r="F134" s="23">
        <f aca="true" t="shared" si="36" ref="F134">SUM(C134:E136)</f>
        <v>406399</v>
      </c>
    </row>
    <row r="135" spans="1:6" ht="18" customHeight="1">
      <c r="A135" s="17"/>
      <c r="B135" s="20"/>
      <c r="C135" s="20"/>
      <c r="D135" s="20"/>
      <c r="E135" s="20"/>
      <c r="F135" s="24"/>
    </row>
    <row r="136" spans="1:6" ht="15">
      <c r="A136" s="18"/>
      <c r="B136" s="21"/>
      <c r="C136" s="21"/>
      <c r="D136" s="21"/>
      <c r="E136" s="21"/>
      <c r="F136" s="25"/>
    </row>
    <row r="137" spans="1:6" ht="15">
      <c r="A137" s="16" t="s">
        <v>97</v>
      </c>
      <c r="B137" s="19" t="s">
        <v>98</v>
      </c>
      <c r="C137" s="22">
        <v>750750</v>
      </c>
      <c r="D137" s="22">
        <v>0</v>
      </c>
      <c r="E137" s="22">
        <v>0</v>
      </c>
      <c r="F137" s="23">
        <f aca="true" t="shared" si="37" ref="F137">SUM(C137:E139)</f>
        <v>750750</v>
      </c>
    </row>
    <row r="138" spans="1:6" ht="18" customHeight="1">
      <c r="A138" s="17"/>
      <c r="B138" s="20"/>
      <c r="C138" s="20"/>
      <c r="D138" s="20"/>
      <c r="E138" s="20"/>
      <c r="F138" s="24"/>
    </row>
    <row r="139" spans="1:6" ht="15">
      <c r="A139" s="18"/>
      <c r="B139" s="21"/>
      <c r="C139" s="21"/>
      <c r="D139" s="21"/>
      <c r="E139" s="21"/>
      <c r="F139" s="25"/>
    </row>
    <row r="140" spans="1:6" ht="18" customHeight="1">
      <c r="A140" s="26" t="s">
        <v>99</v>
      </c>
      <c r="B140" s="27"/>
      <c r="C140" s="4">
        <f>SUM(C128:C139)</f>
        <v>3896029</v>
      </c>
      <c r="D140" s="4">
        <f aca="true" t="shared" si="38" ref="D140:E140">SUM(D128:D139)</f>
        <v>0</v>
      </c>
      <c r="E140" s="4">
        <f t="shared" si="38"/>
        <v>0</v>
      </c>
      <c r="F140" s="5">
        <f>SUM(C140:E140)</f>
        <v>3896029</v>
      </c>
    </row>
    <row r="141" spans="1:6" ht="6.75" customHeight="1">
      <c r="A141" s="28" t="s">
        <v>57</v>
      </c>
      <c r="B141" s="27"/>
      <c r="C141" s="27"/>
      <c r="D141" s="27"/>
      <c r="E141" s="27"/>
      <c r="F141" s="29"/>
    </row>
    <row r="142" spans="1:6" ht="18" customHeight="1">
      <c r="A142" s="32" t="s">
        <v>100</v>
      </c>
      <c r="B142" s="33"/>
      <c r="C142" s="33"/>
      <c r="D142" s="33"/>
      <c r="E142" s="33"/>
      <c r="F142" s="34"/>
    </row>
    <row r="143" spans="1:6" ht="25.5">
      <c r="A143" s="1" t="s">
        <v>59</v>
      </c>
      <c r="B143" s="2" t="s">
        <v>60</v>
      </c>
      <c r="C143" s="15" t="s">
        <v>61</v>
      </c>
      <c r="D143" s="15" t="s">
        <v>62</v>
      </c>
      <c r="E143" s="15" t="s">
        <v>63</v>
      </c>
      <c r="F143" s="3" t="s">
        <v>64</v>
      </c>
    </row>
    <row r="144" spans="1:6" ht="15">
      <c r="A144" s="16" t="s">
        <v>101</v>
      </c>
      <c r="B144" s="19" t="s">
        <v>102</v>
      </c>
      <c r="C144" s="22">
        <v>606000</v>
      </c>
      <c r="D144" s="22">
        <v>0</v>
      </c>
      <c r="E144" s="22">
        <v>0</v>
      </c>
      <c r="F144" s="23">
        <f>SUM(C144:E146)</f>
        <v>606000</v>
      </c>
    </row>
    <row r="145" spans="1:6" ht="18" customHeight="1">
      <c r="A145" s="17"/>
      <c r="B145" s="20"/>
      <c r="C145" s="20"/>
      <c r="D145" s="20"/>
      <c r="E145" s="20"/>
      <c r="F145" s="24"/>
    </row>
    <row r="146" spans="1:6" ht="15">
      <c r="A146" s="18"/>
      <c r="B146" s="21"/>
      <c r="C146" s="21"/>
      <c r="D146" s="21"/>
      <c r="E146" s="21"/>
      <c r="F146" s="25"/>
    </row>
    <row r="147" spans="1:6" ht="18" customHeight="1">
      <c r="A147" s="26" t="s">
        <v>103</v>
      </c>
      <c r="B147" s="27"/>
      <c r="C147" s="4">
        <f>SUM(C144)</f>
        <v>606000</v>
      </c>
      <c r="D147" s="4">
        <f aca="true" t="shared" si="39" ref="D147:E147">SUM(D144)</f>
        <v>0</v>
      </c>
      <c r="E147" s="4">
        <f t="shared" si="39"/>
        <v>0</v>
      </c>
      <c r="F147" s="5">
        <f>SUM(C147:E147)</f>
        <v>606000</v>
      </c>
    </row>
    <row r="148" spans="1:6" ht="6.75" customHeight="1">
      <c r="A148" s="28" t="s">
        <v>57</v>
      </c>
      <c r="B148" s="27"/>
      <c r="C148" s="27"/>
      <c r="D148" s="27"/>
      <c r="E148" s="27"/>
      <c r="F148" s="29"/>
    </row>
    <row r="149" spans="1:6" ht="18" customHeight="1">
      <c r="A149" s="32" t="s">
        <v>104</v>
      </c>
      <c r="B149" s="33"/>
      <c r="C149" s="33"/>
      <c r="D149" s="33"/>
      <c r="E149" s="33"/>
      <c r="F149" s="34"/>
    </row>
    <row r="150" spans="1:6" ht="25.5">
      <c r="A150" s="1" t="s">
        <v>59</v>
      </c>
      <c r="B150" s="2" t="s">
        <v>60</v>
      </c>
      <c r="C150" s="15" t="s">
        <v>61</v>
      </c>
      <c r="D150" s="15" t="s">
        <v>62</v>
      </c>
      <c r="E150" s="15" t="s">
        <v>63</v>
      </c>
      <c r="F150" s="3" t="s">
        <v>64</v>
      </c>
    </row>
    <row r="151" spans="1:6" ht="15">
      <c r="A151" s="16" t="s">
        <v>105</v>
      </c>
      <c r="B151" s="19" t="s">
        <v>106</v>
      </c>
      <c r="C151" s="22">
        <v>-851168</v>
      </c>
      <c r="D151" s="22">
        <v>0</v>
      </c>
      <c r="E151" s="22">
        <v>0</v>
      </c>
      <c r="F151" s="23">
        <f>SUM(C151:E153)</f>
        <v>-851168</v>
      </c>
    </row>
    <row r="152" spans="1:6" ht="18" customHeight="1">
      <c r="A152" s="17"/>
      <c r="B152" s="20"/>
      <c r="C152" s="20"/>
      <c r="D152" s="20"/>
      <c r="E152" s="20"/>
      <c r="F152" s="24"/>
    </row>
    <row r="153" spans="1:6" ht="15">
      <c r="A153" s="18"/>
      <c r="B153" s="21"/>
      <c r="C153" s="21"/>
      <c r="D153" s="21"/>
      <c r="E153" s="21"/>
      <c r="F153" s="25"/>
    </row>
    <row r="154" spans="1:6" ht="15">
      <c r="A154" s="16" t="s">
        <v>107</v>
      </c>
      <c r="B154" s="19" t="s">
        <v>108</v>
      </c>
      <c r="C154" s="22">
        <v>2791612</v>
      </c>
      <c r="D154" s="22">
        <v>0</v>
      </c>
      <c r="E154" s="22">
        <v>0</v>
      </c>
      <c r="F154" s="23">
        <f aca="true" t="shared" si="40" ref="F154">SUM(C154:E156)</f>
        <v>2791612</v>
      </c>
    </row>
    <row r="155" spans="1:6" ht="18" customHeight="1">
      <c r="A155" s="17"/>
      <c r="B155" s="20"/>
      <c r="C155" s="20"/>
      <c r="D155" s="20"/>
      <c r="E155" s="20"/>
      <c r="F155" s="24"/>
    </row>
    <row r="156" spans="1:6" ht="15">
      <c r="A156" s="18"/>
      <c r="B156" s="21"/>
      <c r="C156" s="21"/>
      <c r="D156" s="21"/>
      <c r="E156" s="21"/>
      <c r="F156" s="25"/>
    </row>
    <row r="157" spans="1:6" ht="15">
      <c r="A157" s="16" t="s">
        <v>109</v>
      </c>
      <c r="B157" s="19" t="s">
        <v>110</v>
      </c>
      <c r="C157" s="22">
        <v>1400838</v>
      </c>
      <c r="D157" s="22">
        <v>0</v>
      </c>
      <c r="E157" s="22">
        <v>0</v>
      </c>
      <c r="F157" s="23">
        <f aca="true" t="shared" si="41" ref="F157">SUM(C157:E159)</f>
        <v>1400838</v>
      </c>
    </row>
    <row r="158" spans="1:6" ht="18" customHeight="1">
      <c r="A158" s="17"/>
      <c r="B158" s="20"/>
      <c r="C158" s="20"/>
      <c r="D158" s="20"/>
      <c r="E158" s="20"/>
      <c r="F158" s="24"/>
    </row>
    <row r="159" spans="1:6" ht="15">
      <c r="A159" s="18"/>
      <c r="B159" s="21"/>
      <c r="C159" s="21"/>
      <c r="D159" s="21"/>
      <c r="E159" s="21"/>
      <c r="F159" s="25"/>
    </row>
    <row r="160" spans="1:6" ht="15">
      <c r="A160" s="16" t="s">
        <v>111</v>
      </c>
      <c r="B160" s="19" t="s">
        <v>112</v>
      </c>
      <c r="C160" s="22">
        <v>223070</v>
      </c>
      <c r="D160" s="22">
        <v>0</v>
      </c>
      <c r="E160" s="22">
        <v>0</v>
      </c>
      <c r="F160" s="23">
        <f aca="true" t="shared" si="42" ref="F160">SUM(C160:E162)</f>
        <v>223070</v>
      </c>
    </row>
    <row r="161" spans="1:6" ht="18" customHeight="1">
      <c r="A161" s="17"/>
      <c r="B161" s="20"/>
      <c r="C161" s="20"/>
      <c r="D161" s="20"/>
      <c r="E161" s="20"/>
      <c r="F161" s="24"/>
    </row>
    <row r="162" spans="1:6" ht="15">
      <c r="A162" s="18"/>
      <c r="B162" s="21"/>
      <c r="C162" s="21"/>
      <c r="D162" s="21"/>
      <c r="E162" s="21"/>
      <c r="F162" s="25"/>
    </row>
    <row r="163" spans="1:6" ht="18" customHeight="1">
      <c r="A163" s="26" t="s">
        <v>113</v>
      </c>
      <c r="B163" s="27"/>
      <c r="C163" s="4">
        <f>SUM(C151:C162)</f>
        <v>3564352</v>
      </c>
      <c r="D163" s="4">
        <f aca="true" t="shared" si="43" ref="D163:E163">SUM(D151:D162)</f>
        <v>0</v>
      </c>
      <c r="E163" s="4">
        <f t="shared" si="43"/>
        <v>0</v>
      </c>
      <c r="F163" s="5">
        <f>SUM(C163:E163)</f>
        <v>3564352</v>
      </c>
    </row>
    <row r="164" spans="1:6" ht="6.75" customHeight="1">
      <c r="A164" s="28" t="s">
        <v>57</v>
      </c>
      <c r="B164" s="27"/>
      <c r="C164" s="27"/>
      <c r="D164" s="27"/>
      <c r="E164" s="27"/>
      <c r="F164" s="29"/>
    </row>
    <row r="165" spans="1:6" ht="18" customHeight="1">
      <c r="A165" s="32" t="s">
        <v>114</v>
      </c>
      <c r="B165" s="33"/>
      <c r="C165" s="33"/>
      <c r="D165" s="33"/>
      <c r="E165" s="33"/>
      <c r="F165" s="34"/>
    </row>
    <row r="166" spans="1:6" ht="25.5">
      <c r="A166" s="1" t="s">
        <v>59</v>
      </c>
      <c r="B166" s="2" t="s">
        <v>60</v>
      </c>
      <c r="C166" s="15" t="s">
        <v>61</v>
      </c>
      <c r="D166" s="15" t="s">
        <v>62</v>
      </c>
      <c r="E166" s="15" t="s">
        <v>63</v>
      </c>
      <c r="F166" s="3" t="s">
        <v>64</v>
      </c>
    </row>
    <row r="167" spans="1:6" ht="15">
      <c r="A167" s="16" t="s">
        <v>115</v>
      </c>
      <c r="B167" s="19" t="s">
        <v>116</v>
      </c>
      <c r="C167" s="22">
        <v>3000000</v>
      </c>
      <c r="D167" s="22">
        <v>0</v>
      </c>
      <c r="E167" s="22">
        <v>0</v>
      </c>
      <c r="F167" s="23">
        <f>SUM(C167:E169)</f>
        <v>3000000</v>
      </c>
    </row>
    <row r="168" spans="1:6" ht="18" customHeight="1">
      <c r="A168" s="17"/>
      <c r="B168" s="20"/>
      <c r="C168" s="20"/>
      <c r="D168" s="20"/>
      <c r="E168" s="20"/>
      <c r="F168" s="24"/>
    </row>
    <row r="169" spans="1:6" ht="15">
      <c r="A169" s="18"/>
      <c r="B169" s="21"/>
      <c r="C169" s="21"/>
      <c r="D169" s="21"/>
      <c r="E169" s="21"/>
      <c r="F169" s="25"/>
    </row>
    <row r="170" spans="1:6" ht="15">
      <c r="A170" s="16" t="s">
        <v>117</v>
      </c>
      <c r="B170" s="19" t="s">
        <v>118</v>
      </c>
      <c r="C170" s="22">
        <v>1026083</v>
      </c>
      <c r="D170" s="22">
        <v>0</v>
      </c>
      <c r="E170" s="22">
        <v>0</v>
      </c>
      <c r="F170" s="23">
        <f>SUM(C170:E172)</f>
        <v>1026083</v>
      </c>
    </row>
    <row r="171" spans="1:6" ht="18" customHeight="1">
      <c r="A171" s="17"/>
      <c r="B171" s="20"/>
      <c r="C171" s="20"/>
      <c r="D171" s="20"/>
      <c r="E171" s="20"/>
      <c r="F171" s="24"/>
    </row>
    <row r="172" spans="1:6" ht="15">
      <c r="A172" s="18"/>
      <c r="B172" s="21"/>
      <c r="C172" s="21"/>
      <c r="D172" s="21"/>
      <c r="E172" s="21"/>
      <c r="F172" s="25"/>
    </row>
    <row r="173" spans="1:6" s="6" customFormat="1" ht="15">
      <c r="A173" s="35" t="s">
        <v>119</v>
      </c>
      <c r="B173" s="38" t="s">
        <v>120</v>
      </c>
      <c r="C173" s="41">
        <v>1214248</v>
      </c>
      <c r="D173" s="41">
        <v>0</v>
      </c>
      <c r="E173" s="41">
        <v>0</v>
      </c>
      <c r="F173" s="23">
        <f>SUM(C173:E175)</f>
        <v>1214248</v>
      </c>
    </row>
    <row r="174" spans="1:6" s="6" customFormat="1" ht="15">
      <c r="A174" s="36"/>
      <c r="B174" s="39"/>
      <c r="C174" s="39"/>
      <c r="D174" s="39"/>
      <c r="E174" s="39"/>
      <c r="F174" s="24"/>
    </row>
    <row r="175" spans="1:6" s="6" customFormat="1" ht="15">
      <c r="A175" s="37"/>
      <c r="B175" s="40"/>
      <c r="C175" s="40"/>
      <c r="D175" s="40"/>
      <c r="E175" s="40"/>
      <c r="F175" s="25"/>
    </row>
    <row r="176" spans="1:6" ht="18" customHeight="1">
      <c r="A176" s="26" t="s">
        <v>121</v>
      </c>
      <c r="B176" s="27"/>
      <c r="C176" s="4">
        <f>SUM(C167:C175)</f>
        <v>5240331</v>
      </c>
      <c r="D176" s="4">
        <f aca="true" t="shared" si="44" ref="D176:E176">SUM(D167:D175)</f>
        <v>0</v>
      </c>
      <c r="E176" s="4">
        <f t="shared" si="44"/>
        <v>0</v>
      </c>
      <c r="F176" s="5">
        <f>SUM(C176:E176)</f>
        <v>5240331</v>
      </c>
    </row>
    <row r="177" spans="1:6" ht="6.75" customHeight="1">
      <c r="A177" s="28" t="s">
        <v>57</v>
      </c>
      <c r="B177" s="27"/>
      <c r="C177" s="27"/>
      <c r="D177" s="27"/>
      <c r="E177" s="27"/>
      <c r="F177" s="29"/>
    </row>
    <row r="178" spans="1:6" ht="18" customHeight="1">
      <c r="A178" s="32" t="s">
        <v>122</v>
      </c>
      <c r="B178" s="33"/>
      <c r="C178" s="33"/>
      <c r="D178" s="33"/>
      <c r="E178" s="33"/>
      <c r="F178" s="34"/>
    </row>
    <row r="179" spans="1:6" ht="25.5">
      <c r="A179" s="1" t="s">
        <v>59</v>
      </c>
      <c r="B179" s="2" t="s">
        <v>60</v>
      </c>
      <c r="C179" s="15" t="s">
        <v>61</v>
      </c>
      <c r="D179" s="15" t="s">
        <v>62</v>
      </c>
      <c r="E179" s="15" t="s">
        <v>63</v>
      </c>
      <c r="F179" s="3" t="s">
        <v>64</v>
      </c>
    </row>
    <row r="180" spans="1:6" ht="15">
      <c r="A180" s="16" t="s">
        <v>123</v>
      </c>
      <c r="B180" s="19" t="s">
        <v>124</v>
      </c>
      <c r="C180" s="22">
        <v>-45961</v>
      </c>
      <c r="D180" s="22">
        <v>0</v>
      </c>
      <c r="E180" s="22">
        <v>0</v>
      </c>
      <c r="F180" s="23">
        <f>SUM(C180:E182)</f>
        <v>-45961</v>
      </c>
    </row>
    <row r="181" spans="1:6" ht="18" customHeight="1">
      <c r="A181" s="17"/>
      <c r="B181" s="20"/>
      <c r="C181" s="20"/>
      <c r="D181" s="20"/>
      <c r="E181" s="20"/>
      <c r="F181" s="24"/>
    </row>
    <row r="182" spans="1:6" ht="15">
      <c r="A182" s="18"/>
      <c r="B182" s="21"/>
      <c r="C182" s="21"/>
      <c r="D182" s="21"/>
      <c r="E182" s="21"/>
      <c r="F182" s="25"/>
    </row>
    <row r="183" spans="1:6" ht="15">
      <c r="A183" s="16" t="s">
        <v>125</v>
      </c>
      <c r="B183" s="19" t="s">
        <v>126</v>
      </c>
      <c r="C183" s="22">
        <v>-1843817</v>
      </c>
      <c r="D183" s="22">
        <v>0</v>
      </c>
      <c r="E183" s="22">
        <v>0</v>
      </c>
      <c r="F183" s="23">
        <f aca="true" t="shared" si="45" ref="F183">SUM(C183:E185)</f>
        <v>-1843817</v>
      </c>
    </row>
    <row r="184" spans="1:6" ht="18" customHeight="1">
      <c r="A184" s="17"/>
      <c r="B184" s="20"/>
      <c r="C184" s="20"/>
      <c r="D184" s="20"/>
      <c r="E184" s="20"/>
      <c r="F184" s="24"/>
    </row>
    <row r="185" spans="1:6" ht="15">
      <c r="A185" s="18"/>
      <c r="B185" s="21"/>
      <c r="C185" s="21"/>
      <c r="D185" s="21"/>
      <c r="E185" s="21"/>
      <c r="F185" s="25"/>
    </row>
    <row r="186" spans="1:6" ht="15">
      <c r="A186" s="16" t="s">
        <v>127</v>
      </c>
      <c r="B186" s="19" t="s">
        <v>128</v>
      </c>
      <c r="C186" s="22">
        <v>-1644394</v>
      </c>
      <c r="D186" s="22">
        <v>0</v>
      </c>
      <c r="E186" s="22">
        <v>0</v>
      </c>
      <c r="F186" s="23">
        <f aca="true" t="shared" si="46" ref="F186">SUM(C186:E188)</f>
        <v>-1644394</v>
      </c>
    </row>
    <row r="187" spans="1:6" ht="18" customHeight="1">
      <c r="A187" s="17"/>
      <c r="B187" s="20"/>
      <c r="C187" s="20"/>
      <c r="D187" s="20"/>
      <c r="E187" s="20"/>
      <c r="F187" s="24"/>
    </row>
    <row r="188" spans="1:6" ht="15">
      <c r="A188" s="18"/>
      <c r="B188" s="21"/>
      <c r="C188" s="21"/>
      <c r="D188" s="21"/>
      <c r="E188" s="21"/>
      <c r="F188" s="25"/>
    </row>
    <row r="189" spans="1:6" ht="15">
      <c r="A189" s="16" t="s">
        <v>129</v>
      </c>
      <c r="B189" s="19" t="s">
        <v>130</v>
      </c>
      <c r="C189" s="22">
        <v>-805346</v>
      </c>
      <c r="D189" s="22">
        <v>0</v>
      </c>
      <c r="E189" s="22">
        <v>0</v>
      </c>
      <c r="F189" s="23">
        <f aca="true" t="shared" si="47" ref="F189">SUM(C189:E191)</f>
        <v>-805346</v>
      </c>
    </row>
    <row r="190" spans="1:6" ht="18" customHeight="1">
      <c r="A190" s="17"/>
      <c r="B190" s="20"/>
      <c r="C190" s="20"/>
      <c r="D190" s="20"/>
      <c r="E190" s="20"/>
      <c r="F190" s="24"/>
    </row>
    <row r="191" spans="1:6" ht="15">
      <c r="A191" s="18"/>
      <c r="B191" s="21"/>
      <c r="C191" s="21"/>
      <c r="D191" s="21"/>
      <c r="E191" s="21"/>
      <c r="F191" s="25"/>
    </row>
    <row r="192" spans="1:6" ht="15">
      <c r="A192" s="16" t="s">
        <v>131</v>
      </c>
      <c r="B192" s="19" t="s">
        <v>132</v>
      </c>
      <c r="C192" s="22">
        <v>13612</v>
      </c>
      <c r="D192" s="22">
        <v>30900</v>
      </c>
      <c r="E192" s="22">
        <v>31827</v>
      </c>
      <c r="F192" s="23">
        <f aca="true" t="shared" si="48" ref="F192">SUM(C192:E194)</f>
        <v>76339</v>
      </c>
    </row>
    <row r="193" spans="1:6" ht="18" customHeight="1">
      <c r="A193" s="17"/>
      <c r="B193" s="20"/>
      <c r="C193" s="20"/>
      <c r="D193" s="20"/>
      <c r="E193" s="20"/>
      <c r="F193" s="24"/>
    </row>
    <row r="194" spans="1:6" ht="15">
      <c r="A194" s="18"/>
      <c r="B194" s="21"/>
      <c r="C194" s="21"/>
      <c r="D194" s="21"/>
      <c r="E194" s="21"/>
      <c r="F194" s="25"/>
    </row>
    <row r="195" spans="1:6" ht="15">
      <c r="A195" s="16" t="s">
        <v>133</v>
      </c>
      <c r="B195" s="19" t="s">
        <v>134</v>
      </c>
      <c r="C195" s="22">
        <v>300750</v>
      </c>
      <c r="D195" s="22">
        <v>0</v>
      </c>
      <c r="E195" s="22">
        <v>0</v>
      </c>
      <c r="F195" s="23">
        <f aca="true" t="shared" si="49" ref="F195">SUM(C195:E197)</f>
        <v>300750</v>
      </c>
    </row>
    <row r="196" spans="1:6" ht="18" customHeight="1">
      <c r="A196" s="17"/>
      <c r="B196" s="20"/>
      <c r="C196" s="20"/>
      <c r="D196" s="20"/>
      <c r="E196" s="20"/>
      <c r="F196" s="24"/>
    </row>
    <row r="197" spans="1:6" ht="15">
      <c r="A197" s="18"/>
      <c r="B197" s="21"/>
      <c r="C197" s="21"/>
      <c r="D197" s="21"/>
      <c r="E197" s="21"/>
      <c r="F197" s="25"/>
    </row>
    <row r="198" spans="1:6" ht="15">
      <c r="A198" s="16" t="s">
        <v>135</v>
      </c>
      <c r="B198" s="19" t="s">
        <v>136</v>
      </c>
      <c r="C198" s="22">
        <v>350000</v>
      </c>
      <c r="D198" s="22">
        <v>360500</v>
      </c>
      <c r="E198" s="22">
        <v>371315</v>
      </c>
      <c r="F198" s="23">
        <f aca="true" t="shared" si="50" ref="F198">SUM(C198:E200)</f>
        <v>1081815</v>
      </c>
    </row>
    <row r="199" spans="1:6" ht="18" customHeight="1">
      <c r="A199" s="17"/>
      <c r="B199" s="20"/>
      <c r="C199" s="20"/>
      <c r="D199" s="20"/>
      <c r="E199" s="20"/>
      <c r="F199" s="24"/>
    </row>
    <row r="200" spans="1:6" ht="15">
      <c r="A200" s="18"/>
      <c r="B200" s="21"/>
      <c r="C200" s="21"/>
      <c r="D200" s="21"/>
      <c r="E200" s="21"/>
      <c r="F200" s="25"/>
    </row>
    <row r="201" spans="1:6" ht="15">
      <c r="A201" s="16" t="s">
        <v>137</v>
      </c>
      <c r="B201" s="19" t="s">
        <v>138</v>
      </c>
      <c r="C201" s="22">
        <v>400000</v>
      </c>
      <c r="D201" s="22">
        <v>412000</v>
      </c>
      <c r="E201" s="22">
        <v>424360</v>
      </c>
      <c r="F201" s="23">
        <f aca="true" t="shared" si="51" ref="F201">SUM(C201:E203)</f>
        <v>1236360</v>
      </c>
    </row>
    <row r="202" spans="1:6" ht="18" customHeight="1">
      <c r="A202" s="17"/>
      <c r="B202" s="20"/>
      <c r="C202" s="20"/>
      <c r="D202" s="20"/>
      <c r="E202" s="20"/>
      <c r="F202" s="24"/>
    </row>
    <row r="203" spans="1:6" ht="15">
      <c r="A203" s="18"/>
      <c r="B203" s="21"/>
      <c r="C203" s="21"/>
      <c r="D203" s="21"/>
      <c r="E203" s="21"/>
      <c r="F203" s="25"/>
    </row>
    <row r="204" spans="1:6" ht="15">
      <c r="A204" s="16" t="s">
        <v>139</v>
      </c>
      <c r="B204" s="19" t="s">
        <v>140</v>
      </c>
      <c r="C204" s="22">
        <v>-280000</v>
      </c>
      <c r="D204" s="22">
        <v>0</v>
      </c>
      <c r="E204" s="22">
        <v>0</v>
      </c>
      <c r="F204" s="23">
        <f aca="true" t="shared" si="52" ref="F204">SUM(C204:E206)</f>
        <v>-280000</v>
      </c>
    </row>
    <row r="205" spans="1:6" ht="18" customHeight="1">
      <c r="A205" s="17"/>
      <c r="B205" s="20"/>
      <c r="C205" s="20"/>
      <c r="D205" s="20"/>
      <c r="E205" s="20"/>
      <c r="F205" s="24"/>
    </row>
    <row r="206" spans="1:6" ht="15">
      <c r="A206" s="18"/>
      <c r="B206" s="21"/>
      <c r="C206" s="21"/>
      <c r="D206" s="21"/>
      <c r="E206" s="21"/>
      <c r="F206" s="25"/>
    </row>
    <row r="207" spans="1:6" ht="15">
      <c r="A207" s="16" t="s">
        <v>141</v>
      </c>
      <c r="B207" s="19" t="s">
        <v>142</v>
      </c>
      <c r="C207" s="22">
        <v>1245000</v>
      </c>
      <c r="D207" s="22">
        <v>1282350</v>
      </c>
      <c r="E207" s="22">
        <v>1320820</v>
      </c>
      <c r="F207" s="23">
        <f aca="true" t="shared" si="53" ref="F207">SUM(C207:E209)</f>
        <v>3848170</v>
      </c>
    </row>
    <row r="208" spans="1:6" ht="18" customHeight="1">
      <c r="A208" s="17"/>
      <c r="B208" s="20"/>
      <c r="C208" s="20"/>
      <c r="D208" s="20"/>
      <c r="E208" s="20"/>
      <c r="F208" s="24"/>
    </row>
    <row r="209" spans="1:6" ht="15">
      <c r="A209" s="18"/>
      <c r="B209" s="21"/>
      <c r="C209" s="21"/>
      <c r="D209" s="21"/>
      <c r="E209" s="21"/>
      <c r="F209" s="25"/>
    </row>
    <row r="210" spans="1:6" ht="15">
      <c r="A210" s="16" t="s">
        <v>143</v>
      </c>
      <c r="B210" s="19" t="s">
        <v>144</v>
      </c>
      <c r="C210" s="22">
        <v>1625000</v>
      </c>
      <c r="D210" s="22">
        <v>1673750</v>
      </c>
      <c r="E210" s="22">
        <v>1723963</v>
      </c>
      <c r="F210" s="23">
        <f aca="true" t="shared" si="54" ref="F210">SUM(C210:E212)</f>
        <v>5022713</v>
      </c>
    </row>
    <row r="211" spans="1:6" ht="18" customHeight="1">
      <c r="A211" s="17"/>
      <c r="B211" s="20"/>
      <c r="C211" s="20"/>
      <c r="D211" s="20"/>
      <c r="E211" s="20"/>
      <c r="F211" s="24"/>
    </row>
    <row r="212" spans="1:6" ht="15">
      <c r="A212" s="18"/>
      <c r="B212" s="21"/>
      <c r="C212" s="21"/>
      <c r="D212" s="21"/>
      <c r="E212" s="21"/>
      <c r="F212" s="25"/>
    </row>
    <row r="213" spans="1:6" ht="15">
      <c r="A213" s="16" t="s">
        <v>145</v>
      </c>
      <c r="B213" s="19" t="s">
        <v>146</v>
      </c>
      <c r="C213" s="22">
        <v>2720240</v>
      </c>
      <c r="D213" s="22">
        <v>3138392</v>
      </c>
      <c r="E213" s="22">
        <v>3511834</v>
      </c>
      <c r="F213" s="23">
        <f aca="true" t="shared" si="55" ref="F213">SUM(C213:E215)</f>
        <v>9370466</v>
      </c>
    </row>
    <row r="214" spans="1:6" ht="18" customHeight="1">
      <c r="A214" s="17"/>
      <c r="B214" s="20"/>
      <c r="C214" s="20"/>
      <c r="D214" s="20"/>
      <c r="E214" s="20"/>
      <c r="F214" s="24"/>
    </row>
    <row r="215" spans="1:6" ht="15">
      <c r="A215" s="18"/>
      <c r="B215" s="21"/>
      <c r="C215" s="21"/>
      <c r="D215" s="21"/>
      <c r="E215" s="21"/>
      <c r="F215" s="25"/>
    </row>
    <row r="216" spans="1:6" ht="15">
      <c r="A216" s="16" t="s">
        <v>147</v>
      </c>
      <c r="B216" s="19" t="s">
        <v>148</v>
      </c>
      <c r="C216" s="22">
        <v>25000000</v>
      </c>
      <c r="D216" s="22">
        <v>20000000</v>
      </c>
      <c r="E216" s="22">
        <v>20000000</v>
      </c>
      <c r="F216" s="23">
        <f aca="true" t="shared" si="56" ref="F216">SUM(C216:E218)</f>
        <v>65000000</v>
      </c>
    </row>
    <row r="217" spans="1:6" ht="18" customHeight="1">
      <c r="A217" s="17"/>
      <c r="B217" s="20"/>
      <c r="C217" s="20"/>
      <c r="D217" s="20"/>
      <c r="E217" s="20"/>
      <c r="F217" s="24"/>
    </row>
    <row r="218" spans="1:6" ht="15">
      <c r="A218" s="18"/>
      <c r="B218" s="21"/>
      <c r="C218" s="21"/>
      <c r="D218" s="21"/>
      <c r="E218" s="21"/>
      <c r="F218" s="25"/>
    </row>
    <row r="219" spans="1:6" ht="15">
      <c r="A219" s="16" t="s">
        <v>149</v>
      </c>
      <c r="B219" s="19" t="s">
        <v>150</v>
      </c>
      <c r="C219" s="22">
        <v>116388</v>
      </c>
      <c r="D219" s="22">
        <v>103000</v>
      </c>
      <c r="E219" s="22">
        <v>106090</v>
      </c>
      <c r="F219" s="23">
        <f aca="true" t="shared" si="57" ref="F219">SUM(C219:E221)</f>
        <v>325478</v>
      </c>
    </row>
    <row r="220" spans="1:6" ht="18" customHeight="1">
      <c r="A220" s="17"/>
      <c r="B220" s="20"/>
      <c r="C220" s="20"/>
      <c r="D220" s="20"/>
      <c r="E220" s="20"/>
      <c r="F220" s="24"/>
    </row>
    <row r="221" spans="1:6" ht="15">
      <c r="A221" s="18"/>
      <c r="B221" s="21"/>
      <c r="C221" s="21"/>
      <c r="D221" s="21"/>
      <c r="E221" s="21"/>
      <c r="F221" s="25"/>
    </row>
    <row r="222" spans="1:6" ht="15">
      <c r="A222" s="16" t="s">
        <v>151</v>
      </c>
      <c r="B222" s="19" t="s">
        <v>152</v>
      </c>
      <c r="C222" s="22">
        <v>540000</v>
      </c>
      <c r="D222" s="22">
        <v>94911</v>
      </c>
      <c r="E222" s="22">
        <v>0</v>
      </c>
      <c r="F222" s="23">
        <f aca="true" t="shared" si="58" ref="F222">SUM(C222:E224)</f>
        <v>634911</v>
      </c>
    </row>
    <row r="223" spans="1:6" ht="18" customHeight="1">
      <c r="A223" s="17"/>
      <c r="B223" s="20"/>
      <c r="C223" s="20"/>
      <c r="D223" s="20"/>
      <c r="E223" s="20"/>
      <c r="F223" s="24"/>
    </row>
    <row r="224" spans="1:6" ht="15">
      <c r="A224" s="18"/>
      <c r="B224" s="21"/>
      <c r="C224" s="21"/>
      <c r="D224" s="21"/>
      <c r="E224" s="21"/>
      <c r="F224" s="25"/>
    </row>
    <row r="225" spans="1:6" ht="15">
      <c r="A225" s="16" t="s">
        <v>153</v>
      </c>
      <c r="B225" s="19" t="s">
        <v>154</v>
      </c>
      <c r="C225" s="22">
        <v>-825000</v>
      </c>
      <c r="D225" s="22">
        <v>0</v>
      </c>
      <c r="E225" s="22">
        <v>0</v>
      </c>
      <c r="F225" s="23">
        <f aca="true" t="shared" si="59" ref="F225">SUM(C225:E227)</f>
        <v>-825000</v>
      </c>
    </row>
    <row r="226" spans="1:6" ht="18" customHeight="1">
      <c r="A226" s="17"/>
      <c r="B226" s="20"/>
      <c r="C226" s="20"/>
      <c r="D226" s="20"/>
      <c r="E226" s="20"/>
      <c r="F226" s="24"/>
    </row>
    <row r="227" spans="1:6" ht="15">
      <c r="A227" s="18"/>
      <c r="B227" s="21"/>
      <c r="C227" s="21"/>
      <c r="D227" s="21"/>
      <c r="E227" s="21"/>
      <c r="F227" s="25"/>
    </row>
    <row r="228" spans="1:6" ht="15">
      <c r="A228" s="16" t="s">
        <v>155</v>
      </c>
      <c r="B228" s="19" t="s">
        <v>156</v>
      </c>
      <c r="C228" s="22">
        <v>600000</v>
      </c>
      <c r="D228" s="22">
        <v>600000</v>
      </c>
      <c r="E228" s="22">
        <v>600000</v>
      </c>
      <c r="F228" s="23">
        <f aca="true" t="shared" si="60" ref="F228">SUM(C228:E230)</f>
        <v>1800000</v>
      </c>
    </row>
    <row r="229" spans="1:6" ht="18" customHeight="1">
      <c r="A229" s="17"/>
      <c r="B229" s="20"/>
      <c r="C229" s="20"/>
      <c r="D229" s="20"/>
      <c r="E229" s="20"/>
      <c r="F229" s="24"/>
    </row>
    <row r="230" spans="1:6" ht="15">
      <c r="A230" s="18"/>
      <c r="B230" s="21"/>
      <c r="C230" s="21"/>
      <c r="D230" s="21"/>
      <c r="E230" s="21"/>
      <c r="F230" s="25"/>
    </row>
    <row r="231" spans="1:6" ht="15">
      <c r="A231" s="16" t="s">
        <v>157</v>
      </c>
      <c r="B231" s="19" t="s">
        <v>158</v>
      </c>
      <c r="C231" s="22">
        <v>600000</v>
      </c>
      <c r="D231" s="22">
        <v>0</v>
      </c>
      <c r="E231" s="22">
        <v>0</v>
      </c>
      <c r="F231" s="23">
        <f aca="true" t="shared" si="61" ref="F231">SUM(C231:E233)</f>
        <v>600000</v>
      </c>
    </row>
    <row r="232" spans="1:6" ht="18" customHeight="1">
      <c r="A232" s="17"/>
      <c r="B232" s="20"/>
      <c r="C232" s="20"/>
      <c r="D232" s="20"/>
      <c r="E232" s="20"/>
      <c r="F232" s="24"/>
    </row>
    <row r="233" spans="1:6" ht="15">
      <c r="A233" s="18"/>
      <c r="B233" s="21"/>
      <c r="C233" s="21"/>
      <c r="D233" s="21"/>
      <c r="E233" s="21"/>
      <c r="F233" s="25"/>
    </row>
    <row r="234" spans="1:6" ht="15">
      <c r="A234" s="16" t="s">
        <v>159</v>
      </c>
      <c r="B234" s="19" t="s">
        <v>160</v>
      </c>
      <c r="C234" s="22">
        <v>2469800</v>
      </c>
      <c r="D234" s="22">
        <v>998894</v>
      </c>
      <c r="E234" s="22">
        <v>1028860</v>
      </c>
      <c r="F234" s="23">
        <f aca="true" t="shared" si="62" ref="F234">SUM(C234:E236)</f>
        <v>4497554</v>
      </c>
    </row>
    <row r="235" spans="1:6" ht="18" customHeight="1">
      <c r="A235" s="17"/>
      <c r="B235" s="20"/>
      <c r="C235" s="20"/>
      <c r="D235" s="20"/>
      <c r="E235" s="20"/>
      <c r="F235" s="24"/>
    </row>
    <row r="236" spans="1:6" ht="15">
      <c r="A236" s="18"/>
      <c r="B236" s="21"/>
      <c r="C236" s="21"/>
      <c r="D236" s="21"/>
      <c r="E236" s="21"/>
      <c r="F236" s="25"/>
    </row>
    <row r="237" spans="1:6" ht="15">
      <c r="A237" s="16" t="s">
        <v>161</v>
      </c>
      <c r="B237" s="19" t="s">
        <v>162</v>
      </c>
      <c r="C237" s="22">
        <v>1083878</v>
      </c>
      <c r="D237" s="22">
        <v>2489149</v>
      </c>
      <c r="E237" s="22">
        <v>2563824</v>
      </c>
      <c r="F237" s="23">
        <f aca="true" t="shared" si="63" ref="F237">SUM(C237:E239)</f>
        <v>6136851</v>
      </c>
    </row>
    <row r="238" spans="1:6" ht="18" customHeight="1">
      <c r="A238" s="17"/>
      <c r="B238" s="20"/>
      <c r="C238" s="20"/>
      <c r="D238" s="20"/>
      <c r="E238" s="20"/>
      <c r="F238" s="24"/>
    </row>
    <row r="239" spans="1:6" ht="15">
      <c r="A239" s="18"/>
      <c r="B239" s="21"/>
      <c r="C239" s="21"/>
      <c r="D239" s="21"/>
      <c r="E239" s="21"/>
      <c r="F239" s="25"/>
    </row>
    <row r="240" spans="1:6" ht="15">
      <c r="A240" s="16" t="s">
        <v>163</v>
      </c>
      <c r="B240" s="19" t="s">
        <v>164</v>
      </c>
      <c r="C240" s="22">
        <v>1590750</v>
      </c>
      <c r="D240" s="22">
        <v>1638473</v>
      </c>
      <c r="E240" s="22">
        <v>1687627</v>
      </c>
      <c r="F240" s="23">
        <f aca="true" t="shared" si="64" ref="F240">SUM(C240:E242)</f>
        <v>4916850</v>
      </c>
    </row>
    <row r="241" spans="1:6" ht="18" customHeight="1">
      <c r="A241" s="17"/>
      <c r="B241" s="20"/>
      <c r="C241" s="20"/>
      <c r="D241" s="20"/>
      <c r="E241" s="20"/>
      <c r="F241" s="24"/>
    </row>
    <row r="242" spans="1:6" ht="15">
      <c r="A242" s="18"/>
      <c r="B242" s="21"/>
      <c r="C242" s="21"/>
      <c r="D242" s="21"/>
      <c r="E242" s="21"/>
      <c r="F242" s="25"/>
    </row>
    <row r="243" spans="1:6" ht="15">
      <c r="A243" s="16" t="s">
        <v>165</v>
      </c>
      <c r="B243" s="19" t="s">
        <v>166</v>
      </c>
      <c r="C243" s="22">
        <v>1049099</v>
      </c>
      <c r="D243" s="22">
        <v>875500</v>
      </c>
      <c r="E243" s="22">
        <v>901765</v>
      </c>
      <c r="F243" s="23">
        <f aca="true" t="shared" si="65" ref="F243">SUM(C243:E245)</f>
        <v>2826364</v>
      </c>
    </row>
    <row r="244" spans="1:6" ht="18" customHeight="1">
      <c r="A244" s="17"/>
      <c r="B244" s="20"/>
      <c r="C244" s="20"/>
      <c r="D244" s="20"/>
      <c r="E244" s="20"/>
      <c r="F244" s="24"/>
    </row>
    <row r="245" spans="1:6" ht="15">
      <c r="A245" s="18"/>
      <c r="B245" s="21"/>
      <c r="C245" s="21"/>
      <c r="D245" s="21"/>
      <c r="E245" s="21"/>
      <c r="F245" s="25"/>
    </row>
    <row r="246" spans="1:6" ht="15">
      <c r="A246" s="16" t="s">
        <v>167</v>
      </c>
      <c r="B246" s="19" t="s">
        <v>168</v>
      </c>
      <c r="C246" s="22">
        <v>612600</v>
      </c>
      <c r="D246" s="22">
        <v>630978</v>
      </c>
      <c r="E246" s="22">
        <v>649907</v>
      </c>
      <c r="F246" s="23">
        <f aca="true" t="shared" si="66" ref="F246">SUM(C246:E248)</f>
        <v>1893485</v>
      </c>
    </row>
    <row r="247" spans="1:6" ht="18" customHeight="1">
      <c r="A247" s="17"/>
      <c r="B247" s="20"/>
      <c r="C247" s="20"/>
      <c r="D247" s="20"/>
      <c r="E247" s="20"/>
      <c r="F247" s="24"/>
    </row>
    <row r="248" spans="1:6" ht="15">
      <c r="A248" s="18"/>
      <c r="B248" s="21"/>
      <c r="C248" s="21"/>
      <c r="D248" s="21"/>
      <c r="E248" s="21"/>
      <c r="F248" s="25"/>
    </row>
    <row r="249" spans="1:6" ht="15">
      <c r="A249" s="16" t="s">
        <v>169</v>
      </c>
      <c r="B249" s="19" t="s">
        <v>170</v>
      </c>
      <c r="C249" s="22">
        <v>800000</v>
      </c>
      <c r="D249" s="22">
        <v>824000</v>
      </c>
      <c r="E249" s="22">
        <v>848720</v>
      </c>
      <c r="F249" s="23">
        <f aca="true" t="shared" si="67" ref="F249">SUM(C249:E251)</f>
        <v>2472720</v>
      </c>
    </row>
    <row r="250" spans="1:6" ht="18" customHeight="1">
      <c r="A250" s="17"/>
      <c r="B250" s="20"/>
      <c r="C250" s="20"/>
      <c r="D250" s="20"/>
      <c r="E250" s="20"/>
      <c r="F250" s="24"/>
    </row>
    <row r="251" spans="1:6" ht="15">
      <c r="A251" s="18"/>
      <c r="B251" s="21"/>
      <c r="C251" s="21"/>
      <c r="D251" s="21"/>
      <c r="E251" s="21"/>
      <c r="F251" s="25"/>
    </row>
    <row r="252" spans="1:6" ht="15">
      <c r="A252" s="16" t="s">
        <v>171</v>
      </c>
      <c r="B252" s="19" t="s">
        <v>172</v>
      </c>
      <c r="C252" s="22">
        <v>380000</v>
      </c>
      <c r="D252" s="22">
        <v>391400</v>
      </c>
      <c r="E252" s="22">
        <v>403142</v>
      </c>
      <c r="F252" s="23">
        <f aca="true" t="shared" si="68" ref="F252">SUM(C252:E254)</f>
        <v>1174542</v>
      </c>
    </row>
    <row r="253" spans="1:6" ht="18" customHeight="1">
      <c r="A253" s="17"/>
      <c r="B253" s="20"/>
      <c r="C253" s="20"/>
      <c r="D253" s="20"/>
      <c r="E253" s="20"/>
      <c r="F253" s="24"/>
    </row>
    <row r="254" spans="1:6" ht="15">
      <c r="A254" s="18"/>
      <c r="B254" s="21"/>
      <c r="C254" s="21"/>
      <c r="D254" s="21"/>
      <c r="E254" s="21"/>
      <c r="F254" s="25"/>
    </row>
    <row r="255" spans="1:6" ht="15">
      <c r="A255" s="16" t="s">
        <v>173</v>
      </c>
      <c r="B255" s="19" t="s">
        <v>174</v>
      </c>
      <c r="C255" s="22">
        <v>1000000</v>
      </c>
      <c r="D255" s="22">
        <v>1030000</v>
      </c>
      <c r="E255" s="22">
        <v>1060900</v>
      </c>
      <c r="F255" s="23">
        <f aca="true" t="shared" si="69" ref="F255">SUM(C255:E257)</f>
        <v>3090900</v>
      </c>
    </row>
    <row r="256" spans="1:6" ht="18" customHeight="1">
      <c r="A256" s="17"/>
      <c r="B256" s="20"/>
      <c r="C256" s="20"/>
      <c r="D256" s="20"/>
      <c r="E256" s="20"/>
      <c r="F256" s="24"/>
    </row>
    <row r="257" spans="1:6" ht="15">
      <c r="A257" s="18"/>
      <c r="B257" s="21"/>
      <c r="C257" s="21"/>
      <c r="D257" s="21"/>
      <c r="E257" s="21"/>
      <c r="F257" s="25"/>
    </row>
    <row r="258" spans="1:6" ht="15">
      <c r="A258" s="16" t="s">
        <v>175</v>
      </c>
      <c r="B258" s="19" t="s">
        <v>176</v>
      </c>
      <c r="C258" s="22">
        <v>50000</v>
      </c>
      <c r="D258" s="22">
        <v>176244</v>
      </c>
      <c r="E258" s="22">
        <v>0</v>
      </c>
      <c r="F258" s="23">
        <f aca="true" t="shared" si="70" ref="F258">SUM(C258:E260)</f>
        <v>226244</v>
      </c>
    </row>
    <row r="259" spans="1:6" ht="18" customHeight="1">
      <c r="A259" s="17"/>
      <c r="B259" s="20"/>
      <c r="C259" s="20"/>
      <c r="D259" s="20"/>
      <c r="E259" s="20"/>
      <c r="F259" s="24"/>
    </row>
    <row r="260" spans="1:6" ht="15">
      <c r="A260" s="18"/>
      <c r="B260" s="21"/>
      <c r="C260" s="21"/>
      <c r="D260" s="21"/>
      <c r="E260" s="21"/>
      <c r="F260" s="25"/>
    </row>
    <row r="261" spans="1:6" ht="15">
      <c r="A261" s="16" t="s">
        <v>177</v>
      </c>
      <c r="B261" s="19" t="s">
        <v>178</v>
      </c>
      <c r="C261" s="22">
        <v>145957</v>
      </c>
      <c r="D261" s="22">
        <v>103000</v>
      </c>
      <c r="E261" s="22">
        <v>106090</v>
      </c>
      <c r="F261" s="23">
        <f aca="true" t="shared" si="71" ref="F261">SUM(C261:E263)</f>
        <v>355047</v>
      </c>
    </row>
    <row r="262" spans="1:6" ht="18" customHeight="1">
      <c r="A262" s="17"/>
      <c r="B262" s="20"/>
      <c r="C262" s="20"/>
      <c r="D262" s="20"/>
      <c r="E262" s="20"/>
      <c r="F262" s="24"/>
    </row>
    <row r="263" spans="1:6" ht="15">
      <c r="A263" s="18"/>
      <c r="B263" s="21"/>
      <c r="C263" s="21"/>
      <c r="D263" s="21"/>
      <c r="E263" s="21"/>
      <c r="F263" s="25"/>
    </row>
    <row r="264" spans="1:6" ht="18" customHeight="1">
      <c r="A264" s="26" t="s">
        <v>179</v>
      </c>
      <c r="B264" s="27"/>
      <c r="C264" s="4">
        <f>SUM(C180:C263)</f>
        <v>37248556</v>
      </c>
      <c r="D264" s="4">
        <f aca="true" t="shared" si="72" ref="D264:E264">SUM(D180:D263)</f>
        <v>36853441</v>
      </c>
      <c r="E264" s="4">
        <f t="shared" si="72"/>
        <v>37341044</v>
      </c>
      <c r="F264" s="5">
        <f>SUM(C264:E264)</f>
        <v>111443041</v>
      </c>
    </row>
    <row r="265" spans="1:6" ht="6.75" customHeight="1">
      <c r="A265" s="28" t="s">
        <v>57</v>
      </c>
      <c r="B265" s="27"/>
      <c r="C265" s="27"/>
      <c r="D265" s="27"/>
      <c r="E265" s="27"/>
      <c r="F265" s="29"/>
    </row>
    <row r="266" spans="1:6" ht="18" customHeight="1">
      <c r="A266" s="32" t="s">
        <v>180</v>
      </c>
      <c r="B266" s="33"/>
      <c r="C266" s="33"/>
      <c r="D266" s="33"/>
      <c r="E266" s="33"/>
      <c r="F266" s="34"/>
    </row>
    <row r="267" spans="1:6" ht="25.5">
      <c r="A267" s="1" t="s">
        <v>59</v>
      </c>
      <c r="B267" s="2" t="s">
        <v>60</v>
      </c>
      <c r="C267" s="15" t="s">
        <v>61</v>
      </c>
      <c r="D267" s="15" t="s">
        <v>62</v>
      </c>
      <c r="E267" s="15" t="s">
        <v>63</v>
      </c>
      <c r="F267" s="3" t="s">
        <v>64</v>
      </c>
    </row>
    <row r="268" spans="1:6" ht="15">
      <c r="A268" s="16" t="s">
        <v>181</v>
      </c>
      <c r="B268" s="19" t="s">
        <v>182</v>
      </c>
      <c r="C268" s="22">
        <v>-6448</v>
      </c>
      <c r="D268" s="22">
        <v>0</v>
      </c>
      <c r="E268" s="22">
        <v>0</v>
      </c>
      <c r="F268" s="23">
        <f>SUM(C268:E270)</f>
        <v>-6448</v>
      </c>
    </row>
    <row r="269" spans="1:6" ht="18" customHeight="1">
      <c r="A269" s="17"/>
      <c r="B269" s="20"/>
      <c r="C269" s="20"/>
      <c r="D269" s="20"/>
      <c r="E269" s="20"/>
      <c r="F269" s="24"/>
    </row>
    <row r="270" spans="1:6" ht="15">
      <c r="A270" s="18"/>
      <c r="B270" s="21"/>
      <c r="C270" s="21"/>
      <c r="D270" s="21"/>
      <c r="E270" s="21"/>
      <c r="F270" s="25"/>
    </row>
    <row r="271" spans="1:6" ht="15">
      <c r="A271" s="16" t="s">
        <v>183</v>
      </c>
      <c r="B271" s="19" t="s">
        <v>184</v>
      </c>
      <c r="C271" s="22">
        <v>61313802</v>
      </c>
      <c r="D271" s="22">
        <v>0</v>
      </c>
      <c r="E271" s="22">
        <v>0</v>
      </c>
      <c r="F271" s="23">
        <f>SUM(C271:E273)</f>
        <v>61313802</v>
      </c>
    </row>
    <row r="272" spans="1:6" ht="18" customHeight="1">
      <c r="A272" s="17"/>
      <c r="B272" s="20"/>
      <c r="C272" s="20"/>
      <c r="D272" s="20"/>
      <c r="E272" s="20"/>
      <c r="F272" s="24"/>
    </row>
    <row r="273" spans="1:6" ht="15">
      <c r="A273" s="18"/>
      <c r="B273" s="21"/>
      <c r="C273" s="21"/>
      <c r="D273" s="21"/>
      <c r="E273" s="21"/>
      <c r="F273" s="25"/>
    </row>
    <row r="274" spans="1:6" ht="18" customHeight="1">
      <c r="A274" s="26" t="s">
        <v>185</v>
      </c>
      <c r="B274" s="27"/>
      <c r="C274" s="4">
        <f>SUM(C268:C273)</f>
        <v>61307354</v>
      </c>
      <c r="D274" s="4">
        <f aca="true" t="shared" si="73" ref="D274:E274">SUM(D268:D273)</f>
        <v>0</v>
      </c>
      <c r="E274" s="4">
        <f t="shared" si="73"/>
        <v>0</v>
      </c>
      <c r="F274" s="5">
        <f>SUM(C274:E274)</f>
        <v>61307354</v>
      </c>
    </row>
    <row r="275" spans="1:6" ht="6.75" customHeight="1">
      <c r="A275" s="28" t="s">
        <v>57</v>
      </c>
      <c r="B275" s="27"/>
      <c r="C275" s="27"/>
      <c r="D275" s="27"/>
      <c r="E275" s="27"/>
      <c r="F275" s="29"/>
    </row>
    <row r="276" spans="1:6" ht="18" customHeight="1">
      <c r="A276" s="32" t="s">
        <v>186</v>
      </c>
      <c r="B276" s="33"/>
      <c r="C276" s="33"/>
      <c r="D276" s="33"/>
      <c r="E276" s="33"/>
      <c r="F276" s="34"/>
    </row>
    <row r="277" spans="1:6" ht="25.5">
      <c r="A277" s="1" t="s">
        <v>59</v>
      </c>
      <c r="B277" s="2" t="s">
        <v>60</v>
      </c>
      <c r="C277" s="15" t="s">
        <v>61</v>
      </c>
      <c r="D277" s="15" t="s">
        <v>62</v>
      </c>
      <c r="E277" s="15" t="s">
        <v>63</v>
      </c>
      <c r="F277" s="3" t="s">
        <v>64</v>
      </c>
    </row>
    <row r="278" spans="1:6" ht="15">
      <c r="A278" s="16" t="s">
        <v>187</v>
      </c>
      <c r="B278" s="19" t="s">
        <v>188</v>
      </c>
      <c r="C278" s="22">
        <v>25529229</v>
      </c>
      <c r="D278" s="22">
        <v>0</v>
      </c>
      <c r="E278" s="22">
        <v>0</v>
      </c>
      <c r="F278" s="23">
        <f>SUM(C278:E280)</f>
        <v>25529229</v>
      </c>
    </row>
    <row r="279" spans="1:6" ht="18" customHeight="1">
      <c r="A279" s="17"/>
      <c r="B279" s="20"/>
      <c r="C279" s="20"/>
      <c r="D279" s="20"/>
      <c r="E279" s="20"/>
      <c r="F279" s="24"/>
    </row>
    <row r="280" spans="1:6" ht="15">
      <c r="A280" s="18"/>
      <c r="B280" s="21"/>
      <c r="C280" s="21"/>
      <c r="D280" s="21"/>
      <c r="E280" s="21"/>
      <c r="F280" s="25"/>
    </row>
    <row r="281" spans="1:6" ht="18" customHeight="1">
      <c r="A281" s="26" t="s">
        <v>189</v>
      </c>
      <c r="B281" s="27"/>
      <c r="C281" s="4">
        <f>SUM(C278)</f>
        <v>25529229</v>
      </c>
      <c r="D281" s="4">
        <f aca="true" t="shared" si="74" ref="D281:E281">SUM(D278)</f>
        <v>0</v>
      </c>
      <c r="E281" s="4">
        <f t="shared" si="74"/>
        <v>0</v>
      </c>
      <c r="F281" s="5">
        <f>SUM(C281:E281)</f>
        <v>25529229</v>
      </c>
    </row>
    <row r="282" spans="1:6" ht="6.75" customHeight="1">
      <c r="A282" s="28" t="s">
        <v>57</v>
      </c>
      <c r="B282" s="27"/>
      <c r="C282" s="27"/>
      <c r="D282" s="27"/>
      <c r="E282" s="27"/>
      <c r="F282" s="29"/>
    </row>
    <row r="283" spans="1:6" ht="18" customHeight="1">
      <c r="A283" s="32" t="s">
        <v>190</v>
      </c>
      <c r="B283" s="33"/>
      <c r="C283" s="33"/>
      <c r="D283" s="33"/>
      <c r="E283" s="33"/>
      <c r="F283" s="34"/>
    </row>
    <row r="284" spans="1:6" ht="25.5">
      <c r="A284" s="1" t="s">
        <v>59</v>
      </c>
      <c r="B284" s="2" t="s">
        <v>60</v>
      </c>
      <c r="C284" s="15" t="s">
        <v>61</v>
      </c>
      <c r="D284" s="15" t="s">
        <v>62</v>
      </c>
      <c r="E284" s="15" t="s">
        <v>63</v>
      </c>
      <c r="F284" s="3" t="s">
        <v>64</v>
      </c>
    </row>
    <row r="285" spans="1:6" ht="15">
      <c r="A285" s="16" t="s">
        <v>191</v>
      </c>
      <c r="B285" s="19" t="s">
        <v>192</v>
      </c>
      <c r="C285" s="22">
        <v>2150000</v>
      </c>
      <c r="D285" s="22">
        <v>2150000</v>
      </c>
      <c r="E285" s="22">
        <v>0</v>
      </c>
      <c r="F285" s="23">
        <f>SUM(C285:E287)</f>
        <v>4300000</v>
      </c>
    </row>
    <row r="286" spans="1:6" ht="18" customHeight="1">
      <c r="A286" s="17"/>
      <c r="B286" s="20"/>
      <c r="C286" s="20"/>
      <c r="D286" s="20"/>
      <c r="E286" s="20"/>
      <c r="F286" s="24"/>
    </row>
    <row r="287" spans="1:6" ht="15">
      <c r="A287" s="18"/>
      <c r="B287" s="21"/>
      <c r="C287" s="21"/>
      <c r="D287" s="21"/>
      <c r="E287" s="21"/>
      <c r="F287" s="25"/>
    </row>
    <row r="288" spans="1:6" ht="15">
      <c r="A288" s="16" t="s">
        <v>193</v>
      </c>
      <c r="B288" s="19" t="s">
        <v>194</v>
      </c>
      <c r="C288" s="22">
        <v>0</v>
      </c>
      <c r="D288" s="22">
        <v>315912</v>
      </c>
      <c r="E288" s="22">
        <v>1195000</v>
      </c>
      <c r="F288" s="23">
        <f aca="true" t="shared" si="75" ref="F288">SUM(C288:E290)</f>
        <v>1510912</v>
      </c>
    </row>
    <row r="289" spans="1:6" ht="18" customHeight="1">
      <c r="A289" s="17"/>
      <c r="B289" s="20"/>
      <c r="C289" s="20"/>
      <c r="D289" s="20"/>
      <c r="E289" s="20"/>
      <c r="F289" s="24"/>
    </row>
    <row r="290" spans="1:6" ht="15">
      <c r="A290" s="18"/>
      <c r="B290" s="21"/>
      <c r="C290" s="21"/>
      <c r="D290" s="21"/>
      <c r="E290" s="21"/>
      <c r="F290" s="25"/>
    </row>
    <row r="291" spans="1:6" ht="15">
      <c r="A291" s="16" t="s">
        <v>195</v>
      </c>
      <c r="B291" s="19" t="s">
        <v>196</v>
      </c>
      <c r="C291" s="22">
        <v>93760</v>
      </c>
      <c r="D291" s="22">
        <v>0</v>
      </c>
      <c r="E291" s="22">
        <v>0</v>
      </c>
      <c r="F291" s="23">
        <f aca="true" t="shared" si="76" ref="F291">SUM(C291:E293)</f>
        <v>93760</v>
      </c>
    </row>
    <row r="292" spans="1:6" ht="18" customHeight="1">
      <c r="A292" s="17"/>
      <c r="B292" s="20"/>
      <c r="C292" s="20"/>
      <c r="D292" s="20"/>
      <c r="E292" s="20"/>
      <c r="F292" s="24"/>
    </row>
    <row r="293" spans="1:6" ht="15">
      <c r="A293" s="18"/>
      <c r="B293" s="21"/>
      <c r="C293" s="21"/>
      <c r="D293" s="21"/>
      <c r="E293" s="21"/>
      <c r="F293" s="25"/>
    </row>
    <row r="294" spans="1:6" ht="15">
      <c r="A294" s="16" t="s">
        <v>197</v>
      </c>
      <c r="B294" s="19" t="s">
        <v>198</v>
      </c>
      <c r="C294" s="22">
        <v>1155000</v>
      </c>
      <c r="D294" s="22">
        <v>1300000</v>
      </c>
      <c r="E294" s="22">
        <v>725000</v>
      </c>
      <c r="F294" s="23">
        <f aca="true" t="shared" si="77" ref="F294">SUM(C294:E296)</f>
        <v>3180000</v>
      </c>
    </row>
    <row r="295" spans="1:6" ht="18" customHeight="1">
      <c r="A295" s="17"/>
      <c r="B295" s="20"/>
      <c r="C295" s="20"/>
      <c r="D295" s="20"/>
      <c r="E295" s="20"/>
      <c r="F295" s="24"/>
    </row>
    <row r="296" spans="1:6" ht="15">
      <c r="A296" s="18"/>
      <c r="B296" s="21"/>
      <c r="C296" s="21"/>
      <c r="D296" s="21"/>
      <c r="E296" s="21"/>
      <c r="F296" s="25"/>
    </row>
    <row r="297" spans="1:6" ht="15">
      <c r="A297" s="16" t="s">
        <v>199</v>
      </c>
      <c r="B297" s="19" t="s">
        <v>200</v>
      </c>
      <c r="C297" s="22">
        <v>600000</v>
      </c>
      <c r="D297" s="22">
        <v>500000</v>
      </c>
      <c r="E297" s="22">
        <v>10770000</v>
      </c>
      <c r="F297" s="23">
        <f aca="true" t="shared" si="78" ref="F297">SUM(C297:E299)</f>
        <v>11870000</v>
      </c>
    </row>
    <row r="298" spans="1:6" ht="18" customHeight="1">
      <c r="A298" s="17"/>
      <c r="B298" s="20"/>
      <c r="C298" s="20"/>
      <c r="D298" s="20"/>
      <c r="E298" s="20"/>
      <c r="F298" s="24"/>
    </row>
    <row r="299" spans="1:6" ht="15">
      <c r="A299" s="18"/>
      <c r="B299" s="21"/>
      <c r="C299" s="21"/>
      <c r="D299" s="21"/>
      <c r="E299" s="21"/>
      <c r="F299" s="25"/>
    </row>
    <row r="300" spans="1:6" ht="15">
      <c r="A300" s="16" t="s">
        <v>201</v>
      </c>
      <c r="B300" s="19" t="s">
        <v>202</v>
      </c>
      <c r="C300" s="22">
        <v>2333246</v>
      </c>
      <c r="D300" s="22">
        <v>1500000</v>
      </c>
      <c r="E300" s="22">
        <v>0</v>
      </c>
      <c r="F300" s="23">
        <f aca="true" t="shared" si="79" ref="F300">SUM(C300:E302)</f>
        <v>3833246</v>
      </c>
    </row>
    <row r="301" spans="1:6" ht="18" customHeight="1">
      <c r="A301" s="17"/>
      <c r="B301" s="20"/>
      <c r="C301" s="20"/>
      <c r="D301" s="20"/>
      <c r="E301" s="20"/>
      <c r="F301" s="24"/>
    </row>
    <row r="302" spans="1:6" ht="15">
      <c r="A302" s="18"/>
      <c r="B302" s="21"/>
      <c r="C302" s="21"/>
      <c r="D302" s="21"/>
      <c r="E302" s="21"/>
      <c r="F302" s="25"/>
    </row>
    <row r="303" spans="1:6" ht="15">
      <c r="A303" s="16" t="s">
        <v>203</v>
      </c>
      <c r="B303" s="19" t="s">
        <v>204</v>
      </c>
      <c r="C303" s="22">
        <v>26156</v>
      </c>
      <c r="D303" s="22">
        <v>60000</v>
      </c>
      <c r="E303" s="22">
        <v>135000</v>
      </c>
      <c r="F303" s="23">
        <f aca="true" t="shared" si="80" ref="F303">SUM(C303:E305)</f>
        <v>221156</v>
      </c>
    </row>
    <row r="304" spans="1:6" ht="18" customHeight="1">
      <c r="A304" s="17"/>
      <c r="B304" s="20"/>
      <c r="C304" s="20"/>
      <c r="D304" s="20"/>
      <c r="E304" s="20"/>
      <c r="F304" s="24"/>
    </row>
    <row r="305" spans="1:6" ht="15">
      <c r="A305" s="18"/>
      <c r="B305" s="21"/>
      <c r="C305" s="21"/>
      <c r="D305" s="21"/>
      <c r="E305" s="21"/>
      <c r="F305" s="25"/>
    </row>
    <row r="306" spans="1:6" ht="15">
      <c r="A306" s="16" t="s">
        <v>205</v>
      </c>
      <c r="B306" s="19" t="s">
        <v>206</v>
      </c>
      <c r="C306" s="22">
        <v>3200</v>
      </c>
      <c r="D306" s="22">
        <v>12000</v>
      </c>
      <c r="E306" s="22">
        <v>12000</v>
      </c>
      <c r="F306" s="23">
        <f aca="true" t="shared" si="81" ref="F306">SUM(C306:E308)</f>
        <v>27200</v>
      </c>
    </row>
    <row r="307" spans="1:6" ht="18" customHeight="1">
      <c r="A307" s="17"/>
      <c r="B307" s="20"/>
      <c r="C307" s="20"/>
      <c r="D307" s="20"/>
      <c r="E307" s="20"/>
      <c r="F307" s="24"/>
    </row>
    <row r="308" spans="1:6" ht="15">
      <c r="A308" s="18"/>
      <c r="B308" s="21"/>
      <c r="C308" s="21"/>
      <c r="D308" s="21"/>
      <c r="E308" s="21"/>
      <c r="F308" s="25"/>
    </row>
    <row r="309" spans="1:6" ht="15">
      <c r="A309" s="16" t="s">
        <v>207</v>
      </c>
      <c r="B309" s="19" t="s">
        <v>208</v>
      </c>
      <c r="C309" s="22">
        <v>-102016</v>
      </c>
      <c r="D309" s="22">
        <v>0</v>
      </c>
      <c r="E309" s="22">
        <v>0</v>
      </c>
      <c r="F309" s="23">
        <f aca="true" t="shared" si="82" ref="F309">SUM(C309:E311)</f>
        <v>-102016</v>
      </c>
    </row>
    <row r="310" spans="1:6" ht="18" customHeight="1">
      <c r="A310" s="17"/>
      <c r="B310" s="20"/>
      <c r="C310" s="20"/>
      <c r="D310" s="20"/>
      <c r="E310" s="20"/>
      <c r="F310" s="24"/>
    </row>
    <row r="311" spans="1:6" ht="15">
      <c r="A311" s="18"/>
      <c r="B311" s="21"/>
      <c r="C311" s="21"/>
      <c r="D311" s="21"/>
      <c r="E311" s="21"/>
      <c r="F311" s="25"/>
    </row>
    <row r="312" spans="1:6" ht="15">
      <c r="A312" s="16" t="s">
        <v>209</v>
      </c>
      <c r="B312" s="19" t="s">
        <v>210</v>
      </c>
      <c r="C312" s="22">
        <v>500000</v>
      </c>
      <c r="D312" s="22">
        <v>1000000</v>
      </c>
      <c r="E312" s="22">
        <v>1000000</v>
      </c>
      <c r="F312" s="23">
        <f aca="true" t="shared" si="83" ref="F312">SUM(C312:E314)</f>
        <v>2500000</v>
      </c>
    </row>
    <row r="313" spans="1:6" ht="18" customHeight="1">
      <c r="A313" s="17"/>
      <c r="B313" s="20"/>
      <c r="C313" s="20"/>
      <c r="D313" s="20"/>
      <c r="E313" s="20"/>
      <c r="F313" s="24"/>
    </row>
    <row r="314" spans="1:6" ht="15">
      <c r="A314" s="18"/>
      <c r="B314" s="21"/>
      <c r="C314" s="21"/>
      <c r="D314" s="21"/>
      <c r="E314" s="21"/>
      <c r="F314" s="25"/>
    </row>
    <row r="315" spans="1:6" ht="15">
      <c r="A315" s="16" t="s">
        <v>211</v>
      </c>
      <c r="B315" s="19" t="s">
        <v>212</v>
      </c>
      <c r="C315" s="22">
        <v>-381177</v>
      </c>
      <c r="D315" s="22">
        <v>0</v>
      </c>
      <c r="E315" s="22">
        <v>0</v>
      </c>
      <c r="F315" s="23">
        <f aca="true" t="shared" si="84" ref="F315">SUM(C315:E317)</f>
        <v>-381177</v>
      </c>
    </row>
    <row r="316" spans="1:6" ht="18" customHeight="1">
      <c r="A316" s="17"/>
      <c r="B316" s="20"/>
      <c r="C316" s="20"/>
      <c r="D316" s="20"/>
      <c r="E316" s="20"/>
      <c r="F316" s="24"/>
    </row>
    <row r="317" spans="1:6" ht="15">
      <c r="A317" s="18"/>
      <c r="B317" s="21"/>
      <c r="C317" s="21"/>
      <c r="D317" s="21"/>
      <c r="E317" s="21"/>
      <c r="F317" s="25"/>
    </row>
    <row r="318" spans="1:6" ht="15">
      <c r="A318" s="16" t="s">
        <v>213</v>
      </c>
      <c r="B318" s="19" t="s">
        <v>214</v>
      </c>
      <c r="C318" s="22">
        <v>102230</v>
      </c>
      <c r="D318" s="22">
        <v>0</v>
      </c>
      <c r="E318" s="22">
        <v>0</v>
      </c>
      <c r="F318" s="23">
        <f aca="true" t="shared" si="85" ref="F318">SUM(C318:E320)</f>
        <v>102230</v>
      </c>
    </row>
    <row r="319" spans="1:6" ht="18" customHeight="1">
      <c r="A319" s="17"/>
      <c r="B319" s="20"/>
      <c r="C319" s="20"/>
      <c r="D319" s="20"/>
      <c r="E319" s="20"/>
      <c r="F319" s="24"/>
    </row>
    <row r="320" spans="1:6" ht="15">
      <c r="A320" s="18"/>
      <c r="B320" s="21"/>
      <c r="C320" s="21"/>
      <c r="D320" s="21"/>
      <c r="E320" s="21"/>
      <c r="F320" s="25"/>
    </row>
    <row r="321" spans="1:6" ht="15">
      <c r="A321" s="16" t="s">
        <v>215</v>
      </c>
      <c r="B321" s="19" t="s">
        <v>216</v>
      </c>
      <c r="C321" s="22">
        <v>-19767239</v>
      </c>
      <c r="D321" s="22">
        <v>0</v>
      </c>
      <c r="E321" s="22">
        <v>0</v>
      </c>
      <c r="F321" s="23">
        <f aca="true" t="shared" si="86" ref="F321">SUM(C321:E323)</f>
        <v>-19767239</v>
      </c>
    </row>
    <row r="322" spans="1:6" ht="18" customHeight="1">
      <c r="A322" s="17"/>
      <c r="B322" s="20"/>
      <c r="C322" s="20"/>
      <c r="D322" s="20"/>
      <c r="E322" s="20"/>
      <c r="F322" s="24"/>
    </row>
    <row r="323" spans="1:6" ht="15">
      <c r="A323" s="18"/>
      <c r="B323" s="21"/>
      <c r="C323" s="21"/>
      <c r="D323" s="21"/>
      <c r="E323" s="21"/>
      <c r="F323" s="25"/>
    </row>
    <row r="324" spans="1:6" ht="15">
      <c r="A324" s="16" t="s">
        <v>217</v>
      </c>
      <c r="B324" s="19" t="s">
        <v>218</v>
      </c>
      <c r="C324" s="22">
        <v>-465039</v>
      </c>
      <c r="D324" s="22">
        <v>0</v>
      </c>
      <c r="E324" s="22">
        <v>0</v>
      </c>
      <c r="F324" s="23">
        <f aca="true" t="shared" si="87" ref="F324">SUM(C324:E326)</f>
        <v>-465039</v>
      </c>
    </row>
    <row r="325" spans="1:6" ht="18" customHeight="1">
      <c r="A325" s="17"/>
      <c r="B325" s="20"/>
      <c r="C325" s="20"/>
      <c r="D325" s="20"/>
      <c r="E325" s="20"/>
      <c r="F325" s="24"/>
    </row>
    <row r="326" spans="1:6" ht="15">
      <c r="A326" s="18"/>
      <c r="B326" s="21"/>
      <c r="C326" s="21"/>
      <c r="D326" s="21"/>
      <c r="E326" s="21"/>
      <c r="F326" s="25"/>
    </row>
    <row r="327" spans="1:6" ht="15">
      <c r="A327" s="16" t="s">
        <v>219</v>
      </c>
      <c r="B327" s="19" t="s">
        <v>220</v>
      </c>
      <c r="C327" s="22">
        <v>-3737346</v>
      </c>
      <c r="D327" s="22">
        <v>0</v>
      </c>
      <c r="E327" s="22">
        <v>0</v>
      </c>
      <c r="F327" s="23">
        <f aca="true" t="shared" si="88" ref="F327">SUM(C327:E329)</f>
        <v>-3737346</v>
      </c>
    </row>
    <row r="328" spans="1:6" ht="18" customHeight="1">
      <c r="A328" s="17"/>
      <c r="B328" s="20"/>
      <c r="C328" s="20"/>
      <c r="D328" s="20"/>
      <c r="E328" s="20"/>
      <c r="F328" s="24"/>
    </row>
    <row r="329" spans="1:6" ht="15">
      <c r="A329" s="18"/>
      <c r="B329" s="21"/>
      <c r="C329" s="21"/>
      <c r="D329" s="21"/>
      <c r="E329" s="21"/>
      <c r="F329" s="25"/>
    </row>
    <row r="330" spans="1:6" ht="15">
      <c r="A330" s="16" t="s">
        <v>221</v>
      </c>
      <c r="B330" s="19" t="s">
        <v>222</v>
      </c>
      <c r="C330" s="22">
        <v>-812488</v>
      </c>
      <c r="D330" s="22">
        <v>0</v>
      </c>
      <c r="E330" s="22">
        <v>0</v>
      </c>
      <c r="F330" s="23">
        <f aca="true" t="shared" si="89" ref="F330">SUM(C330:E332)</f>
        <v>-812488</v>
      </c>
    </row>
    <row r="331" spans="1:6" ht="18" customHeight="1">
      <c r="A331" s="17"/>
      <c r="B331" s="20"/>
      <c r="C331" s="20"/>
      <c r="D331" s="20"/>
      <c r="E331" s="20"/>
      <c r="F331" s="24"/>
    </row>
    <row r="332" spans="1:6" ht="15">
      <c r="A332" s="18"/>
      <c r="B332" s="21"/>
      <c r="C332" s="21"/>
      <c r="D332" s="21"/>
      <c r="E332" s="21"/>
      <c r="F332" s="25"/>
    </row>
    <row r="333" spans="1:6" ht="15">
      <c r="A333" s="16" t="s">
        <v>223</v>
      </c>
      <c r="B333" s="19" t="s">
        <v>224</v>
      </c>
      <c r="C333" s="22">
        <v>-405188</v>
      </c>
      <c r="D333" s="22">
        <v>0</v>
      </c>
      <c r="E333" s="22">
        <v>0</v>
      </c>
      <c r="F333" s="23">
        <f aca="true" t="shared" si="90" ref="F333">SUM(C333:E335)</f>
        <v>-405188</v>
      </c>
    </row>
    <row r="334" spans="1:6" ht="18" customHeight="1">
      <c r="A334" s="17"/>
      <c r="B334" s="20"/>
      <c r="C334" s="20"/>
      <c r="D334" s="20"/>
      <c r="E334" s="20"/>
      <c r="F334" s="24"/>
    </row>
    <row r="335" spans="1:6" ht="15">
      <c r="A335" s="18"/>
      <c r="B335" s="21"/>
      <c r="C335" s="21"/>
      <c r="D335" s="21"/>
      <c r="E335" s="21"/>
      <c r="F335" s="25"/>
    </row>
    <row r="336" spans="1:6" ht="15">
      <c r="A336" s="16" t="s">
        <v>225</v>
      </c>
      <c r="B336" s="19" t="s">
        <v>226</v>
      </c>
      <c r="C336" s="22">
        <v>17743655</v>
      </c>
      <c r="D336" s="22">
        <v>0</v>
      </c>
      <c r="E336" s="22">
        <v>0</v>
      </c>
      <c r="F336" s="23">
        <f aca="true" t="shared" si="91" ref="F336">SUM(C336:E338)</f>
        <v>17743655</v>
      </c>
    </row>
    <row r="337" spans="1:6" ht="18" customHeight="1">
      <c r="A337" s="17"/>
      <c r="B337" s="20"/>
      <c r="C337" s="20"/>
      <c r="D337" s="20"/>
      <c r="E337" s="20"/>
      <c r="F337" s="24"/>
    </row>
    <row r="338" spans="1:6" ht="15">
      <c r="A338" s="18"/>
      <c r="B338" s="21"/>
      <c r="C338" s="21"/>
      <c r="D338" s="21"/>
      <c r="E338" s="21"/>
      <c r="F338" s="25"/>
    </row>
    <row r="339" spans="1:6" ht="15">
      <c r="A339" s="16" t="s">
        <v>227</v>
      </c>
      <c r="B339" s="19" t="s">
        <v>228</v>
      </c>
      <c r="C339" s="22">
        <v>0</v>
      </c>
      <c r="D339" s="22">
        <v>0</v>
      </c>
      <c r="E339" s="22">
        <v>0</v>
      </c>
      <c r="F339" s="23">
        <f aca="true" t="shared" si="92" ref="F339">SUM(C339:E341)</f>
        <v>0</v>
      </c>
    </row>
    <row r="340" spans="1:6" ht="18" customHeight="1">
      <c r="A340" s="17"/>
      <c r="B340" s="20"/>
      <c r="C340" s="20"/>
      <c r="D340" s="20"/>
      <c r="E340" s="20"/>
      <c r="F340" s="24"/>
    </row>
    <row r="341" spans="1:6" ht="15">
      <c r="A341" s="18"/>
      <c r="B341" s="21"/>
      <c r="C341" s="21"/>
      <c r="D341" s="21"/>
      <c r="E341" s="21"/>
      <c r="F341" s="25"/>
    </row>
    <row r="342" spans="1:6" ht="15">
      <c r="A342" s="16" t="s">
        <v>229</v>
      </c>
      <c r="B342" s="19" t="s">
        <v>230</v>
      </c>
      <c r="C342" s="22">
        <v>175000</v>
      </c>
      <c r="D342" s="22">
        <v>150000</v>
      </c>
      <c r="E342" s="22">
        <v>90450</v>
      </c>
      <c r="F342" s="23">
        <f aca="true" t="shared" si="93" ref="F342">SUM(C342:E344)</f>
        <v>415450</v>
      </c>
    </row>
    <row r="343" spans="1:6" ht="18" customHeight="1">
      <c r="A343" s="17"/>
      <c r="B343" s="20"/>
      <c r="C343" s="20"/>
      <c r="D343" s="20"/>
      <c r="E343" s="20"/>
      <c r="F343" s="24"/>
    </row>
    <row r="344" spans="1:6" ht="15">
      <c r="A344" s="18"/>
      <c r="B344" s="21"/>
      <c r="C344" s="21"/>
      <c r="D344" s="21"/>
      <c r="E344" s="21"/>
      <c r="F344" s="25"/>
    </row>
    <row r="345" spans="1:6" ht="15">
      <c r="A345" s="16" t="s">
        <v>231</v>
      </c>
      <c r="B345" s="19" t="s">
        <v>232</v>
      </c>
      <c r="C345" s="22">
        <v>0</v>
      </c>
      <c r="D345" s="22">
        <v>672000</v>
      </c>
      <c r="E345" s="22">
        <v>0</v>
      </c>
      <c r="F345" s="23">
        <f aca="true" t="shared" si="94" ref="F345">SUM(C345:E347)</f>
        <v>672000</v>
      </c>
    </row>
    <row r="346" spans="1:6" ht="18" customHeight="1">
      <c r="A346" s="17"/>
      <c r="B346" s="20"/>
      <c r="C346" s="20"/>
      <c r="D346" s="20"/>
      <c r="E346" s="20"/>
      <c r="F346" s="24"/>
    </row>
    <row r="347" spans="1:6" ht="15">
      <c r="A347" s="18"/>
      <c r="B347" s="21"/>
      <c r="C347" s="21"/>
      <c r="D347" s="21"/>
      <c r="E347" s="21"/>
      <c r="F347" s="25"/>
    </row>
    <row r="348" spans="1:6" ht="15">
      <c r="A348" s="16" t="s">
        <v>233</v>
      </c>
      <c r="B348" s="19" t="s">
        <v>234</v>
      </c>
      <c r="C348" s="22">
        <v>-80000</v>
      </c>
      <c r="D348" s="22">
        <v>0</v>
      </c>
      <c r="E348" s="22">
        <v>0</v>
      </c>
      <c r="F348" s="23">
        <f aca="true" t="shared" si="95" ref="F348">SUM(C348:E350)</f>
        <v>-80000</v>
      </c>
    </row>
    <row r="349" spans="1:6" ht="18" customHeight="1">
      <c r="A349" s="17"/>
      <c r="B349" s="20"/>
      <c r="C349" s="20"/>
      <c r="D349" s="20"/>
      <c r="E349" s="20"/>
      <c r="F349" s="24"/>
    </row>
    <row r="350" spans="1:6" ht="15">
      <c r="A350" s="18"/>
      <c r="B350" s="21"/>
      <c r="C350" s="21"/>
      <c r="D350" s="21"/>
      <c r="E350" s="21"/>
      <c r="F350" s="25"/>
    </row>
    <row r="351" spans="1:6" ht="15">
      <c r="A351" s="16" t="s">
        <v>235</v>
      </c>
      <c r="B351" s="19" t="s">
        <v>236</v>
      </c>
      <c r="C351" s="22">
        <v>0</v>
      </c>
      <c r="D351" s="22">
        <v>90000</v>
      </c>
      <c r="E351" s="22">
        <v>0</v>
      </c>
      <c r="F351" s="23">
        <f aca="true" t="shared" si="96" ref="F351">SUM(C351:E353)</f>
        <v>90000</v>
      </c>
    </row>
    <row r="352" spans="1:6" ht="18" customHeight="1">
      <c r="A352" s="17"/>
      <c r="B352" s="20"/>
      <c r="C352" s="20"/>
      <c r="D352" s="20"/>
      <c r="E352" s="20"/>
      <c r="F352" s="24"/>
    </row>
    <row r="353" spans="1:6" ht="15">
      <c r="A353" s="18"/>
      <c r="B353" s="21"/>
      <c r="C353" s="21"/>
      <c r="D353" s="21"/>
      <c r="E353" s="21"/>
      <c r="F353" s="25"/>
    </row>
    <row r="354" spans="1:6" ht="15">
      <c r="A354" s="16" t="s">
        <v>237</v>
      </c>
      <c r="B354" s="19" t="s">
        <v>238</v>
      </c>
      <c r="C354" s="22">
        <v>202000</v>
      </c>
      <c r="D354" s="22">
        <v>300000</v>
      </c>
      <c r="E354" s="22">
        <v>0</v>
      </c>
      <c r="F354" s="23">
        <f aca="true" t="shared" si="97" ref="F354">SUM(C354:E356)</f>
        <v>502000</v>
      </c>
    </row>
    <row r="355" spans="1:6" ht="18" customHeight="1">
      <c r="A355" s="17"/>
      <c r="B355" s="20"/>
      <c r="C355" s="20"/>
      <c r="D355" s="20"/>
      <c r="E355" s="20"/>
      <c r="F355" s="24"/>
    </row>
    <row r="356" spans="1:6" ht="15">
      <c r="A356" s="18"/>
      <c r="B356" s="21"/>
      <c r="C356" s="21"/>
      <c r="D356" s="21"/>
      <c r="E356" s="21"/>
      <c r="F356" s="25"/>
    </row>
    <row r="357" spans="1:6" ht="15">
      <c r="A357" s="16" t="s">
        <v>239</v>
      </c>
      <c r="B357" s="19" t="s">
        <v>240</v>
      </c>
      <c r="C357" s="22">
        <v>0</v>
      </c>
      <c r="D357" s="22">
        <v>0</v>
      </c>
      <c r="E357" s="22">
        <v>2243816</v>
      </c>
      <c r="F357" s="23">
        <f aca="true" t="shared" si="98" ref="F357">SUM(C357:E359)</f>
        <v>2243816</v>
      </c>
    </row>
    <row r="358" spans="1:6" ht="18" customHeight="1">
      <c r="A358" s="17"/>
      <c r="B358" s="20"/>
      <c r="C358" s="20"/>
      <c r="D358" s="20"/>
      <c r="E358" s="20"/>
      <c r="F358" s="24"/>
    </row>
    <row r="359" spans="1:6" ht="15">
      <c r="A359" s="18"/>
      <c r="B359" s="21"/>
      <c r="C359" s="21"/>
      <c r="D359" s="21"/>
      <c r="E359" s="21"/>
      <c r="F359" s="25"/>
    </row>
    <row r="360" spans="1:6" ht="15">
      <c r="A360" s="16" t="s">
        <v>241</v>
      </c>
      <c r="B360" s="19" t="s">
        <v>242</v>
      </c>
      <c r="C360" s="22">
        <v>-145000</v>
      </c>
      <c r="D360" s="22">
        <v>0</v>
      </c>
      <c r="E360" s="22">
        <v>0</v>
      </c>
      <c r="F360" s="23">
        <f aca="true" t="shared" si="99" ref="F360">SUM(C360:E362)</f>
        <v>-145000</v>
      </c>
    </row>
    <row r="361" spans="1:6" ht="18" customHeight="1">
      <c r="A361" s="17"/>
      <c r="B361" s="20"/>
      <c r="C361" s="20"/>
      <c r="D361" s="20"/>
      <c r="E361" s="20"/>
      <c r="F361" s="24"/>
    </row>
    <row r="362" spans="1:6" ht="15">
      <c r="A362" s="18"/>
      <c r="B362" s="21"/>
      <c r="C362" s="21"/>
      <c r="D362" s="21"/>
      <c r="E362" s="21"/>
      <c r="F362" s="25"/>
    </row>
    <row r="363" spans="1:6" ht="15">
      <c r="A363" s="16" t="s">
        <v>243</v>
      </c>
      <c r="B363" s="19" t="s">
        <v>244</v>
      </c>
      <c r="C363" s="22">
        <v>100000</v>
      </c>
      <c r="D363" s="22">
        <v>1000000</v>
      </c>
      <c r="E363" s="22">
        <v>100000</v>
      </c>
      <c r="F363" s="23">
        <f aca="true" t="shared" si="100" ref="F363">SUM(C363:E365)</f>
        <v>1200000</v>
      </c>
    </row>
    <row r="364" spans="1:6" ht="18" customHeight="1">
      <c r="A364" s="17"/>
      <c r="B364" s="20"/>
      <c r="C364" s="20"/>
      <c r="D364" s="20"/>
      <c r="E364" s="20"/>
      <c r="F364" s="24"/>
    </row>
    <row r="365" spans="1:6" ht="15">
      <c r="A365" s="18"/>
      <c r="B365" s="21"/>
      <c r="C365" s="21"/>
      <c r="D365" s="21"/>
      <c r="E365" s="21"/>
      <c r="F365" s="25"/>
    </row>
    <row r="366" spans="1:6" ht="15">
      <c r="A366" s="16" t="s">
        <v>245</v>
      </c>
      <c r="B366" s="19" t="s">
        <v>246</v>
      </c>
      <c r="C366" s="22">
        <v>353376</v>
      </c>
      <c r="D366" s="22">
        <v>0</v>
      </c>
      <c r="E366" s="22">
        <v>0</v>
      </c>
      <c r="F366" s="23">
        <f aca="true" t="shared" si="101" ref="F366">SUM(C366:E368)</f>
        <v>353376</v>
      </c>
    </row>
    <row r="367" spans="1:6" ht="18" customHeight="1">
      <c r="A367" s="17"/>
      <c r="B367" s="20"/>
      <c r="C367" s="20"/>
      <c r="D367" s="20"/>
      <c r="E367" s="20"/>
      <c r="F367" s="24"/>
    </row>
    <row r="368" spans="1:6" ht="15">
      <c r="A368" s="18"/>
      <c r="B368" s="21"/>
      <c r="C368" s="21"/>
      <c r="D368" s="21"/>
      <c r="E368" s="21"/>
      <c r="F368" s="25"/>
    </row>
    <row r="369" spans="1:6" ht="15">
      <c r="A369" s="16" t="s">
        <v>247</v>
      </c>
      <c r="B369" s="19" t="s">
        <v>248</v>
      </c>
      <c r="C369" s="22">
        <v>-353596</v>
      </c>
      <c r="D369" s="22">
        <v>0</v>
      </c>
      <c r="E369" s="22">
        <v>0</v>
      </c>
      <c r="F369" s="23">
        <f aca="true" t="shared" si="102" ref="F369">SUM(C369:E371)</f>
        <v>-353596</v>
      </c>
    </row>
    <row r="370" spans="1:6" ht="18" customHeight="1">
      <c r="A370" s="17"/>
      <c r="B370" s="20"/>
      <c r="C370" s="20"/>
      <c r="D370" s="20"/>
      <c r="E370" s="20"/>
      <c r="F370" s="24"/>
    </row>
    <row r="371" spans="1:6" ht="15">
      <c r="A371" s="18"/>
      <c r="B371" s="21"/>
      <c r="C371" s="21"/>
      <c r="D371" s="21"/>
      <c r="E371" s="21"/>
      <c r="F371" s="25"/>
    </row>
    <row r="372" spans="1:6" ht="15">
      <c r="A372" s="16" t="s">
        <v>249</v>
      </c>
      <c r="B372" s="19" t="s">
        <v>250</v>
      </c>
      <c r="C372" s="22">
        <v>0</v>
      </c>
      <c r="D372" s="22">
        <v>100000</v>
      </c>
      <c r="E372" s="22">
        <v>2053750</v>
      </c>
      <c r="F372" s="23">
        <f aca="true" t="shared" si="103" ref="F372">SUM(C372:E374)</f>
        <v>2153750</v>
      </c>
    </row>
    <row r="373" spans="1:6" ht="18" customHeight="1">
      <c r="A373" s="17"/>
      <c r="B373" s="20"/>
      <c r="C373" s="20"/>
      <c r="D373" s="20"/>
      <c r="E373" s="20"/>
      <c r="F373" s="24"/>
    </row>
    <row r="374" spans="1:6" ht="15">
      <c r="A374" s="18"/>
      <c r="B374" s="21"/>
      <c r="C374" s="21"/>
      <c r="D374" s="21"/>
      <c r="E374" s="21"/>
      <c r="F374" s="25"/>
    </row>
    <row r="375" spans="1:6" ht="15">
      <c r="A375" s="16" t="s">
        <v>251</v>
      </c>
      <c r="B375" s="19" t="s">
        <v>252</v>
      </c>
      <c r="C375" s="22">
        <v>300000</v>
      </c>
      <c r="D375" s="22">
        <v>2411000</v>
      </c>
      <c r="E375" s="22">
        <v>6500000</v>
      </c>
      <c r="F375" s="23">
        <f aca="true" t="shared" si="104" ref="F375">SUM(C375:E377)</f>
        <v>9211000</v>
      </c>
    </row>
    <row r="376" spans="1:6" ht="18" customHeight="1">
      <c r="A376" s="17"/>
      <c r="B376" s="20"/>
      <c r="C376" s="20"/>
      <c r="D376" s="20"/>
      <c r="E376" s="20"/>
      <c r="F376" s="24"/>
    </row>
    <row r="377" spans="1:6" ht="15">
      <c r="A377" s="18"/>
      <c r="B377" s="21"/>
      <c r="C377" s="21"/>
      <c r="D377" s="21"/>
      <c r="E377" s="21"/>
      <c r="F377" s="25"/>
    </row>
    <row r="378" spans="1:6" ht="15">
      <c r="A378" s="16" t="s">
        <v>253</v>
      </c>
      <c r="B378" s="19" t="s">
        <v>254</v>
      </c>
      <c r="C378" s="22">
        <v>1025000</v>
      </c>
      <c r="D378" s="22">
        <v>0</v>
      </c>
      <c r="E378" s="22">
        <v>0</v>
      </c>
      <c r="F378" s="23">
        <f aca="true" t="shared" si="105" ref="F378">SUM(C378:E380)</f>
        <v>1025000</v>
      </c>
    </row>
    <row r="379" spans="1:6" ht="18" customHeight="1">
      <c r="A379" s="17"/>
      <c r="B379" s="20"/>
      <c r="C379" s="20"/>
      <c r="D379" s="20"/>
      <c r="E379" s="20"/>
      <c r="F379" s="24"/>
    </row>
    <row r="380" spans="1:6" ht="15">
      <c r="A380" s="18"/>
      <c r="B380" s="21"/>
      <c r="C380" s="21"/>
      <c r="D380" s="21"/>
      <c r="E380" s="21"/>
      <c r="F380" s="25"/>
    </row>
    <row r="381" spans="1:6" ht="15">
      <c r="A381" s="16" t="s">
        <v>255</v>
      </c>
      <c r="B381" s="19" t="s">
        <v>256</v>
      </c>
      <c r="C381" s="22">
        <v>500000</v>
      </c>
      <c r="D381" s="22">
        <v>0</v>
      </c>
      <c r="E381" s="22">
        <v>0</v>
      </c>
      <c r="F381" s="23">
        <f aca="true" t="shared" si="106" ref="F381">SUM(C381:E383)</f>
        <v>500000</v>
      </c>
    </row>
    <row r="382" spans="1:6" ht="18" customHeight="1">
      <c r="A382" s="17"/>
      <c r="B382" s="20"/>
      <c r="C382" s="20"/>
      <c r="D382" s="20"/>
      <c r="E382" s="20"/>
      <c r="F382" s="24"/>
    </row>
    <row r="383" spans="1:6" ht="15">
      <c r="A383" s="18"/>
      <c r="B383" s="21"/>
      <c r="C383" s="21"/>
      <c r="D383" s="21"/>
      <c r="E383" s="21"/>
      <c r="F383" s="25"/>
    </row>
    <row r="384" spans="1:6" ht="15">
      <c r="A384" s="16" t="s">
        <v>257</v>
      </c>
      <c r="B384" s="19" t="s">
        <v>258</v>
      </c>
      <c r="C384" s="22">
        <v>2300000</v>
      </c>
      <c r="D384" s="22">
        <v>0</v>
      </c>
      <c r="E384" s="22">
        <v>0</v>
      </c>
      <c r="F384" s="23">
        <f aca="true" t="shared" si="107" ref="F384">SUM(C384:E386)</f>
        <v>2300000</v>
      </c>
    </row>
    <row r="385" spans="1:6" ht="18" customHeight="1">
      <c r="A385" s="17"/>
      <c r="B385" s="20"/>
      <c r="C385" s="20"/>
      <c r="D385" s="20"/>
      <c r="E385" s="20"/>
      <c r="F385" s="24"/>
    </row>
    <row r="386" spans="1:6" ht="15">
      <c r="A386" s="18"/>
      <c r="B386" s="21"/>
      <c r="C386" s="21"/>
      <c r="D386" s="21"/>
      <c r="E386" s="21"/>
      <c r="F386" s="25"/>
    </row>
    <row r="387" spans="1:6" ht="15">
      <c r="A387" s="16" t="s">
        <v>259</v>
      </c>
      <c r="B387" s="19" t="s">
        <v>260</v>
      </c>
      <c r="C387" s="22">
        <v>1020000</v>
      </c>
      <c r="D387" s="22">
        <v>525000</v>
      </c>
      <c r="E387" s="22">
        <v>1025000</v>
      </c>
      <c r="F387" s="23">
        <f aca="true" t="shared" si="108" ref="F387">SUM(C387:E389)</f>
        <v>2570000</v>
      </c>
    </row>
    <row r="388" spans="1:6" ht="18" customHeight="1">
      <c r="A388" s="17"/>
      <c r="B388" s="20"/>
      <c r="C388" s="20"/>
      <c r="D388" s="20"/>
      <c r="E388" s="20"/>
      <c r="F388" s="24"/>
    </row>
    <row r="389" spans="1:6" ht="15">
      <c r="A389" s="18"/>
      <c r="B389" s="21"/>
      <c r="C389" s="21"/>
      <c r="D389" s="21"/>
      <c r="E389" s="21"/>
      <c r="F389" s="25"/>
    </row>
    <row r="390" spans="1:6" ht="18" customHeight="1">
      <c r="A390" s="26" t="s">
        <v>261</v>
      </c>
      <c r="B390" s="27"/>
      <c r="C390" s="4">
        <f>SUM(C285:C389)</f>
        <v>4433534</v>
      </c>
      <c r="D390" s="4">
        <f aca="true" t="shared" si="109" ref="D390:E390">SUM(D285:D389)</f>
        <v>12085912</v>
      </c>
      <c r="E390" s="4">
        <f t="shared" si="109"/>
        <v>25850016</v>
      </c>
      <c r="F390" s="5">
        <f>SUM(C390:E390)</f>
        <v>42369462</v>
      </c>
    </row>
    <row r="391" spans="1:6" ht="6.75" customHeight="1">
      <c r="A391" s="28" t="s">
        <v>57</v>
      </c>
      <c r="B391" s="27"/>
      <c r="C391" s="27"/>
      <c r="D391" s="27"/>
      <c r="E391" s="27"/>
      <c r="F391" s="29"/>
    </row>
    <row r="392" spans="1:6" ht="18" customHeight="1">
      <c r="A392" s="32" t="s">
        <v>262</v>
      </c>
      <c r="B392" s="33"/>
      <c r="C392" s="33"/>
      <c r="D392" s="33"/>
      <c r="E392" s="33"/>
      <c r="F392" s="34"/>
    </row>
    <row r="393" spans="1:6" ht="25.5">
      <c r="A393" s="1" t="s">
        <v>59</v>
      </c>
      <c r="B393" s="2" t="s">
        <v>60</v>
      </c>
      <c r="C393" s="15" t="s">
        <v>61</v>
      </c>
      <c r="D393" s="15" t="s">
        <v>62</v>
      </c>
      <c r="E393" s="15" t="s">
        <v>63</v>
      </c>
      <c r="F393" s="3" t="s">
        <v>64</v>
      </c>
    </row>
    <row r="394" spans="1:6" ht="15">
      <c r="A394" s="16" t="s">
        <v>263</v>
      </c>
      <c r="B394" s="19" t="s">
        <v>264</v>
      </c>
      <c r="C394" s="22">
        <v>-51878</v>
      </c>
      <c r="D394" s="22">
        <v>0</v>
      </c>
      <c r="E394" s="22">
        <v>0</v>
      </c>
      <c r="F394" s="23">
        <f>SUM(C394:E396)</f>
        <v>-51878</v>
      </c>
    </row>
    <row r="395" spans="1:6" ht="18" customHeight="1">
      <c r="A395" s="17"/>
      <c r="B395" s="20"/>
      <c r="C395" s="20"/>
      <c r="D395" s="20"/>
      <c r="E395" s="20"/>
      <c r="F395" s="24"/>
    </row>
    <row r="396" spans="1:6" ht="15">
      <c r="A396" s="18"/>
      <c r="B396" s="21"/>
      <c r="C396" s="21"/>
      <c r="D396" s="21"/>
      <c r="E396" s="21"/>
      <c r="F396" s="25"/>
    </row>
    <row r="397" spans="1:6" ht="15">
      <c r="A397" s="16" t="s">
        <v>265</v>
      </c>
      <c r="B397" s="19" t="s">
        <v>266</v>
      </c>
      <c r="C397" s="22">
        <v>602.91</v>
      </c>
      <c r="D397" s="22">
        <v>0</v>
      </c>
      <c r="E397" s="22">
        <v>0</v>
      </c>
      <c r="F397" s="23">
        <f aca="true" t="shared" si="110" ref="F397">SUM(C397:E399)</f>
        <v>602.91</v>
      </c>
    </row>
    <row r="398" spans="1:6" ht="18" customHeight="1">
      <c r="A398" s="17"/>
      <c r="B398" s="20"/>
      <c r="C398" s="20"/>
      <c r="D398" s="20"/>
      <c r="E398" s="20"/>
      <c r="F398" s="24"/>
    </row>
    <row r="399" spans="1:6" ht="15">
      <c r="A399" s="18"/>
      <c r="B399" s="21"/>
      <c r="C399" s="21"/>
      <c r="D399" s="21"/>
      <c r="E399" s="21"/>
      <c r="F399" s="25"/>
    </row>
    <row r="400" spans="1:6" ht="15">
      <c r="A400" s="16" t="s">
        <v>267</v>
      </c>
      <c r="B400" s="19" t="s">
        <v>268</v>
      </c>
      <c r="C400" s="22">
        <v>68</v>
      </c>
      <c r="D400" s="22">
        <v>0</v>
      </c>
      <c r="E400" s="22">
        <v>0</v>
      </c>
      <c r="F400" s="23">
        <f aca="true" t="shared" si="111" ref="F400">SUM(C400:E402)</f>
        <v>68</v>
      </c>
    </row>
    <row r="401" spans="1:6" ht="18" customHeight="1">
      <c r="A401" s="17"/>
      <c r="B401" s="20"/>
      <c r="C401" s="20"/>
      <c r="D401" s="20"/>
      <c r="E401" s="20"/>
      <c r="F401" s="24"/>
    </row>
    <row r="402" spans="1:6" ht="15">
      <c r="A402" s="18"/>
      <c r="B402" s="21"/>
      <c r="C402" s="21"/>
      <c r="D402" s="21"/>
      <c r="E402" s="21"/>
      <c r="F402" s="25"/>
    </row>
    <row r="403" spans="1:6" ht="15">
      <c r="A403" s="16" t="s">
        <v>269</v>
      </c>
      <c r="B403" s="19" t="s">
        <v>270</v>
      </c>
      <c r="C403" s="22">
        <v>-412639</v>
      </c>
      <c r="D403" s="22">
        <v>0</v>
      </c>
      <c r="E403" s="22">
        <v>0</v>
      </c>
      <c r="F403" s="23">
        <f aca="true" t="shared" si="112" ref="F403">SUM(C403:E405)</f>
        <v>-412639</v>
      </c>
    </row>
    <row r="404" spans="1:6" ht="18" customHeight="1">
      <c r="A404" s="17"/>
      <c r="B404" s="20"/>
      <c r="C404" s="20"/>
      <c r="D404" s="20"/>
      <c r="E404" s="20"/>
      <c r="F404" s="24"/>
    </row>
    <row r="405" spans="1:6" ht="15">
      <c r="A405" s="18"/>
      <c r="B405" s="21"/>
      <c r="C405" s="21"/>
      <c r="D405" s="21"/>
      <c r="E405" s="21"/>
      <c r="F405" s="25"/>
    </row>
    <row r="406" spans="1:6" ht="15">
      <c r="A406" s="16" t="s">
        <v>271</v>
      </c>
      <c r="B406" s="19" t="s">
        <v>272</v>
      </c>
      <c r="C406" s="22">
        <v>76975</v>
      </c>
      <c r="D406" s="22">
        <v>0</v>
      </c>
      <c r="E406" s="22">
        <v>0</v>
      </c>
      <c r="F406" s="23">
        <f aca="true" t="shared" si="113" ref="F406">SUM(C406:E408)</f>
        <v>76975</v>
      </c>
    </row>
    <row r="407" spans="1:6" ht="18" customHeight="1">
      <c r="A407" s="17"/>
      <c r="B407" s="20"/>
      <c r="C407" s="20"/>
      <c r="D407" s="20"/>
      <c r="E407" s="20"/>
      <c r="F407" s="24"/>
    </row>
    <row r="408" spans="1:6" ht="15">
      <c r="A408" s="18"/>
      <c r="B408" s="21"/>
      <c r="C408" s="21"/>
      <c r="D408" s="21"/>
      <c r="E408" s="21"/>
      <c r="F408" s="25"/>
    </row>
    <row r="409" spans="1:6" ht="15">
      <c r="A409" s="16" t="s">
        <v>273</v>
      </c>
      <c r="B409" s="19" t="s">
        <v>274</v>
      </c>
      <c r="C409" s="22">
        <v>4954</v>
      </c>
      <c r="D409" s="22">
        <v>0</v>
      </c>
      <c r="E409" s="22">
        <v>0</v>
      </c>
      <c r="F409" s="23">
        <f aca="true" t="shared" si="114" ref="F409">SUM(C409:E411)</f>
        <v>4954</v>
      </c>
    </row>
    <row r="410" spans="1:6" ht="18" customHeight="1">
      <c r="A410" s="17"/>
      <c r="B410" s="20"/>
      <c r="C410" s="20"/>
      <c r="D410" s="20"/>
      <c r="E410" s="20"/>
      <c r="F410" s="24"/>
    </row>
    <row r="411" spans="1:6" ht="15">
      <c r="A411" s="18"/>
      <c r="B411" s="21"/>
      <c r="C411" s="21"/>
      <c r="D411" s="21"/>
      <c r="E411" s="21"/>
      <c r="F411" s="25"/>
    </row>
    <row r="412" spans="1:6" ht="15">
      <c r="A412" s="16" t="s">
        <v>275</v>
      </c>
      <c r="B412" s="19" t="s">
        <v>276</v>
      </c>
      <c r="C412" s="22">
        <v>9869</v>
      </c>
      <c r="D412" s="22">
        <v>0</v>
      </c>
      <c r="E412" s="22">
        <v>0</v>
      </c>
      <c r="F412" s="23">
        <f aca="true" t="shared" si="115" ref="F412">SUM(C412:E414)</f>
        <v>9869</v>
      </c>
    </row>
    <row r="413" spans="1:6" ht="18" customHeight="1">
      <c r="A413" s="17"/>
      <c r="B413" s="20"/>
      <c r="C413" s="20"/>
      <c r="D413" s="20"/>
      <c r="E413" s="20"/>
      <c r="F413" s="24"/>
    </row>
    <row r="414" spans="1:6" ht="15">
      <c r="A414" s="18"/>
      <c r="B414" s="21"/>
      <c r="C414" s="21"/>
      <c r="D414" s="21"/>
      <c r="E414" s="21"/>
      <c r="F414" s="25"/>
    </row>
    <row r="415" spans="1:6" ht="15">
      <c r="A415" s="16" t="s">
        <v>277</v>
      </c>
      <c r="B415" s="19" t="s">
        <v>278</v>
      </c>
      <c r="C415" s="22">
        <v>1051</v>
      </c>
      <c r="D415" s="22">
        <v>0</v>
      </c>
      <c r="E415" s="22">
        <v>0</v>
      </c>
      <c r="F415" s="23">
        <f aca="true" t="shared" si="116" ref="F415">SUM(C415:E417)</f>
        <v>1051</v>
      </c>
    </row>
    <row r="416" spans="1:6" ht="18" customHeight="1">
      <c r="A416" s="17"/>
      <c r="B416" s="20"/>
      <c r="C416" s="20"/>
      <c r="D416" s="20"/>
      <c r="E416" s="20"/>
      <c r="F416" s="24"/>
    </row>
    <row r="417" spans="1:6" ht="15">
      <c r="A417" s="18"/>
      <c r="B417" s="21"/>
      <c r="C417" s="21"/>
      <c r="D417" s="21"/>
      <c r="E417" s="21"/>
      <c r="F417" s="25"/>
    </row>
    <row r="418" spans="1:6" ht="15">
      <c r="A418" s="16" t="s">
        <v>279</v>
      </c>
      <c r="B418" s="19" t="s">
        <v>280</v>
      </c>
      <c r="C418" s="22">
        <v>846</v>
      </c>
      <c r="D418" s="22">
        <v>0</v>
      </c>
      <c r="E418" s="22">
        <v>0</v>
      </c>
      <c r="F418" s="23">
        <f aca="true" t="shared" si="117" ref="F418">SUM(C418:E420)</f>
        <v>846</v>
      </c>
    </row>
    <row r="419" spans="1:6" ht="18" customHeight="1">
      <c r="A419" s="17"/>
      <c r="B419" s="20"/>
      <c r="C419" s="20"/>
      <c r="D419" s="20"/>
      <c r="E419" s="20"/>
      <c r="F419" s="24"/>
    </row>
    <row r="420" spans="1:6" ht="15">
      <c r="A420" s="18"/>
      <c r="B420" s="21"/>
      <c r="C420" s="21"/>
      <c r="D420" s="21"/>
      <c r="E420" s="21"/>
      <c r="F420" s="25"/>
    </row>
    <row r="421" spans="1:6" ht="15">
      <c r="A421" s="16" t="s">
        <v>281</v>
      </c>
      <c r="B421" s="19" t="s">
        <v>282</v>
      </c>
      <c r="C421" s="22">
        <v>1729.94</v>
      </c>
      <c r="D421" s="22">
        <v>0</v>
      </c>
      <c r="E421" s="22">
        <v>0</v>
      </c>
      <c r="F421" s="23">
        <f aca="true" t="shared" si="118" ref="F421">SUM(C421:E423)</f>
        <v>1729.94</v>
      </c>
    </row>
    <row r="422" spans="1:6" ht="18" customHeight="1">
      <c r="A422" s="17"/>
      <c r="B422" s="20"/>
      <c r="C422" s="20"/>
      <c r="D422" s="20"/>
      <c r="E422" s="20"/>
      <c r="F422" s="24"/>
    </row>
    <row r="423" spans="1:6" ht="15">
      <c r="A423" s="18"/>
      <c r="B423" s="21"/>
      <c r="C423" s="21"/>
      <c r="D423" s="21"/>
      <c r="E423" s="21"/>
      <c r="F423" s="25"/>
    </row>
    <row r="424" spans="1:6" ht="15">
      <c r="A424" s="16" t="s">
        <v>283</v>
      </c>
      <c r="B424" s="19" t="s">
        <v>284</v>
      </c>
      <c r="C424" s="22">
        <v>-10916.52</v>
      </c>
      <c r="D424" s="22">
        <v>0</v>
      </c>
      <c r="E424" s="22">
        <v>0</v>
      </c>
      <c r="F424" s="23">
        <f aca="true" t="shared" si="119" ref="F424">SUM(C424:E426)</f>
        <v>-10916.52</v>
      </c>
    </row>
    <row r="425" spans="1:6" ht="18" customHeight="1">
      <c r="A425" s="17"/>
      <c r="B425" s="20"/>
      <c r="C425" s="20"/>
      <c r="D425" s="20"/>
      <c r="E425" s="20"/>
      <c r="F425" s="24"/>
    </row>
    <row r="426" spans="1:6" ht="15">
      <c r="A426" s="18"/>
      <c r="B426" s="21"/>
      <c r="C426" s="21"/>
      <c r="D426" s="21"/>
      <c r="E426" s="21"/>
      <c r="F426" s="25"/>
    </row>
    <row r="427" spans="1:6" ht="15">
      <c r="A427" s="16" t="s">
        <v>285</v>
      </c>
      <c r="B427" s="19" t="s">
        <v>286</v>
      </c>
      <c r="C427" s="22">
        <v>180</v>
      </c>
      <c r="D427" s="22">
        <v>0</v>
      </c>
      <c r="E427" s="22">
        <v>0</v>
      </c>
      <c r="F427" s="23">
        <f aca="true" t="shared" si="120" ref="F427">SUM(C427:E429)</f>
        <v>180</v>
      </c>
    </row>
    <row r="428" spans="1:6" ht="18" customHeight="1">
      <c r="A428" s="17"/>
      <c r="B428" s="20"/>
      <c r="C428" s="20"/>
      <c r="D428" s="20"/>
      <c r="E428" s="20"/>
      <c r="F428" s="24"/>
    </row>
    <row r="429" spans="1:6" ht="15">
      <c r="A429" s="18"/>
      <c r="B429" s="21"/>
      <c r="C429" s="21"/>
      <c r="D429" s="21"/>
      <c r="E429" s="21"/>
      <c r="F429" s="25"/>
    </row>
    <row r="430" spans="1:6" ht="15">
      <c r="A430" s="16" t="s">
        <v>287</v>
      </c>
      <c r="B430" s="19" t="s">
        <v>288</v>
      </c>
      <c r="C430" s="22">
        <v>4849.89</v>
      </c>
      <c r="D430" s="22">
        <v>0</v>
      </c>
      <c r="E430" s="22">
        <v>0</v>
      </c>
      <c r="F430" s="23">
        <f aca="true" t="shared" si="121" ref="F430">SUM(C430:E432)</f>
        <v>4849.89</v>
      </c>
    </row>
    <row r="431" spans="1:6" ht="18" customHeight="1">
      <c r="A431" s="17"/>
      <c r="B431" s="20"/>
      <c r="C431" s="20"/>
      <c r="D431" s="20"/>
      <c r="E431" s="20"/>
      <c r="F431" s="24"/>
    </row>
    <row r="432" spans="1:6" ht="15">
      <c r="A432" s="18"/>
      <c r="B432" s="21"/>
      <c r="C432" s="21"/>
      <c r="D432" s="21"/>
      <c r="E432" s="21"/>
      <c r="F432" s="25"/>
    </row>
    <row r="433" spans="1:6" ht="15">
      <c r="A433" s="16" t="s">
        <v>289</v>
      </c>
      <c r="B433" s="19" t="s">
        <v>290</v>
      </c>
      <c r="C433" s="22">
        <v>-33925</v>
      </c>
      <c r="D433" s="22">
        <v>0</v>
      </c>
      <c r="E433" s="22">
        <v>0</v>
      </c>
      <c r="F433" s="23">
        <f aca="true" t="shared" si="122" ref="F433">SUM(C433:E435)</f>
        <v>-33925</v>
      </c>
    </row>
    <row r="434" spans="1:6" ht="18" customHeight="1">
      <c r="A434" s="17"/>
      <c r="B434" s="20"/>
      <c r="C434" s="20"/>
      <c r="D434" s="20"/>
      <c r="E434" s="20"/>
      <c r="F434" s="24"/>
    </row>
    <row r="435" spans="1:6" ht="15">
      <c r="A435" s="18"/>
      <c r="B435" s="21"/>
      <c r="C435" s="21"/>
      <c r="D435" s="21"/>
      <c r="E435" s="21"/>
      <c r="F435" s="25"/>
    </row>
    <row r="436" spans="1:6" ht="15">
      <c r="A436" s="16" t="s">
        <v>291</v>
      </c>
      <c r="B436" s="19" t="s">
        <v>292</v>
      </c>
      <c r="C436" s="22">
        <v>27386.04</v>
      </c>
      <c r="D436" s="22">
        <v>0</v>
      </c>
      <c r="E436" s="22">
        <v>0</v>
      </c>
      <c r="F436" s="23">
        <f aca="true" t="shared" si="123" ref="F436">SUM(C436:E438)</f>
        <v>27386.04</v>
      </c>
    </row>
    <row r="437" spans="1:6" ht="18" customHeight="1">
      <c r="A437" s="17"/>
      <c r="B437" s="20"/>
      <c r="C437" s="20"/>
      <c r="D437" s="20"/>
      <c r="E437" s="20"/>
      <c r="F437" s="24"/>
    </row>
    <row r="438" spans="1:6" ht="15">
      <c r="A438" s="18"/>
      <c r="B438" s="21"/>
      <c r="C438" s="21"/>
      <c r="D438" s="21"/>
      <c r="E438" s="21"/>
      <c r="F438" s="25"/>
    </row>
    <row r="439" spans="1:6" ht="15">
      <c r="A439" s="16" t="s">
        <v>293</v>
      </c>
      <c r="B439" s="19" t="s">
        <v>294</v>
      </c>
      <c r="C439" s="22">
        <v>-74841</v>
      </c>
      <c r="D439" s="22">
        <v>0</v>
      </c>
      <c r="E439" s="22">
        <v>0</v>
      </c>
      <c r="F439" s="23">
        <f aca="true" t="shared" si="124" ref="F439">SUM(C439:E441)</f>
        <v>-74841</v>
      </c>
    </row>
    <row r="440" spans="1:6" ht="18" customHeight="1">
      <c r="A440" s="17"/>
      <c r="B440" s="20"/>
      <c r="C440" s="20"/>
      <c r="D440" s="20"/>
      <c r="E440" s="20"/>
      <c r="F440" s="24"/>
    </row>
    <row r="441" spans="1:6" ht="15">
      <c r="A441" s="18"/>
      <c r="B441" s="21"/>
      <c r="C441" s="21"/>
      <c r="D441" s="21"/>
      <c r="E441" s="21"/>
      <c r="F441" s="25"/>
    </row>
    <row r="442" spans="1:6" ht="15">
      <c r="A442" s="16" t="s">
        <v>295</v>
      </c>
      <c r="B442" s="19" t="s">
        <v>296</v>
      </c>
      <c r="C442" s="22">
        <v>-30</v>
      </c>
      <c r="D442" s="22">
        <v>0</v>
      </c>
      <c r="E442" s="22">
        <v>0</v>
      </c>
      <c r="F442" s="23">
        <f aca="true" t="shared" si="125" ref="F442">SUM(C442:E444)</f>
        <v>-30</v>
      </c>
    </row>
    <row r="443" spans="1:6" ht="18" customHeight="1">
      <c r="A443" s="17"/>
      <c r="B443" s="20"/>
      <c r="C443" s="20"/>
      <c r="D443" s="20"/>
      <c r="E443" s="20"/>
      <c r="F443" s="24"/>
    </row>
    <row r="444" spans="1:6" ht="15">
      <c r="A444" s="18"/>
      <c r="B444" s="21"/>
      <c r="C444" s="21"/>
      <c r="D444" s="21"/>
      <c r="E444" s="21"/>
      <c r="F444" s="25"/>
    </row>
    <row r="445" spans="1:6" ht="15">
      <c r="A445" s="16" t="s">
        <v>297</v>
      </c>
      <c r="B445" s="19" t="s">
        <v>298</v>
      </c>
      <c r="C445" s="22">
        <v>-2147.23</v>
      </c>
      <c r="D445" s="22">
        <v>0</v>
      </c>
      <c r="E445" s="22">
        <v>0</v>
      </c>
      <c r="F445" s="23">
        <f aca="true" t="shared" si="126" ref="F445">SUM(C445:E447)</f>
        <v>-2147.23</v>
      </c>
    </row>
    <row r="446" spans="1:6" ht="18" customHeight="1">
      <c r="A446" s="17"/>
      <c r="B446" s="20"/>
      <c r="C446" s="20"/>
      <c r="D446" s="20"/>
      <c r="E446" s="20"/>
      <c r="F446" s="24"/>
    </row>
    <row r="447" spans="1:6" ht="15">
      <c r="A447" s="18"/>
      <c r="B447" s="21"/>
      <c r="C447" s="21"/>
      <c r="D447" s="21"/>
      <c r="E447" s="21"/>
      <c r="F447" s="25"/>
    </row>
    <row r="448" spans="1:6" ht="15">
      <c r="A448" s="16" t="s">
        <v>299</v>
      </c>
      <c r="B448" s="19" t="s">
        <v>300</v>
      </c>
      <c r="C448" s="22">
        <v>-97770.11</v>
      </c>
      <c r="D448" s="22">
        <v>0</v>
      </c>
      <c r="E448" s="22">
        <v>0</v>
      </c>
      <c r="F448" s="23">
        <f aca="true" t="shared" si="127" ref="F448">SUM(C448:E450)</f>
        <v>-97770.11</v>
      </c>
    </row>
    <row r="449" spans="1:6" ht="18" customHeight="1">
      <c r="A449" s="17"/>
      <c r="B449" s="20"/>
      <c r="C449" s="20"/>
      <c r="D449" s="20"/>
      <c r="E449" s="20"/>
      <c r="F449" s="24"/>
    </row>
    <row r="450" spans="1:6" ht="15">
      <c r="A450" s="18"/>
      <c r="B450" s="21"/>
      <c r="C450" s="21"/>
      <c r="D450" s="21"/>
      <c r="E450" s="21"/>
      <c r="F450" s="25"/>
    </row>
    <row r="451" spans="1:6" ht="15">
      <c r="A451" s="16" t="s">
        <v>301</v>
      </c>
      <c r="B451" s="19" t="s">
        <v>302</v>
      </c>
      <c r="C451" s="22">
        <v>17799</v>
      </c>
      <c r="D451" s="22">
        <v>0</v>
      </c>
      <c r="E451" s="22">
        <v>0</v>
      </c>
      <c r="F451" s="23">
        <f aca="true" t="shared" si="128" ref="F451">SUM(C451:E453)</f>
        <v>17799</v>
      </c>
    </row>
    <row r="452" spans="1:6" ht="18" customHeight="1">
      <c r="A452" s="17"/>
      <c r="B452" s="20"/>
      <c r="C452" s="20"/>
      <c r="D452" s="20"/>
      <c r="E452" s="20"/>
      <c r="F452" s="24"/>
    </row>
    <row r="453" spans="1:6" ht="15">
      <c r="A453" s="18"/>
      <c r="B453" s="21"/>
      <c r="C453" s="21"/>
      <c r="D453" s="21"/>
      <c r="E453" s="21"/>
      <c r="F453" s="25"/>
    </row>
    <row r="454" spans="1:6" ht="15">
      <c r="A454" s="16" t="s">
        <v>303</v>
      </c>
      <c r="B454" s="19" t="s">
        <v>304</v>
      </c>
      <c r="C454" s="22">
        <v>876.39</v>
      </c>
      <c r="D454" s="22">
        <v>0</v>
      </c>
      <c r="E454" s="22">
        <v>0</v>
      </c>
      <c r="F454" s="23">
        <f aca="true" t="shared" si="129" ref="F454">SUM(C454:E456)</f>
        <v>876.39</v>
      </c>
    </row>
    <row r="455" spans="1:6" ht="18" customHeight="1">
      <c r="A455" s="17"/>
      <c r="B455" s="20"/>
      <c r="C455" s="20"/>
      <c r="D455" s="20"/>
      <c r="E455" s="20"/>
      <c r="F455" s="24"/>
    </row>
    <row r="456" spans="1:6" ht="15">
      <c r="A456" s="18"/>
      <c r="B456" s="21"/>
      <c r="C456" s="21"/>
      <c r="D456" s="21"/>
      <c r="E456" s="21"/>
      <c r="F456" s="25"/>
    </row>
    <row r="457" spans="1:6" ht="15">
      <c r="A457" s="16" t="s">
        <v>305</v>
      </c>
      <c r="B457" s="19" t="s">
        <v>306</v>
      </c>
      <c r="C457" s="22">
        <v>-5202</v>
      </c>
      <c r="D457" s="22">
        <v>0</v>
      </c>
      <c r="E457" s="22">
        <v>0</v>
      </c>
      <c r="F457" s="23">
        <f aca="true" t="shared" si="130" ref="F457">SUM(C457:E459)</f>
        <v>-5202</v>
      </c>
    </row>
    <row r="458" spans="1:6" ht="18" customHeight="1">
      <c r="A458" s="17"/>
      <c r="B458" s="20"/>
      <c r="C458" s="20"/>
      <c r="D458" s="20"/>
      <c r="E458" s="20"/>
      <c r="F458" s="24"/>
    </row>
    <row r="459" spans="1:6" ht="15">
      <c r="A459" s="18"/>
      <c r="B459" s="21"/>
      <c r="C459" s="21"/>
      <c r="D459" s="21"/>
      <c r="E459" s="21"/>
      <c r="F459" s="25"/>
    </row>
    <row r="460" spans="1:6" ht="15">
      <c r="A460" s="16" t="s">
        <v>307</v>
      </c>
      <c r="B460" s="19" t="s">
        <v>308</v>
      </c>
      <c r="C460" s="22">
        <v>-3175.37</v>
      </c>
      <c r="D460" s="22">
        <v>0</v>
      </c>
      <c r="E460" s="22">
        <v>0</v>
      </c>
      <c r="F460" s="23">
        <f aca="true" t="shared" si="131" ref="F460">SUM(C460:E462)</f>
        <v>-3175.37</v>
      </c>
    </row>
    <row r="461" spans="1:6" ht="18" customHeight="1">
      <c r="A461" s="17"/>
      <c r="B461" s="20"/>
      <c r="C461" s="20"/>
      <c r="D461" s="20"/>
      <c r="E461" s="20"/>
      <c r="F461" s="24"/>
    </row>
    <row r="462" spans="1:6" ht="15">
      <c r="A462" s="18"/>
      <c r="B462" s="21"/>
      <c r="C462" s="21"/>
      <c r="D462" s="21"/>
      <c r="E462" s="21"/>
      <c r="F462" s="25"/>
    </row>
    <row r="463" spans="1:6" ht="15">
      <c r="A463" s="16" t="s">
        <v>309</v>
      </c>
      <c r="B463" s="19" t="s">
        <v>310</v>
      </c>
      <c r="C463" s="22">
        <v>31036.71</v>
      </c>
      <c r="D463" s="22">
        <v>0</v>
      </c>
      <c r="E463" s="22">
        <v>0</v>
      </c>
      <c r="F463" s="23">
        <f aca="true" t="shared" si="132" ref="F463">SUM(C463:E465)</f>
        <v>31036.71</v>
      </c>
    </row>
    <row r="464" spans="1:6" ht="18" customHeight="1">
      <c r="A464" s="17"/>
      <c r="B464" s="20"/>
      <c r="C464" s="20"/>
      <c r="D464" s="20"/>
      <c r="E464" s="20"/>
      <c r="F464" s="24"/>
    </row>
    <row r="465" spans="1:6" ht="15">
      <c r="A465" s="18"/>
      <c r="B465" s="21"/>
      <c r="C465" s="21"/>
      <c r="D465" s="21"/>
      <c r="E465" s="21"/>
      <c r="F465" s="25"/>
    </row>
    <row r="466" spans="1:6" ht="15">
      <c r="A466" s="16" t="s">
        <v>311</v>
      </c>
      <c r="B466" s="19" t="s">
        <v>312</v>
      </c>
      <c r="C466" s="22">
        <v>-36577.43</v>
      </c>
      <c r="D466" s="22">
        <v>0</v>
      </c>
      <c r="E466" s="22">
        <v>0</v>
      </c>
      <c r="F466" s="23">
        <f aca="true" t="shared" si="133" ref="F466">SUM(C466:E468)</f>
        <v>-36577.43</v>
      </c>
    </row>
    <row r="467" spans="1:6" ht="18" customHeight="1">
      <c r="A467" s="17"/>
      <c r="B467" s="20"/>
      <c r="C467" s="20"/>
      <c r="D467" s="20"/>
      <c r="E467" s="20"/>
      <c r="F467" s="24"/>
    </row>
    <row r="468" spans="1:6" ht="15">
      <c r="A468" s="18"/>
      <c r="B468" s="21"/>
      <c r="C468" s="21"/>
      <c r="D468" s="21"/>
      <c r="E468" s="21"/>
      <c r="F468" s="25"/>
    </row>
    <row r="469" spans="1:6" ht="15">
      <c r="A469" s="16" t="s">
        <v>313</v>
      </c>
      <c r="B469" s="19" t="s">
        <v>314</v>
      </c>
      <c r="C469" s="22">
        <v>-1785.05</v>
      </c>
      <c r="D469" s="22">
        <v>0</v>
      </c>
      <c r="E469" s="22">
        <v>0</v>
      </c>
      <c r="F469" s="23">
        <f aca="true" t="shared" si="134" ref="F469">SUM(C469:E471)</f>
        <v>-1785.05</v>
      </c>
    </row>
    <row r="470" spans="1:6" ht="18" customHeight="1">
      <c r="A470" s="17"/>
      <c r="B470" s="20"/>
      <c r="C470" s="20"/>
      <c r="D470" s="20"/>
      <c r="E470" s="20"/>
      <c r="F470" s="24"/>
    </row>
    <row r="471" spans="1:6" ht="15">
      <c r="A471" s="18"/>
      <c r="B471" s="21"/>
      <c r="C471" s="21"/>
      <c r="D471" s="21"/>
      <c r="E471" s="21"/>
      <c r="F471" s="25"/>
    </row>
    <row r="472" spans="1:6" ht="15">
      <c r="A472" s="16" t="s">
        <v>315</v>
      </c>
      <c r="B472" s="19" t="s">
        <v>316</v>
      </c>
      <c r="C472" s="22">
        <v>-59151.62</v>
      </c>
      <c r="D472" s="22">
        <v>0</v>
      </c>
      <c r="E472" s="22">
        <v>0</v>
      </c>
      <c r="F472" s="23">
        <f aca="true" t="shared" si="135" ref="F472">SUM(C472:E474)</f>
        <v>-59151.62</v>
      </c>
    </row>
    <row r="473" spans="1:6" ht="18" customHeight="1">
      <c r="A473" s="17"/>
      <c r="B473" s="20"/>
      <c r="C473" s="20"/>
      <c r="D473" s="20"/>
      <c r="E473" s="20"/>
      <c r="F473" s="24"/>
    </row>
    <row r="474" spans="1:6" ht="15">
      <c r="A474" s="18"/>
      <c r="B474" s="21"/>
      <c r="C474" s="21"/>
      <c r="D474" s="21"/>
      <c r="E474" s="21"/>
      <c r="F474" s="25"/>
    </row>
    <row r="475" spans="1:6" ht="15">
      <c r="A475" s="16" t="s">
        <v>317</v>
      </c>
      <c r="B475" s="19" t="s">
        <v>318</v>
      </c>
      <c r="C475" s="22">
        <v>-2432.94</v>
      </c>
      <c r="D475" s="22">
        <v>0</v>
      </c>
      <c r="E475" s="22">
        <v>0</v>
      </c>
      <c r="F475" s="23">
        <f aca="true" t="shared" si="136" ref="F475">SUM(C475:E477)</f>
        <v>-2432.94</v>
      </c>
    </row>
    <row r="476" spans="1:6" ht="18" customHeight="1">
      <c r="A476" s="17"/>
      <c r="B476" s="20"/>
      <c r="C476" s="20"/>
      <c r="D476" s="20"/>
      <c r="E476" s="20"/>
      <c r="F476" s="24"/>
    </row>
    <row r="477" spans="1:6" ht="15">
      <c r="A477" s="18"/>
      <c r="B477" s="21"/>
      <c r="C477" s="21"/>
      <c r="D477" s="21"/>
      <c r="E477" s="21"/>
      <c r="F477" s="25"/>
    </row>
    <row r="478" spans="1:6" ht="15">
      <c r="A478" s="16" t="s">
        <v>319</v>
      </c>
      <c r="B478" s="19" t="s">
        <v>320</v>
      </c>
      <c r="C478" s="22">
        <v>-163130.15</v>
      </c>
      <c r="D478" s="22">
        <v>0</v>
      </c>
      <c r="E478" s="22">
        <v>0</v>
      </c>
      <c r="F478" s="23">
        <f aca="true" t="shared" si="137" ref="F478">SUM(C478:E480)</f>
        <v>-163130.15</v>
      </c>
    </row>
    <row r="479" spans="1:6" ht="18" customHeight="1">
      <c r="A479" s="17"/>
      <c r="B479" s="20"/>
      <c r="C479" s="20"/>
      <c r="D479" s="20"/>
      <c r="E479" s="20"/>
      <c r="F479" s="24"/>
    </row>
    <row r="480" spans="1:6" ht="15">
      <c r="A480" s="18"/>
      <c r="B480" s="21"/>
      <c r="C480" s="21"/>
      <c r="D480" s="21"/>
      <c r="E480" s="21"/>
      <c r="F480" s="25"/>
    </row>
    <row r="481" spans="1:6" ht="15">
      <c r="A481" s="16" t="s">
        <v>321</v>
      </c>
      <c r="B481" s="19" t="s">
        <v>322</v>
      </c>
      <c r="C481" s="22">
        <v>-576.59</v>
      </c>
      <c r="D481" s="22">
        <v>0</v>
      </c>
      <c r="E481" s="22">
        <v>0</v>
      </c>
      <c r="F481" s="23">
        <f aca="true" t="shared" si="138" ref="F481">SUM(C481:E483)</f>
        <v>-576.59</v>
      </c>
    </row>
    <row r="482" spans="1:6" ht="18" customHeight="1">
      <c r="A482" s="17"/>
      <c r="B482" s="20"/>
      <c r="C482" s="20"/>
      <c r="D482" s="20"/>
      <c r="E482" s="20"/>
      <c r="F482" s="24"/>
    </row>
    <row r="483" spans="1:6" ht="15">
      <c r="A483" s="18"/>
      <c r="B483" s="21"/>
      <c r="C483" s="21"/>
      <c r="D483" s="21"/>
      <c r="E483" s="21"/>
      <c r="F483" s="25"/>
    </row>
    <row r="484" spans="1:6" ht="15">
      <c r="A484" s="16" t="s">
        <v>323</v>
      </c>
      <c r="B484" s="19" t="s">
        <v>324</v>
      </c>
      <c r="C484" s="22">
        <v>-49607.17</v>
      </c>
      <c r="D484" s="22">
        <v>0</v>
      </c>
      <c r="E484" s="22">
        <v>0</v>
      </c>
      <c r="F484" s="23">
        <f aca="true" t="shared" si="139" ref="F484">SUM(C484:E486)</f>
        <v>-49607.17</v>
      </c>
    </row>
    <row r="485" spans="1:6" ht="18" customHeight="1">
      <c r="A485" s="17"/>
      <c r="B485" s="20"/>
      <c r="C485" s="20"/>
      <c r="D485" s="20"/>
      <c r="E485" s="20"/>
      <c r="F485" s="24"/>
    </row>
    <row r="486" spans="1:6" ht="15">
      <c r="A486" s="18"/>
      <c r="B486" s="21"/>
      <c r="C486" s="21"/>
      <c r="D486" s="21"/>
      <c r="E486" s="21"/>
      <c r="F486" s="25"/>
    </row>
    <row r="487" spans="1:6" ht="15">
      <c r="A487" s="16" t="s">
        <v>325</v>
      </c>
      <c r="B487" s="19" t="s">
        <v>326</v>
      </c>
      <c r="C487" s="22">
        <v>1491.45</v>
      </c>
      <c r="D487" s="22">
        <v>0</v>
      </c>
      <c r="E487" s="22">
        <v>0</v>
      </c>
      <c r="F487" s="23">
        <f aca="true" t="shared" si="140" ref="F487">SUM(C487:E489)</f>
        <v>1491.45</v>
      </c>
    </row>
    <row r="488" spans="1:6" ht="18" customHeight="1">
      <c r="A488" s="17"/>
      <c r="B488" s="20"/>
      <c r="C488" s="20"/>
      <c r="D488" s="20"/>
      <c r="E488" s="20"/>
      <c r="F488" s="24"/>
    </row>
    <row r="489" spans="1:6" ht="15">
      <c r="A489" s="18"/>
      <c r="B489" s="21"/>
      <c r="C489" s="21"/>
      <c r="D489" s="21"/>
      <c r="E489" s="21"/>
      <c r="F489" s="25"/>
    </row>
    <row r="490" spans="1:6" ht="15">
      <c r="A490" s="16" t="s">
        <v>327</v>
      </c>
      <c r="B490" s="19" t="s">
        <v>328</v>
      </c>
      <c r="C490" s="22">
        <v>15205618</v>
      </c>
      <c r="D490" s="22">
        <v>0</v>
      </c>
      <c r="E490" s="22">
        <v>0</v>
      </c>
      <c r="F490" s="23">
        <f aca="true" t="shared" si="141" ref="F490">SUM(C490:E492)</f>
        <v>15205618</v>
      </c>
    </row>
    <row r="491" spans="1:6" ht="18" customHeight="1">
      <c r="A491" s="17"/>
      <c r="B491" s="20"/>
      <c r="C491" s="20"/>
      <c r="D491" s="20"/>
      <c r="E491" s="20"/>
      <c r="F491" s="24"/>
    </row>
    <row r="492" spans="1:6" ht="15">
      <c r="A492" s="18"/>
      <c r="B492" s="21"/>
      <c r="C492" s="21"/>
      <c r="D492" s="21"/>
      <c r="E492" s="21"/>
      <c r="F492" s="25"/>
    </row>
    <row r="493" spans="1:6" ht="15">
      <c r="A493" s="16" t="s">
        <v>329</v>
      </c>
      <c r="B493" s="19" t="s">
        <v>330</v>
      </c>
      <c r="C493" s="22">
        <v>1981</v>
      </c>
      <c r="D493" s="22">
        <v>0</v>
      </c>
      <c r="E493" s="22">
        <v>0</v>
      </c>
      <c r="F493" s="23">
        <f aca="true" t="shared" si="142" ref="F493">SUM(C493:E495)</f>
        <v>1981</v>
      </c>
    </row>
    <row r="494" spans="1:6" ht="18" customHeight="1">
      <c r="A494" s="17"/>
      <c r="B494" s="20"/>
      <c r="C494" s="20"/>
      <c r="D494" s="20"/>
      <c r="E494" s="20"/>
      <c r="F494" s="24"/>
    </row>
    <row r="495" spans="1:6" ht="15">
      <c r="A495" s="18"/>
      <c r="B495" s="21"/>
      <c r="C495" s="21"/>
      <c r="D495" s="21"/>
      <c r="E495" s="21"/>
      <c r="F495" s="25"/>
    </row>
    <row r="496" spans="1:6" ht="15">
      <c r="A496" s="16" t="s">
        <v>331</v>
      </c>
      <c r="B496" s="19" t="s">
        <v>332</v>
      </c>
      <c r="C496" s="22">
        <v>78817</v>
      </c>
      <c r="D496" s="22">
        <v>0</v>
      </c>
      <c r="E496" s="22">
        <v>0</v>
      </c>
      <c r="F496" s="23">
        <f aca="true" t="shared" si="143" ref="F496">SUM(C496:E498)</f>
        <v>78817</v>
      </c>
    </row>
    <row r="497" spans="1:6" ht="18" customHeight="1">
      <c r="A497" s="17"/>
      <c r="B497" s="20"/>
      <c r="C497" s="20"/>
      <c r="D497" s="20"/>
      <c r="E497" s="20"/>
      <c r="F497" s="24"/>
    </row>
    <row r="498" spans="1:6" ht="15">
      <c r="A498" s="18"/>
      <c r="B498" s="21"/>
      <c r="C498" s="21"/>
      <c r="D498" s="21"/>
      <c r="E498" s="21"/>
      <c r="F498" s="25"/>
    </row>
    <row r="499" spans="1:6" ht="15">
      <c r="A499" s="16" t="s">
        <v>333</v>
      </c>
      <c r="B499" s="19" t="s">
        <v>334</v>
      </c>
      <c r="C499" s="22">
        <v>1103.15</v>
      </c>
      <c r="D499" s="22">
        <v>0</v>
      </c>
      <c r="E499" s="22">
        <v>0</v>
      </c>
      <c r="F499" s="23">
        <f aca="true" t="shared" si="144" ref="F499">SUM(C499:E501)</f>
        <v>1103.15</v>
      </c>
    </row>
    <row r="500" spans="1:6" ht="18" customHeight="1">
      <c r="A500" s="17"/>
      <c r="B500" s="20"/>
      <c r="C500" s="20"/>
      <c r="D500" s="20"/>
      <c r="E500" s="20"/>
      <c r="F500" s="24"/>
    </row>
    <row r="501" spans="1:6" ht="15">
      <c r="A501" s="18"/>
      <c r="B501" s="21"/>
      <c r="C501" s="21"/>
      <c r="D501" s="21"/>
      <c r="E501" s="21"/>
      <c r="F501" s="25"/>
    </row>
    <row r="502" spans="1:6" ht="15">
      <c r="A502" s="16" t="s">
        <v>335</v>
      </c>
      <c r="B502" s="19" t="s">
        <v>336</v>
      </c>
      <c r="C502" s="22">
        <v>-45029.71</v>
      </c>
      <c r="D502" s="22">
        <v>0</v>
      </c>
      <c r="E502" s="22">
        <v>0</v>
      </c>
      <c r="F502" s="23">
        <f aca="true" t="shared" si="145" ref="F502">SUM(C502:E504)</f>
        <v>-45029.71</v>
      </c>
    </row>
    <row r="503" spans="1:6" ht="18" customHeight="1">
      <c r="A503" s="17"/>
      <c r="B503" s="20"/>
      <c r="C503" s="20"/>
      <c r="D503" s="20"/>
      <c r="E503" s="20"/>
      <c r="F503" s="24"/>
    </row>
    <row r="504" spans="1:6" ht="15">
      <c r="A504" s="18"/>
      <c r="B504" s="21"/>
      <c r="C504" s="21"/>
      <c r="D504" s="21"/>
      <c r="E504" s="21"/>
      <c r="F504" s="25"/>
    </row>
    <row r="505" spans="1:6" ht="15">
      <c r="A505" s="16" t="s">
        <v>337</v>
      </c>
      <c r="B505" s="19" t="s">
        <v>338</v>
      </c>
      <c r="C505" s="22">
        <v>1810.58</v>
      </c>
      <c r="D505" s="22">
        <v>0</v>
      </c>
      <c r="E505" s="22">
        <v>0</v>
      </c>
      <c r="F505" s="23">
        <f aca="true" t="shared" si="146" ref="F505">SUM(C505:E507)</f>
        <v>1810.58</v>
      </c>
    </row>
    <row r="506" spans="1:6" ht="18" customHeight="1">
      <c r="A506" s="17"/>
      <c r="B506" s="20"/>
      <c r="C506" s="20"/>
      <c r="D506" s="20"/>
      <c r="E506" s="20"/>
      <c r="F506" s="24"/>
    </row>
    <row r="507" spans="1:6" ht="15">
      <c r="A507" s="18"/>
      <c r="B507" s="21"/>
      <c r="C507" s="21"/>
      <c r="D507" s="21"/>
      <c r="E507" s="21"/>
      <c r="F507" s="25"/>
    </row>
    <row r="508" spans="1:6" ht="15">
      <c r="A508" s="16" t="s">
        <v>339</v>
      </c>
      <c r="B508" s="19" t="s">
        <v>340</v>
      </c>
      <c r="C508" s="22">
        <v>-44389</v>
      </c>
      <c r="D508" s="22">
        <v>0</v>
      </c>
      <c r="E508" s="22">
        <v>0</v>
      </c>
      <c r="F508" s="23">
        <f aca="true" t="shared" si="147" ref="F508">SUM(C508:E510)</f>
        <v>-44389</v>
      </c>
    </row>
    <row r="509" spans="1:6" ht="18" customHeight="1">
      <c r="A509" s="17"/>
      <c r="B509" s="20"/>
      <c r="C509" s="20"/>
      <c r="D509" s="20"/>
      <c r="E509" s="20"/>
      <c r="F509" s="24"/>
    </row>
    <row r="510" spans="1:6" ht="15">
      <c r="A510" s="18"/>
      <c r="B510" s="21"/>
      <c r="C510" s="21"/>
      <c r="D510" s="21"/>
      <c r="E510" s="21"/>
      <c r="F510" s="25"/>
    </row>
    <row r="511" spans="1:6" ht="15">
      <c r="A511" s="16" t="s">
        <v>341</v>
      </c>
      <c r="B511" s="19" t="s">
        <v>342</v>
      </c>
      <c r="C511" s="22">
        <v>195</v>
      </c>
      <c r="D511" s="22">
        <v>0</v>
      </c>
      <c r="E511" s="22">
        <v>0</v>
      </c>
      <c r="F511" s="23">
        <f aca="true" t="shared" si="148" ref="F511">SUM(C511:E513)</f>
        <v>195</v>
      </c>
    </row>
    <row r="512" spans="1:6" ht="18" customHeight="1">
      <c r="A512" s="17"/>
      <c r="B512" s="20"/>
      <c r="C512" s="20"/>
      <c r="D512" s="20"/>
      <c r="E512" s="20"/>
      <c r="F512" s="24"/>
    </row>
    <row r="513" spans="1:6" ht="15">
      <c r="A513" s="18"/>
      <c r="B513" s="21"/>
      <c r="C513" s="21"/>
      <c r="D513" s="21"/>
      <c r="E513" s="21"/>
      <c r="F513" s="25"/>
    </row>
    <row r="514" spans="1:6" ht="15">
      <c r="A514" s="16" t="s">
        <v>343</v>
      </c>
      <c r="B514" s="19" t="s">
        <v>344</v>
      </c>
      <c r="C514" s="22">
        <v>-204177</v>
      </c>
      <c r="D514" s="22">
        <v>0</v>
      </c>
      <c r="E514" s="22">
        <v>0</v>
      </c>
      <c r="F514" s="23">
        <f aca="true" t="shared" si="149" ref="F514">SUM(C514:E516)</f>
        <v>-204177</v>
      </c>
    </row>
    <row r="515" spans="1:6" ht="18" customHeight="1">
      <c r="A515" s="17"/>
      <c r="B515" s="20"/>
      <c r="C515" s="20"/>
      <c r="D515" s="20"/>
      <c r="E515" s="20"/>
      <c r="F515" s="24"/>
    </row>
    <row r="516" spans="1:6" ht="15">
      <c r="A516" s="18"/>
      <c r="B516" s="21"/>
      <c r="C516" s="21"/>
      <c r="D516" s="21"/>
      <c r="E516" s="21"/>
      <c r="F516" s="25"/>
    </row>
    <row r="517" spans="1:6" ht="15">
      <c r="A517" s="16" t="s">
        <v>345</v>
      </c>
      <c r="B517" s="19" t="s">
        <v>346</v>
      </c>
      <c r="C517" s="22">
        <v>-8328</v>
      </c>
      <c r="D517" s="22">
        <v>0</v>
      </c>
      <c r="E517" s="22">
        <v>0</v>
      </c>
      <c r="F517" s="23">
        <f aca="true" t="shared" si="150" ref="F517">SUM(C517:E519)</f>
        <v>-8328</v>
      </c>
    </row>
    <row r="518" spans="1:6" ht="18" customHeight="1">
      <c r="A518" s="17"/>
      <c r="B518" s="20"/>
      <c r="C518" s="20"/>
      <c r="D518" s="20"/>
      <c r="E518" s="20"/>
      <c r="F518" s="24"/>
    </row>
    <row r="519" spans="1:6" ht="15">
      <c r="A519" s="18"/>
      <c r="B519" s="21"/>
      <c r="C519" s="21"/>
      <c r="D519" s="21"/>
      <c r="E519" s="21"/>
      <c r="F519" s="25"/>
    </row>
    <row r="520" spans="1:6" ht="15">
      <c r="A520" s="16" t="s">
        <v>347</v>
      </c>
      <c r="B520" s="19" t="s">
        <v>348</v>
      </c>
      <c r="C520" s="22">
        <v>-118061</v>
      </c>
      <c r="D520" s="22">
        <v>0</v>
      </c>
      <c r="E520" s="22">
        <v>0</v>
      </c>
      <c r="F520" s="23">
        <f aca="true" t="shared" si="151" ref="F520">SUM(C520:E522)</f>
        <v>-118061</v>
      </c>
    </row>
    <row r="521" spans="1:6" ht="18" customHeight="1">
      <c r="A521" s="17"/>
      <c r="B521" s="20"/>
      <c r="C521" s="20"/>
      <c r="D521" s="20"/>
      <c r="E521" s="20"/>
      <c r="F521" s="24"/>
    </row>
    <row r="522" spans="1:6" ht="15">
      <c r="A522" s="18"/>
      <c r="B522" s="21"/>
      <c r="C522" s="21"/>
      <c r="D522" s="21"/>
      <c r="E522" s="21"/>
      <c r="F522" s="25"/>
    </row>
    <row r="523" spans="1:6" ht="15">
      <c r="A523" s="16" t="s">
        <v>349</v>
      </c>
      <c r="B523" s="19" t="s">
        <v>350</v>
      </c>
      <c r="C523" s="22">
        <v>-9875.01</v>
      </c>
      <c r="D523" s="22">
        <v>0</v>
      </c>
      <c r="E523" s="22">
        <v>0</v>
      </c>
      <c r="F523" s="23">
        <f aca="true" t="shared" si="152" ref="F523">SUM(C523:E525)</f>
        <v>-9875.01</v>
      </c>
    </row>
    <row r="524" spans="1:6" ht="18" customHeight="1">
      <c r="A524" s="17"/>
      <c r="B524" s="20"/>
      <c r="C524" s="20"/>
      <c r="D524" s="20"/>
      <c r="E524" s="20"/>
      <c r="F524" s="24"/>
    </row>
    <row r="525" spans="1:6" ht="15">
      <c r="A525" s="18"/>
      <c r="B525" s="21"/>
      <c r="C525" s="21"/>
      <c r="D525" s="21"/>
      <c r="E525" s="21"/>
      <c r="F525" s="25"/>
    </row>
    <row r="526" spans="1:6" ht="15">
      <c r="A526" s="16" t="s">
        <v>351</v>
      </c>
      <c r="B526" s="19" t="s">
        <v>352</v>
      </c>
      <c r="C526" s="22">
        <v>-400000</v>
      </c>
      <c r="D526" s="22">
        <v>0</v>
      </c>
      <c r="E526" s="22">
        <v>0</v>
      </c>
      <c r="F526" s="23">
        <f aca="true" t="shared" si="153" ref="F526">SUM(C526:E528)</f>
        <v>-400000</v>
      </c>
    </row>
    <row r="527" spans="1:6" ht="18" customHeight="1">
      <c r="A527" s="17"/>
      <c r="B527" s="20"/>
      <c r="C527" s="20"/>
      <c r="D527" s="20"/>
      <c r="E527" s="20"/>
      <c r="F527" s="24"/>
    </row>
    <row r="528" spans="1:6" ht="15">
      <c r="A528" s="18"/>
      <c r="B528" s="21"/>
      <c r="C528" s="21"/>
      <c r="D528" s="21"/>
      <c r="E528" s="21"/>
      <c r="F528" s="25"/>
    </row>
    <row r="529" spans="1:6" ht="15">
      <c r="A529" s="16" t="s">
        <v>353</v>
      </c>
      <c r="B529" s="19" t="s">
        <v>354</v>
      </c>
      <c r="C529" s="22">
        <v>157723</v>
      </c>
      <c r="D529" s="22">
        <v>0</v>
      </c>
      <c r="E529" s="22">
        <v>0</v>
      </c>
      <c r="F529" s="23">
        <f aca="true" t="shared" si="154" ref="F529">SUM(C529:E531)</f>
        <v>157723</v>
      </c>
    </row>
    <row r="530" spans="1:6" ht="18" customHeight="1">
      <c r="A530" s="17"/>
      <c r="B530" s="20"/>
      <c r="C530" s="20"/>
      <c r="D530" s="20"/>
      <c r="E530" s="20"/>
      <c r="F530" s="24"/>
    </row>
    <row r="531" spans="1:6" ht="15">
      <c r="A531" s="18"/>
      <c r="B531" s="21"/>
      <c r="C531" s="21"/>
      <c r="D531" s="21"/>
      <c r="E531" s="21"/>
      <c r="F531" s="25"/>
    </row>
    <row r="532" spans="1:6" ht="15">
      <c r="A532" s="16" t="s">
        <v>355</v>
      </c>
      <c r="B532" s="19" t="s">
        <v>356</v>
      </c>
      <c r="C532" s="22">
        <v>-2175.31</v>
      </c>
      <c r="D532" s="22">
        <v>0</v>
      </c>
      <c r="E532" s="22">
        <v>0</v>
      </c>
      <c r="F532" s="23">
        <f aca="true" t="shared" si="155" ref="F532">SUM(C532:E534)</f>
        <v>-2175.31</v>
      </c>
    </row>
    <row r="533" spans="1:6" ht="18" customHeight="1">
      <c r="A533" s="17"/>
      <c r="B533" s="20"/>
      <c r="C533" s="20"/>
      <c r="D533" s="20"/>
      <c r="E533" s="20"/>
      <c r="F533" s="24"/>
    </row>
    <row r="534" spans="1:6" ht="15">
      <c r="A534" s="18"/>
      <c r="B534" s="21"/>
      <c r="C534" s="21"/>
      <c r="D534" s="21"/>
      <c r="E534" s="21"/>
      <c r="F534" s="25"/>
    </row>
    <row r="535" spans="1:6" ht="15">
      <c r="A535" s="16" t="s">
        <v>357</v>
      </c>
      <c r="B535" s="19" t="s">
        <v>358</v>
      </c>
      <c r="C535" s="22">
        <v>44467564</v>
      </c>
      <c r="D535" s="22">
        <v>0</v>
      </c>
      <c r="E535" s="22">
        <v>0</v>
      </c>
      <c r="F535" s="23">
        <f aca="true" t="shared" si="156" ref="F535">SUM(C535:E537)</f>
        <v>44467564</v>
      </c>
    </row>
    <row r="536" spans="1:6" ht="18" customHeight="1">
      <c r="A536" s="17"/>
      <c r="B536" s="20"/>
      <c r="C536" s="20"/>
      <c r="D536" s="20"/>
      <c r="E536" s="20"/>
      <c r="F536" s="24"/>
    </row>
    <row r="537" spans="1:6" ht="15">
      <c r="A537" s="18"/>
      <c r="B537" s="21"/>
      <c r="C537" s="21"/>
      <c r="D537" s="21"/>
      <c r="E537" s="21"/>
      <c r="F537" s="25"/>
    </row>
    <row r="538" spans="1:6" ht="18" customHeight="1">
      <c r="A538" s="26" t="s">
        <v>359</v>
      </c>
      <c r="B538" s="27"/>
      <c r="C538" s="4">
        <f>SUM(C394:C537)</f>
        <v>58256706.85</v>
      </c>
      <c r="D538" s="4">
        <f aca="true" t="shared" si="157" ref="D538:E538">SUM(D394:D537)</f>
        <v>0</v>
      </c>
      <c r="E538" s="4">
        <f t="shared" si="157"/>
        <v>0</v>
      </c>
      <c r="F538" s="5">
        <f>SUM(C538:E538)</f>
        <v>58256706.85</v>
      </c>
    </row>
    <row r="539" spans="1:6" ht="6.75" customHeight="1">
      <c r="A539" s="28" t="s">
        <v>57</v>
      </c>
      <c r="B539" s="27"/>
      <c r="C539" s="27"/>
      <c r="D539" s="27"/>
      <c r="E539" s="27"/>
      <c r="F539" s="29"/>
    </row>
    <row r="540" spans="1:6" ht="18" customHeight="1">
      <c r="A540" s="32" t="s">
        <v>360</v>
      </c>
      <c r="B540" s="33"/>
      <c r="C540" s="33"/>
      <c r="D540" s="33"/>
      <c r="E540" s="33"/>
      <c r="F540" s="34"/>
    </row>
    <row r="541" spans="1:6" ht="25.5">
      <c r="A541" s="1" t="s">
        <v>59</v>
      </c>
      <c r="B541" s="2" t="s">
        <v>60</v>
      </c>
      <c r="C541" s="15" t="s">
        <v>61</v>
      </c>
      <c r="D541" s="15" t="s">
        <v>62</v>
      </c>
      <c r="E541" s="15" t="s">
        <v>63</v>
      </c>
      <c r="F541" s="3" t="s">
        <v>64</v>
      </c>
    </row>
    <row r="542" spans="1:6" ht="15">
      <c r="A542" s="16" t="s">
        <v>361</v>
      </c>
      <c r="B542" s="19" t="s">
        <v>362</v>
      </c>
      <c r="C542" s="22">
        <v>1500000</v>
      </c>
      <c r="D542" s="22">
        <v>2150000</v>
      </c>
      <c r="E542" s="22">
        <v>1800000</v>
      </c>
      <c r="F542" s="23">
        <f>SUM(C542:E544)</f>
        <v>5450000</v>
      </c>
    </row>
    <row r="543" spans="1:6" ht="18" customHeight="1">
      <c r="A543" s="17"/>
      <c r="B543" s="20"/>
      <c r="C543" s="20"/>
      <c r="D543" s="20"/>
      <c r="E543" s="20"/>
      <c r="F543" s="24"/>
    </row>
    <row r="544" spans="1:6" ht="15">
      <c r="A544" s="18"/>
      <c r="B544" s="21"/>
      <c r="C544" s="21"/>
      <c r="D544" s="21"/>
      <c r="E544" s="21"/>
      <c r="F544" s="25"/>
    </row>
    <row r="545" spans="1:6" ht="18" customHeight="1">
      <c r="A545" s="26" t="s">
        <v>363</v>
      </c>
      <c r="B545" s="27"/>
      <c r="C545" s="4">
        <f>SUM(C542)</f>
        <v>1500000</v>
      </c>
      <c r="D545" s="4">
        <f aca="true" t="shared" si="158" ref="D545:E545">SUM(D542)</f>
        <v>2150000</v>
      </c>
      <c r="E545" s="4">
        <f t="shared" si="158"/>
        <v>1800000</v>
      </c>
      <c r="F545" s="5">
        <f>SUM(C545:E545)</f>
        <v>5450000</v>
      </c>
    </row>
    <row r="546" spans="1:6" ht="6.75" customHeight="1">
      <c r="A546" s="28" t="s">
        <v>57</v>
      </c>
      <c r="B546" s="27"/>
      <c r="C546" s="27"/>
      <c r="D546" s="27"/>
      <c r="E546" s="27"/>
      <c r="F546" s="29"/>
    </row>
    <row r="547" spans="1:6" ht="18" customHeight="1">
      <c r="A547" s="32" t="s">
        <v>364</v>
      </c>
      <c r="B547" s="33"/>
      <c r="C547" s="33"/>
      <c r="D547" s="33"/>
      <c r="E547" s="33"/>
      <c r="F547" s="34"/>
    </row>
    <row r="548" spans="1:6" ht="25.5">
      <c r="A548" s="1" t="s">
        <v>59</v>
      </c>
      <c r="B548" s="2" t="s">
        <v>60</v>
      </c>
      <c r="C548" s="15" t="s">
        <v>61</v>
      </c>
      <c r="D548" s="15" t="s">
        <v>62</v>
      </c>
      <c r="E548" s="15" t="s">
        <v>63</v>
      </c>
      <c r="F548" s="3" t="s">
        <v>64</v>
      </c>
    </row>
    <row r="549" spans="1:6" ht="15">
      <c r="A549" s="16" t="s">
        <v>365</v>
      </c>
      <c r="B549" s="19" t="s">
        <v>366</v>
      </c>
      <c r="C549" s="22">
        <v>800000</v>
      </c>
      <c r="D549" s="22">
        <v>0</v>
      </c>
      <c r="E549" s="22">
        <v>0</v>
      </c>
      <c r="F549" s="23">
        <f>SUM(C549:E551)</f>
        <v>800000</v>
      </c>
    </row>
    <row r="550" spans="1:6" ht="18" customHeight="1">
      <c r="A550" s="17"/>
      <c r="B550" s="20"/>
      <c r="C550" s="20"/>
      <c r="D550" s="20"/>
      <c r="E550" s="20"/>
      <c r="F550" s="24"/>
    </row>
    <row r="551" spans="1:6" ht="15">
      <c r="A551" s="18"/>
      <c r="B551" s="21"/>
      <c r="C551" s="21"/>
      <c r="D551" s="21"/>
      <c r="E551" s="21"/>
      <c r="F551" s="25"/>
    </row>
    <row r="552" spans="1:6" ht="15">
      <c r="A552" s="16" t="s">
        <v>367</v>
      </c>
      <c r="B552" s="19" t="s">
        <v>368</v>
      </c>
      <c r="C552" s="22">
        <v>67008</v>
      </c>
      <c r="D552" s="22">
        <v>20000</v>
      </c>
      <c r="E552" s="22">
        <v>20000</v>
      </c>
      <c r="F552" s="23">
        <f aca="true" t="shared" si="159" ref="F552">SUM(C552:E554)</f>
        <v>107008</v>
      </c>
    </row>
    <row r="553" spans="1:6" ht="18" customHeight="1">
      <c r="A553" s="17"/>
      <c r="B553" s="20"/>
      <c r="C553" s="20"/>
      <c r="D553" s="20"/>
      <c r="E553" s="20"/>
      <c r="F553" s="24"/>
    </row>
    <row r="554" spans="1:6" ht="15">
      <c r="A554" s="18"/>
      <c r="B554" s="21"/>
      <c r="C554" s="21"/>
      <c r="D554" s="21"/>
      <c r="E554" s="21"/>
      <c r="F554" s="25"/>
    </row>
    <row r="555" spans="1:6" ht="15">
      <c r="A555" s="16" t="s">
        <v>369</v>
      </c>
      <c r="B555" s="19" t="s">
        <v>370</v>
      </c>
      <c r="C555" s="22">
        <v>687500</v>
      </c>
      <c r="D555" s="22">
        <v>0</v>
      </c>
      <c r="E555" s="22">
        <v>0</v>
      </c>
      <c r="F555" s="23">
        <f aca="true" t="shared" si="160" ref="F555">SUM(C555:E557)</f>
        <v>687500</v>
      </c>
    </row>
    <row r="556" spans="1:6" ht="18" customHeight="1">
      <c r="A556" s="17"/>
      <c r="B556" s="20"/>
      <c r="C556" s="20"/>
      <c r="D556" s="20"/>
      <c r="E556" s="20"/>
      <c r="F556" s="24"/>
    </row>
    <row r="557" spans="1:6" ht="15">
      <c r="A557" s="18"/>
      <c r="B557" s="21"/>
      <c r="C557" s="21"/>
      <c r="D557" s="21"/>
      <c r="E557" s="21"/>
      <c r="F557" s="25"/>
    </row>
    <row r="558" spans="1:6" ht="15">
      <c r="A558" s="16" t="s">
        <v>371</v>
      </c>
      <c r="B558" s="19" t="s">
        <v>372</v>
      </c>
      <c r="C558" s="22">
        <v>15726332</v>
      </c>
      <c r="D558" s="22">
        <v>16431869</v>
      </c>
      <c r="E558" s="22">
        <v>0</v>
      </c>
      <c r="F558" s="23">
        <f aca="true" t="shared" si="161" ref="F558">SUM(C558:E560)</f>
        <v>32158201</v>
      </c>
    </row>
    <row r="559" spans="1:6" ht="18" customHeight="1">
      <c r="A559" s="17"/>
      <c r="B559" s="20"/>
      <c r="C559" s="20"/>
      <c r="D559" s="20"/>
      <c r="E559" s="20"/>
      <c r="F559" s="24"/>
    </row>
    <row r="560" spans="1:6" ht="15">
      <c r="A560" s="18"/>
      <c r="B560" s="21"/>
      <c r="C560" s="21"/>
      <c r="D560" s="21"/>
      <c r="E560" s="21"/>
      <c r="F560" s="25"/>
    </row>
    <row r="561" spans="1:6" ht="15">
      <c r="A561" s="16" t="s">
        <v>373</v>
      </c>
      <c r="B561" s="19" t="s">
        <v>374</v>
      </c>
      <c r="C561" s="22">
        <v>3293560</v>
      </c>
      <c r="D561" s="22">
        <v>0</v>
      </c>
      <c r="E561" s="22">
        <v>0</v>
      </c>
      <c r="F561" s="23">
        <f aca="true" t="shared" si="162" ref="F561">SUM(C561:E563)</f>
        <v>3293560</v>
      </c>
    </row>
    <row r="562" spans="1:6" ht="18" customHeight="1">
      <c r="A562" s="17"/>
      <c r="B562" s="20"/>
      <c r="C562" s="20"/>
      <c r="D562" s="20"/>
      <c r="E562" s="20"/>
      <c r="F562" s="24"/>
    </row>
    <row r="563" spans="1:6" ht="15">
      <c r="A563" s="18"/>
      <c r="B563" s="21"/>
      <c r="C563" s="21"/>
      <c r="D563" s="21"/>
      <c r="E563" s="21"/>
      <c r="F563" s="25"/>
    </row>
    <row r="564" spans="1:6" ht="15">
      <c r="A564" s="16" t="s">
        <v>375</v>
      </c>
      <c r="B564" s="19" t="s">
        <v>376</v>
      </c>
      <c r="C564" s="22">
        <v>8600000</v>
      </c>
      <c r="D564" s="22">
        <v>1400000</v>
      </c>
      <c r="E564" s="22">
        <v>0</v>
      </c>
      <c r="F564" s="23">
        <f aca="true" t="shared" si="163" ref="F564">SUM(C564:E566)</f>
        <v>10000000</v>
      </c>
    </row>
    <row r="565" spans="1:6" ht="18" customHeight="1">
      <c r="A565" s="17"/>
      <c r="B565" s="20"/>
      <c r="C565" s="20"/>
      <c r="D565" s="20"/>
      <c r="E565" s="20"/>
      <c r="F565" s="24"/>
    </row>
    <row r="566" spans="1:6" ht="15">
      <c r="A566" s="18"/>
      <c r="B566" s="21"/>
      <c r="C566" s="21"/>
      <c r="D566" s="21"/>
      <c r="E566" s="21"/>
      <c r="F566" s="25"/>
    </row>
    <row r="567" spans="1:6" ht="15">
      <c r="A567" s="16" t="s">
        <v>377</v>
      </c>
      <c r="B567" s="19" t="s">
        <v>378</v>
      </c>
      <c r="C567" s="22">
        <v>3700000</v>
      </c>
      <c r="D567" s="22">
        <v>5517261</v>
      </c>
      <c r="E567" s="22">
        <v>0</v>
      </c>
      <c r="F567" s="23">
        <f aca="true" t="shared" si="164" ref="F567">SUM(C567:E569)</f>
        <v>9217261</v>
      </c>
    </row>
    <row r="568" spans="1:6" ht="18" customHeight="1">
      <c r="A568" s="17"/>
      <c r="B568" s="20"/>
      <c r="C568" s="20"/>
      <c r="D568" s="20"/>
      <c r="E568" s="20"/>
      <c r="F568" s="24"/>
    </row>
    <row r="569" spans="1:6" ht="15">
      <c r="A569" s="18"/>
      <c r="B569" s="21"/>
      <c r="C569" s="21"/>
      <c r="D569" s="21"/>
      <c r="E569" s="21"/>
      <c r="F569" s="25"/>
    </row>
    <row r="570" spans="1:6" ht="15">
      <c r="A570" s="16" t="s">
        <v>379</v>
      </c>
      <c r="B570" s="19" t="s">
        <v>380</v>
      </c>
      <c r="C570" s="22">
        <v>9052245</v>
      </c>
      <c r="D570" s="22">
        <v>0</v>
      </c>
      <c r="E570" s="22">
        <v>0</v>
      </c>
      <c r="F570" s="23">
        <f aca="true" t="shared" si="165" ref="F570">SUM(C570:E572)</f>
        <v>9052245</v>
      </c>
    </row>
    <row r="571" spans="1:6" ht="18" customHeight="1">
      <c r="A571" s="17"/>
      <c r="B571" s="20"/>
      <c r="C571" s="20"/>
      <c r="D571" s="20"/>
      <c r="E571" s="20"/>
      <c r="F571" s="24"/>
    </row>
    <row r="572" spans="1:6" ht="15">
      <c r="A572" s="18"/>
      <c r="B572" s="21"/>
      <c r="C572" s="21"/>
      <c r="D572" s="21"/>
      <c r="E572" s="21"/>
      <c r="F572" s="25"/>
    </row>
    <row r="573" spans="1:6" ht="15">
      <c r="A573" s="16" t="s">
        <v>381</v>
      </c>
      <c r="B573" s="19" t="s">
        <v>382</v>
      </c>
      <c r="C573" s="22">
        <v>1499217</v>
      </c>
      <c r="D573" s="22">
        <v>805272</v>
      </c>
      <c r="E573" s="22">
        <v>0</v>
      </c>
      <c r="F573" s="23">
        <f aca="true" t="shared" si="166" ref="F573">SUM(C573:E575)</f>
        <v>2304489</v>
      </c>
    </row>
    <row r="574" spans="1:6" ht="18" customHeight="1">
      <c r="A574" s="17"/>
      <c r="B574" s="20"/>
      <c r="C574" s="20"/>
      <c r="D574" s="20"/>
      <c r="E574" s="20"/>
      <c r="F574" s="24"/>
    </row>
    <row r="575" spans="1:6" ht="15">
      <c r="A575" s="18"/>
      <c r="B575" s="21"/>
      <c r="C575" s="21"/>
      <c r="D575" s="21"/>
      <c r="E575" s="21"/>
      <c r="F575" s="25"/>
    </row>
    <row r="576" spans="1:6" ht="15">
      <c r="A576" s="16" t="s">
        <v>383</v>
      </c>
      <c r="B576" s="19" t="s">
        <v>384</v>
      </c>
      <c r="C576" s="22">
        <v>-611506</v>
      </c>
      <c r="D576" s="22">
        <v>0</v>
      </c>
      <c r="E576" s="22">
        <v>0</v>
      </c>
      <c r="F576" s="23">
        <f aca="true" t="shared" si="167" ref="F576">SUM(C576:E578)</f>
        <v>-611506</v>
      </c>
    </row>
    <row r="577" spans="1:6" ht="18" customHeight="1">
      <c r="A577" s="17"/>
      <c r="B577" s="20"/>
      <c r="C577" s="20"/>
      <c r="D577" s="20"/>
      <c r="E577" s="20"/>
      <c r="F577" s="24"/>
    </row>
    <row r="578" spans="1:6" ht="15">
      <c r="A578" s="18"/>
      <c r="B578" s="21"/>
      <c r="C578" s="21"/>
      <c r="D578" s="21"/>
      <c r="E578" s="21"/>
      <c r="F578" s="25"/>
    </row>
    <row r="579" spans="1:6" ht="15">
      <c r="A579" s="16" t="s">
        <v>385</v>
      </c>
      <c r="B579" s="19" t="s">
        <v>386</v>
      </c>
      <c r="C579" s="22">
        <v>3200000</v>
      </c>
      <c r="D579" s="22">
        <v>0</v>
      </c>
      <c r="E579" s="22">
        <v>0</v>
      </c>
      <c r="F579" s="23">
        <f aca="true" t="shared" si="168" ref="F579">SUM(C579:E581)</f>
        <v>3200000</v>
      </c>
    </row>
    <row r="580" spans="1:6" ht="18" customHeight="1">
      <c r="A580" s="17"/>
      <c r="B580" s="20"/>
      <c r="C580" s="20"/>
      <c r="D580" s="20"/>
      <c r="E580" s="20"/>
      <c r="F580" s="24"/>
    </row>
    <row r="581" spans="1:6" ht="15">
      <c r="A581" s="18"/>
      <c r="B581" s="21"/>
      <c r="C581" s="21"/>
      <c r="D581" s="21"/>
      <c r="E581" s="21"/>
      <c r="F581" s="25"/>
    </row>
    <row r="582" spans="1:6" ht="15">
      <c r="A582" s="16" t="s">
        <v>387</v>
      </c>
      <c r="B582" s="19" t="s">
        <v>388</v>
      </c>
      <c r="C582" s="22">
        <v>1000000</v>
      </c>
      <c r="D582" s="22">
        <v>481010</v>
      </c>
      <c r="E582" s="22">
        <v>0</v>
      </c>
      <c r="F582" s="23">
        <f aca="true" t="shared" si="169" ref="F582">SUM(C582:E584)</f>
        <v>1481010</v>
      </c>
    </row>
    <row r="583" spans="1:6" ht="18" customHeight="1">
      <c r="A583" s="17"/>
      <c r="B583" s="20"/>
      <c r="C583" s="20"/>
      <c r="D583" s="20"/>
      <c r="E583" s="20"/>
      <c r="F583" s="24"/>
    </row>
    <row r="584" spans="1:6" ht="15">
      <c r="A584" s="18"/>
      <c r="B584" s="21"/>
      <c r="C584" s="21"/>
      <c r="D584" s="21"/>
      <c r="E584" s="21"/>
      <c r="F584" s="25"/>
    </row>
    <row r="585" spans="1:6" ht="15">
      <c r="A585" s="16" t="s">
        <v>389</v>
      </c>
      <c r="B585" s="19" t="s">
        <v>390</v>
      </c>
      <c r="C585" s="22">
        <v>1700000</v>
      </c>
      <c r="D585" s="22">
        <v>5102933</v>
      </c>
      <c r="E585" s="22">
        <v>5625984.515</v>
      </c>
      <c r="F585" s="23">
        <f aca="true" t="shared" si="170" ref="F585">SUM(C585:E587)</f>
        <v>12428917.515</v>
      </c>
    </row>
    <row r="586" spans="1:6" ht="18" customHeight="1">
      <c r="A586" s="17"/>
      <c r="B586" s="20"/>
      <c r="C586" s="20"/>
      <c r="D586" s="20"/>
      <c r="E586" s="20"/>
      <c r="F586" s="24"/>
    </row>
    <row r="587" spans="1:6" ht="15">
      <c r="A587" s="18"/>
      <c r="B587" s="21"/>
      <c r="C587" s="21"/>
      <c r="D587" s="21"/>
      <c r="E587" s="21"/>
      <c r="F587" s="25"/>
    </row>
    <row r="588" spans="1:6" ht="15">
      <c r="A588" s="16" t="s">
        <v>391</v>
      </c>
      <c r="B588" s="19" t="s">
        <v>392</v>
      </c>
      <c r="C588" s="22">
        <v>2480000</v>
      </c>
      <c r="D588" s="22">
        <v>0</v>
      </c>
      <c r="E588" s="22">
        <v>0</v>
      </c>
      <c r="F588" s="23">
        <f aca="true" t="shared" si="171" ref="F588">SUM(C588:E590)</f>
        <v>2480000</v>
      </c>
    </row>
    <row r="589" spans="1:6" ht="18" customHeight="1">
      <c r="A589" s="17"/>
      <c r="B589" s="20"/>
      <c r="C589" s="20"/>
      <c r="D589" s="20"/>
      <c r="E589" s="20"/>
      <c r="F589" s="24"/>
    </row>
    <row r="590" spans="1:6" ht="15">
      <c r="A590" s="18"/>
      <c r="B590" s="21"/>
      <c r="C590" s="21"/>
      <c r="D590" s="21"/>
      <c r="E590" s="21"/>
      <c r="F590" s="25"/>
    </row>
    <row r="591" spans="1:6" ht="15">
      <c r="A591" s="16" t="s">
        <v>393</v>
      </c>
      <c r="B591" s="19" t="s">
        <v>394</v>
      </c>
      <c r="C591" s="22">
        <v>9193341</v>
      </c>
      <c r="D591" s="22">
        <v>0</v>
      </c>
      <c r="E591" s="22">
        <v>0</v>
      </c>
      <c r="F591" s="23">
        <f aca="true" t="shared" si="172" ref="F591">SUM(C591:E593)</f>
        <v>9193341</v>
      </c>
    </row>
    <row r="592" spans="1:6" ht="18" customHeight="1">
      <c r="A592" s="17"/>
      <c r="B592" s="20"/>
      <c r="C592" s="20"/>
      <c r="D592" s="20"/>
      <c r="E592" s="20"/>
      <c r="F592" s="24"/>
    </row>
    <row r="593" spans="1:6" ht="15">
      <c r="A593" s="18"/>
      <c r="B593" s="21"/>
      <c r="C593" s="21"/>
      <c r="D593" s="21"/>
      <c r="E593" s="21"/>
      <c r="F593" s="25"/>
    </row>
    <row r="594" spans="1:6" ht="15">
      <c r="A594" s="16" t="s">
        <v>395</v>
      </c>
      <c r="B594" s="19" t="s">
        <v>396</v>
      </c>
      <c r="C594" s="22">
        <v>3118501</v>
      </c>
      <c r="D594" s="22">
        <v>0</v>
      </c>
      <c r="E594" s="22">
        <v>0</v>
      </c>
      <c r="F594" s="23">
        <f aca="true" t="shared" si="173" ref="F594">SUM(C594:E596)</f>
        <v>3118501</v>
      </c>
    </row>
    <row r="595" spans="1:6" ht="18" customHeight="1">
      <c r="A595" s="17"/>
      <c r="B595" s="20"/>
      <c r="C595" s="20"/>
      <c r="D595" s="20"/>
      <c r="E595" s="20"/>
      <c r="F595" s="24"/>
    </row>
    <row r="596" spans="1:6" ht="15">
      <c r="A596" s="18"/>
      <c r="B596" s="21"/>
      <c r="C596" s="21"/>
      <c r="D596" s="21"/>
      <c r="E596" s="21"/>
      <c r="F596" s="25"/>
    </row>
    <row r="597" spans="1:6" ht="15">
      <c r="A597" s="16" t="s">
        <v>397</v>
      </c>
      <c r="B597" s="19" t="s">
        <v>398</v>
      </c>
      <c r="C597" s="22">
        <v>-103840</v>
      </c>
      <c r="D597" s="22">
        <v>0</v>
      </c>
      <c r="E597" s="22">
        <v>0</v>
      </c>
      <c r="F597" s="23">
        <f aca="true" t="shared" si="174" ref="F597">SUM(C597:E599)</f>
        <v>-103840</v>
      </c>
    </row>
    <row r="598" spans="1:6" ht="18" customHeight="1">
      <c r="A598" s="17"/>
      <c r="B598" s="20"/>
      <c r="C598" s="20"/>
      <c r="D598" s="20"/>
      <c r="E598" s="20"/>
      <c r="F598" s="24"/>
    </row>
    <row r="599" spans="1:6" ht="15">
      <c r="A599" s="18"/>
      <c r="B599" s="21"/>
      <c r="C599" s="21"/>
      <c r="D599" s="21"/>
      <c r="E599" s="21"/>
      <c r="F599" s="25"/>
    </row>
    <row r="600" spans="1:6" ht="15">
      <c r="A600" s="16" t="s">
        <v>399</v>
      </c>
      <c r="B600" s="19" t="s">
        <v>400</v>
      </c>
      <c r="C600" s="22">
        <v>-248573</v>
      </c>
      <c r="D600" s="22">
        <v>0</v>
      </c>
      <c r="E600" s="22">
        <v>0</v>
      </c>
      <c r="F600" s="23">
        <f aca="true" t="shared" si="175" ref="F600">SUM(C600:E602)</f>
        <v>-248573</v>
      </c>
    </row>
    <row r="601" spans="1:6" ht="18" customHeight="1">
      <c r="A601" s="17"/>
      <c r="B601" s="20"/>
      <c r="C601" s="20"/>
      <c r="D601" s="20"/>
      <c r="E601" s="20"/>
      <c r="F601" s="24"/>
    </row>
    <row r="602" spans="1:6" ht="15">
      <c r="A602" s="18"/>
      <c r="B602" s="21"/>
      <c r="C602" s="21"/>
      <c r="D602" s="21"/>
      <c r="E602" s="21"/>
      <c r="F602" s="25"/>
    </row>
    <row r="603" spans="1:6" ht="15">
      <c r="A603" s="16" t="s">
        <v>401</v>
      </c>
      <c r="B603" s="19" t="s">
        <v>402</v>
      </c>
      <c r="C603" s="22">
        <v>1514214</v>
      </c>
      <c r="D603" s="22">
        <v>661017</v>
      </c>
      <c r="E603" s="22">
        <v>677874</v>
      </c>
      <c r="F603" s="23">
        <f aca="true" t="shared" si="176" ref="F603">SUM(C603:E605)</f>
        <v>2853105</v>
      </c>
    </row>
    <row r="604" spans="1:6" ht="18" customHeight="1">
      <c r="A604" s="17"/>
      <c r="B604" s="20"/>
      <c r="C604" s="20"/>
      <c r="D604" s="20"/>
      <c r="E604" s="20"/>
      <c r="F604" s="24"/>
    </row>
    <row r="605" spans="1:6" ht="15">
      <c r="A605" s="18"/>
      <c r="B605" s="21"/>
      <c r="C605" s="21"/>
      <c r="D605" s="21"/>
      <c r="E605" s="21"/>
      <c r="F605" s="25"/>
    </row>
    <row r="606" spans="1:6" ht="15">
      <c r="A606" s="16" t="s">
        <v>403</v>
      </c>
      <c r="B606" s="19" t="s">
        <v>404</v>
      </c>
      <c r="C606" s="22">
        <v>2904142</v>
      </c>
      <c r="D606" s="22">
        <v>3194556.2</v>
      </c>
      <c r="E606" s="22">
        <v>3514012</v>
      </c>
      <c r="F606" s="23">
        <f aca="true" t="shared" si="177" ref="F606">SUM(C606:E608)</f>
        <v>9612710.2</v>
      </c>
    </row>
    <row r="607" spans="1:6" ht="18" customHeight="1">
      <c r="A607" s="17"/>
      <c r="B607" s="20"/>
      <c r="C607" s="20"/>
      <c r="D607" s="20"/>
      <c r="E607" s="20"/>
      <c r="F607" s="24"/>
    </row>
    <row r="608" spans="1:6" ht="15">
      <c r="A608" s="18"/>
      <c r="B608" s="21"/>
      <c r="C608" s="21"/>
      <c r="D608" s="21"/>
      <c r="E608" s="21"/>
      <c r="F608" s="25"/>
    </row>
    <row r="609" spans="1:6" ht="15">
      <c r="A609" s="16" t="s">
        <v>405</v>
      </c>
      <c r="B609" s="19" t="s">
        <v>406</v>
      </c>
      <c r="C609" s="22">
        <v>1147259</v>
      </c>
      <c r="D609" s="22">
        <v>0</v>
      </c>
      <c r="E609" s="22">
        <v>0</v>
      </c>
      <c r="F609" s="23">
        <f aca="true" t="shared" si="178" ref="F609">SUM(C609:E611)</f>
        <v>1147259</v>
      </c>
    </row>
    <row r="610" spans="1:6" ht="18" customHeight="1">
      <c r="A610" s="17"/>
      <c r="B610" s="20"/>
      <c r="C610" s="20"/>
      <c r="D610" s="20"/>
      <c r="E610" s="20"/>
      <c r="F610" s="24"/>
    </row>
    <row r="611" spans="1:6" ht="15">
      <c r="A611" s="18"/>
      <c r="B611" s="21"/>
      <c r="C611" s="21"/>
      <c r="D611" s="21"/>
      <c r="E611" s="21"/>
      <c r="F611" s="25"/>
    </row>
    <row r="612" spans="1:6" ht="15">
      <c r="A612" s="16" t="s">
        <v>407</v>
      </c>
      <c r="B612" s="19" t="s">
        <v>408</v>
      </c>
      <c r="C612" s="22">
        <v>-6439498</v>
      </c>
      <c r="D612" s="22">
        <v>0</v>
      </c>
      <c r="E612" s="22">
        <v>0</v>
      </c>
      <c r="F612" s="23">
        <f aca="true" t="shared" si="179" ref="F612">SUM(C612:E614)</f>
        <v>-6439498</v>
      </c>
    </row>
    <row r="613" spans="1:6" ht="18" customHeight="1">
      <c r="A613" s="17"/>
      <c r="B613" s="20"/>
      <c r="C613" s="20"/>
      <c r="D613" s="20"/>
      <c r="E613" s="20"/>
      <c r="F613" s="24"/>
    </row>
    <row r="614" spans="1:6" ht="15">
      <c r="A614" s="18"/>
      <c r="B614" s="21"/>
      <c r="C614" s="21"/>
      <c r="D614" s="21"/>
      <c r="E614" s="21"/>
      <c r="F614" s="25"/>
    </row>
    <row r="615" spans="1:6" ht="15">
      <c r="A615" s="16" t="s">
        <v>409</v>
      </c>
      <c r="B615" s="19" t="s">
        <v>410</v>
      </c>
      <c r="C615" s="22">
        <v>-113977</v>
      </c>
      <c r="D615" s="22">
        <v>0</v>
      </c>
      <c r="E615" s="22">
        <v>0</v>
      </c>
      <c r="F615" s="23">
        <f aca="true" t="shared" si="180" ref="F615">SUM(C615:E617)</f>
        <v>-113977</v>
      </c>
    </row>
    <row r="616" spans="1:6" ht="18" customHeight="1">
      <c r="A616" s="17"/>
      <c r="B616" s="20"/>
      <c r="C616" s="20"/>
      <c r="D616" s="20"/>
      <c r="E616" s="20"/>
      <c r="F616" s="24"/>
    </row>
    <row r="617" spans="1:6" ht="15">
      <c r="A617" s="18"/>
      <c r="B617" s="21"/>
      <c r="C617" s="21"/>
      <c r="D617" s="21"/>
      <c r="E617" s="21"/>
      <c r="F617" s="25"/>
    </row>
    <row r="618" spans="1:6" ht="15">
      <c r="A618" s="16" t="s">
        <v>411</v>
      </c>
      <c r="B618" s="19" t="s">
        <v>412</v>
      </c>
      <c r="C618" s="22">
        <v>1500000</v>
      </c>
      <c r="D618" s="22">
        <v>0</v>
      </c>
      <c r="E618" s="22">
        <v>0</v>
      </c>
      <c r="F618" s="23">
        <f aca="true" t="shared" si="181" ref="F618">SUM(C618:E620)</f>
        <v>1500000</v>
      </c>
    </row>
    <row r="619" spans="1:6" ht="18" customHeight="1">
      <c r="A619" s="17"/>
      <c r="B619" s="20"/>
      <c r="C619" s="20"/>
      <c r="D619" s="20"/>
      <c r="E619" s="20"/>
      <c r="F619" s="24"/>
    </row>
    <row r="620" spans="1:6" ht="15">
      <c r="A620" s="18"/>
      <c r="B620" s="21"/>
      <c r="C620" s="21"/>
      <c r="D620" s="21"/>
      <c r="E620" s="21"/>
      <c r="F620" s="25"/>
    </row>
    <row r="621" spans="1:6" ht="15">
      <c r="A621" s="16" t="s">
        <v>413</v>
      </c>
      <c r="B621" s="19" t="s">
        <v>414</v>
      </c>
      <c r="C621" s="22">
        <v>2100000</v>
      </c>
      <c r="D621" s="22">
        <v>0</v>
      </c>
      <c r="E621" s="22">
        <v>0</v>
      </c>
      <c r="F621" s="23">
        <f aca="true" t="shared" si="182" ref="F621">SUM(C621:E623)</f>
        <v>2100000</v>
      </c>
    </row>
    <row r="622" spans="1:6" ht="18" customHeight="1">
      <c r="A622" s="17"/>
      <c r="B622" s="20"/>
      <c r="C622" s="20"/>
      <c r="D622" s="20"/>
      <c r="E622" s="20"/>
      <c r="F622" s="24"/>
    </row>
    <row r="623" spans="1:6" ht="15">
      <c r="A623" s="18"/>
      <c r="B623" s="21"/>
      <c r="C623" s="21"/>
      <c r="D623" s="21"/>
      <c r="E623" s="21"/>
      <c r="F623" s="25"/>
    </row>
    <row r="624" spans="1:6" ht="15">
      <c r="A624" s="16" t="s">
        <v>415</v>
      </c>
      <c r="B624" s="19" t="s">
        <v>416</v>
      </c>
      <c r="C624" s="22">
        <v>1470000</v>
      </c>
      <c r="D624" s="22">
        <v>0</v>
      </c>
      <c r="E624" s="22">
        <v>0</v>
      </c>
      <c r="F624" s="23">
        <f aca="true" t="shared" si="183" ref="F624">SUM(C624:E626)</f>
        <v>1470000</v>
      </c>
    </row>
    <row r="625" spans="1:6" ht="18" customHeight="1">
      <c r="A625" s="17"/>
      <c r="B625" s="20"/>
      <c r="C625" s="20"/>
      <c r="D625" s="20"/>
      <c r="E625" s="20"/>
      <c r="F625" s="24"/>
    </row>
    <row r="626" spans="1:6" ht="15">
      <c r="A626" s="18"/>
      <c r="B626" s="21"/>
      <c r="C626" s="21"/>
      <c r="D626" s="21"/>
      <c r="E626" s="21"/>
      <c r="F626" s="25"/>
    </row>
    <row r="627" spans="1:6" ht="15">
      <c r="A627" s="16" t="s">
        <v>417</v>
      </c>
      <c r="B627" s="19" t="s">
        <v>418</v>
      </c>
      <c r="C627" s="22">
        <v>95000</v>
      </c>
      <c r="D627" s="22">
        <v>0</v>
      </c>
      <c r="E627" s="22">
        <v>0</v>
      </c>
      <c r="F627" s="23">
        <f aca="true" t="shared" si="184" ref="F627">SUM(C627:E629)</f>
        <v>95000</v>
      </c>
    </row>
    <row r="628" spans="1:6" ht="18" customHeight="1">
      <c r="A628" s="17"/>
      <c r="B628" s="20"/>
      <c r="C628" s="20"/>
      <c r="D628" s="20"/>
      <c r="E628" s="20"/>
      <c r="F628" s="24"/>
    </row>
    <row r="629" spans="1:6" ht="15">
      <c r="A629" s="18"/>
      <c r="B629" s="21"/>
      <c r="C629" s="21"/>
      <c r="D629" s="21"/>
      <c r="E629" s="21"/>
      <c r="F629" s="25"/>
    </row>
    <row r="630" spans="1:6" ht="15">
      <c r="A630" s="16" t="s">
        <v>419</v>
      </c>
      <c r="B630" s="19" t="s">
        <v>420</v>
      </c>
      <c r="C630" s="22">
        <v>2310613</v>
      </c>
      <c r="D630" s="22">
        <v>0</v>
      </c>
      <c r="E630" s="22">
        <v>0</v>
      </c>
      <c r="F630" s="23">
        <f aca="true" t="shared" si="185" ref="F630">SUM(C630:E632)</f>
        <v>2310613</v>
      </c>
    </row>
    <row r="631" spans="1:6" ht="18" customHeight="1">
      <c r="A631" s="17"/>
      <c r="B631" s="20"/>
      <c r="C631" s="20"/>
      <c r="D631" s="20"/>
      <c r="E631" s="20"/>
      <c r="F631" s="24"/>
    </row>
    <row r="632" spans="1:6" ht="15">
      <c r="A632" s="18"/>
      <c r="B632" s="21"/>
      <c r="C632" s="21"/>
      <c r="D632" s="21"/>
      <c r="E632" s="21"/>
      <c r="F632" s="25"/>
    </row>
    <row r="633" spans="1:6" ht="15">
      <c r="A633" s="16" t="s">
        <v>421</v>
      </c>
      <c r="B633" s="19" t="s">
        <v>422</v>
      </c>
      <c r="C633" s="22">
        <v>297000</v>
      </c>
      <c r="D633" s="22">
        <v>0</v>
      </c>
      <c r="E633" s="22">
        <v>0</v>
      </c>
      <c r="F633" s="23">
        <f aca="true" t="shared" si="186" ref="F633">SUM(C633:E635)</f>
        <v>297000</v>
      </c>
    </row>
    <row r="634" spans="1:6" ht="18" customHeight="1">
      <c r="A634" s="17"/>
      <c r="B634" s="20"/>
      <c r="C634" s="20"/>
      <c r="D634" s="20"/>
      <c r="E634" s="20"/>
      <c r="F634" s="24"/>
    </row>
    <row r="635" spans="1:6" ht="15">
      <c r="A635" s="18"/>
      <c r="B635" s="21"/>
      <c r="C635" s="21"/>
      <c r="D635" s="21"/>
      <c r="E635" s="21"/>
      <c r="F635" s="25"/>
    </row>
    <row r="636" spans="1:6" ht="15">
      <c r="A636" s="16" t="s">
        <v>423</v>
      </c>
      <c r="B636" s="19" t="s">
        <v>424</v>
      </c>
      <c r="C636" s="22">
        <v>1596000</v>
      </c>
      <c r="D636" s="22">
        <v>0</v>
      </c>
      <c r="E636" s="22">
        <v>0</v>
      </c>
      <c r="F636" s="23">
        <f aca="true" t="shared" si="187" ref="F636">SUM(C636:E638)</f>
        <v>1596000</v>
      </c>
    </row>
    <row r="637" spans="1:6" ht="18" customHeight="1">
      <c r="A637" s="17"/>
      <c r="B637" s="20"/>
      <c r="C637" s="20"/>
      <c r="D637" s="20"/>
      <c r="E637" s="20"/>
      <c r="F637" s="24"/>
    </row>
    <row r="638" spans="1:6" ht="15">
      <c r="A638" s="18"/>
      <c r="B638" s="21"/>
      <c r="C638" s="21"/>
      <c r="D638" s="21"/>
      <c r="E638" s="21"/>
      <c r="F638" s="25"/>
    </row>
    <row r="639" spans="1:6" ht="15">
      <c r="A639" s="16" t="s">
        <v>425</v>
      </c>
      <c r="B639" s="19" t="s">
        <v>426</v>
      </c>
      <c r="C639" s="22">
        <v>359000</v>
      </c>
      <c r="D639" s="22">
        <v>0</v>
      </c>
      <c r="E639" s="22">
        <v>0</v>
      </c>
      <c r="F639" s="23">
        <f aca="true" t="shared" si="188" ref="F639">SUM(C639:E641)</f>
        <v>359000</v>
      </c>
    </row>
    <row r="640" spans="1:6" ht="18" customHeight="1">
      <c r="A640" s="17"/>
      <c r="B640" s="20"/>
      <c r="C640" s="20"/>
      <c r="D640" s="20"/>
      <c r="E640" s="20"/>
      <c r="F640" s="24"/>
    </row>
    <row r="641" spans="1:6" ht="15">
      <c r="A641" s="18"/>
      <c r="B641" s="21"/>
      <c r="C641" s="21"/>
      <c r="D641" s="21"/>
      <c r="E641" s="21"/>
      <c r="F641" s="25"/>
    </row>
    <row r="642" spans="1:6" ht="15">
      <c r="A642" s="16" t="s">
        <v>427</v>
      </c>
      <c r="B642" s="19" t="s">
        <v>428</v>
      </c>
      <c r="C642" s="22">
        <v>4632771</v>
      </c>
      <c r="D642" s="22">
        <v>0</v>
      </c>
      <c r="E642" s="22">
        <v>0</v>
      </c>
      <c r="F642" s="23">
        <f aca="true" t="shared" si="189" ref="F642">SUM(C642:E644)</f>
        <v>4632771</v>
      </c>
    </row>
    <row r="643" spans="1:6" ht="18" customHeight="1">
      <c r="A643" s="17"/>
      <c r="B643" s="20"/>
      <c r="C643" s="20"/>
      <c r="D643" s="20"/>
      <c r="E643" s="20"/>
      <c r="F643" s="24"/>
    </row>
    <row r="644" spans="1:6" ht="15">
      <c r="A644" s="18"/>
      <c r="B644" s="21"/>
      <c r="C644" s="21"/>
      <c r="D644" s="21"/>
      <c r="E644" s="21"/>
      <c r="F644" s="25"/>
    </row>
    <row r="645" spans="1:6" ht="15">
      <c r="A645" s="16" t="s">
        <v>429</v>
      </c>
      <c r="B645" s="19" t="s">
        <v>430</v>
      </c>
      <c r="C645" s="22">
        <v>7014344</v>
      </c>
      <c r="D645" s="22">
        <v>3860178</v>
      </c>
      <c r="E645" s="22">
        <v>200000</v>
      </c>
      <c r="F645" s="23">
        <f aca="true" t="shared" si="190" ref="F645">SUM(C645:E647)</f>
        <v>11074522</v>
      </c>
    </row>
    <row r="646" spans="1:6" ht="18" customHeight="1">
      <c r="A646" s="17"/>
      <c r="B646" s="20"/>
      <c r="C646" s="20"/>
      <c r="D646" s="20"/>
      <c r="E646" s="20"/>
      <c r="F646" s="24"/>
    </row>
    <row r="647" spans="1:6" ht="15">
      <c r="A647" s="18"/>
      <c r="B647" s="21"/>
      <c r="C647" s="21"/>
      <c r="D647" s="21"/>
      <c r="E647" s="21"/>
      <c r="F647" s="25"/>
    </row>
    <row r="648" spans="1:6" ht="15">
      <c r="A648" s="16" t="s">
        <v>431</v>
      </c>
      <c r="B648" s="19" t="s">
        <v>432</v>
      </c>
      <c r="C648" s="22">
        <v>8400000</v>
      </c>
      <c r="D648" s="22">
        <v>2430000</v>
      </c>
      <c r="E648" s="22">
        <v>0</v>
      </c>
      <c r="F648" s="23">
        <f aca="true" t="shared" si="191" ref="F648">SUM(C648:E650)</f>
        <v>10830000</v>
      </c>
    </row>
    <row r="649" spans="1:6" ht="18" customHeight="1">
      <c r="A649" s="17"/>
      <c r="B649" s="20"/>
      <c r="C649" s="20"/>
      <c r="D649" s="20"/>
      <c r="E649" s="20"/>
      <c r="F649" s="24"/>
    </row>
    <row r="650" spans="1:6" ht="15">
      <c r="A650" s="18"/>
      <c r="B650" s="21"/>
      <c r="C650" s="21"/>
      <c r="D650" s="21"/>
      <c r="E650" s="21"/>
      <c r="F650" s="25"/>
    </row>
    <row r="651" spans="1:6" ht="15">
      <c r="A651" s="16" t="s">
        <v>433</v>
      </c>
      <c r="B651" s="19" t="s">
        <v>434</v>
      </c>
      <c r="C651" s="22">
        <v>3000000</v>
      </c>
      <c r="D651" s="22">
        <v>1309590</v>
      </c>
      <c r="E651" s="22">
        <v>0</v>
      </c>
      <c r="F651" s="23">
        <f aca="true" t="shared" si="192" ref="F651">SUM(C651:E653)</f>
        <v>4309590</v>
      </c>
    </row>
    <row r="652" spans="1:6" ht="18" customHeight="1">
      <c r="A652" s="17"/>
      <c r="B652" s="20"/>
      <c r="C652" s="20"/>
      <c r="D652" s="20"/>
      <c r="E652" s="20"/>
      <c r="F652" s="24"/>
    </row>
    <row r="653" spans="1:6" ht="15">
      <c r="A653" s="18"/>
      <c r="B653" s="21"/>
      <c r="C653" s="21"/>
      <c r="D653" s="21"/>
      <c r="E653" s="21"/>
      <c r="F653" s="25"/>
    </row>
    <row r="654" spans="1:6" ht="15">
      <c r="A654" s="16" t="s">
        <v>435</v>
      </c>
      <c r="B654" s="19" t="s">
        <v>436</v>
      </c>
      <c r="C654" s="22">
        <v>5804478</v>
      </c>
      <c r="D654" s="22">
        <v>3117750</v>
      </c>
      <c r="E654" s="22">
        <v>0</v>
      </c>
      <c r="F654" s="23">
        <f aca="true" t="shared" si="193" ref="F654">SUM(C654:E656)</f>
        <v>8922228</v>
      </c>
    </row>
    <row r="655" spans="1:6" ht="18" customHeight="1">
      <c r="A655" s="17"/>
      <c r="B655" s="20"/>
      <c r="C655" s="20"/>
      <c r="D655" s="20"/>
      <c r="E655" s="20"/>
      <c r="F655" s="24"/>
    </row>
    <row r="656" spans="1:6" ht="15">
      <c r="A656" s="18"/>
      <c r="B656" s="21"/>
      <c r="C656" s="21"/>
      <c r="D656" s="21"/>
      <c r="E656" s="21"/>
      <c r="F656" s="25"/>
    </row>
    <row r="657" spans="1:6" ht="15">
      <c r="A657" s="16" t="s">
        <v>437</v>
      </c>
      <c r="B657" s="19" t="s">
        <v>438</v>
      </c>
      <c r="C657" s="22">
        <v>13461196</v>
      </c>
      <c r="D657" s="22">
        <v>7733259</v>
      </c>
      <c r="E657" s="22">
        <v>0</v>
      </c>
      <c r="F657" s="23">
        <f aca="true" t="shared" si="194" ref="F657">SUM(C657:E659)</f>
        <v>21194455</v>
      </c>
    </row>
    <row r="658" spans="1:6" ht="18" customHeight="1">
      <c r="A658" s="17"/>
      <c r="B658" s="20"/>
      <c r="C658" s="20"/>
      <c r="D658" s="20"/>
      <c r="E658" s="20"/>
      <c r="F658" s="24"/>
    </row>
    <row r="659" spans="1:6" ht="15">
      <c r="A659" s="18"/>
      <c r="B659" s="21"/>
      <c r="C659" s="21"/>
      <c r="D659" s="21"/>
      <c r="E659" s="21"/>
      <c r="F659" s="25"/>
    </row>
    <row r="660" spans="1:6" ht="15">
      <c r="A660" s="16" t="s">
        <v>439</v>
      </c>
      <c r="B660" s="19" t="s">
        <v>440</v>
      </c>
      <c r="C660" s="22">
        <v>7524000</v>
      </c>
      <c r="D660" s="22">
        <v>4924419</v>
      </c>
      <c r="E660" s="22">
        <v>0</v>
      </c>
      <c r="F660" s="23">
        <f aca="true" t="shared" si="195" ref="F660">SUM(C660:E662)</f>
        <v>12448419</v>
      </c>
    </row>
    <row r="661" spans="1:6" ht="18" customHeight="1">
      <c r="A661" s="17"/>
      <c r="B661" s="20"/>
      <c r="C661" s="20"/>
      <c r="D661" s="20"/>
      <c r="E661" s="20"/>
      <c r="F661" s="24"/>
    </row>
    <row r="662" spans="1:6" ht="15">
      <c r="A662" s="18"/>
      <c r="B662" s="21"/>
      <c r="C662" s="21"/>
      <c r="D662" s="21"/>
      <c r="E662" s="21"/>
      <c r="F662" s="25"/>
    </row>
    <row r="663" spans="1:6" ht="15">
      <c r="A663" s="16" t="s">
        <v>441</v>
      </c>
      <c r="B663" s="19" t="s">
        <v>442</v>
      </c>
      <c r="C663" s="22">
        <v>9242287</v>
      </c>
      <c r="D663" s="22">
        <v>6043423</v>
      </c>
      <c r="E663" s="22">
        <v>0</v>
      </c>
      <c r="F663" s="23">
        <f aca="true" t="shared" si="196" ref="F663">SUM(C663:E665)</f>
        <v>15285710</v>
      </c>
    </row>
    <row r="664" spans="1:6" ht="18" customHeight="1">
      <c r="A664" s="17"/>
      <c r="B664" s="20"/>
      <c r="C664" s="20"/>
      <c r="D664" s="20"/>
      <c r="E664" s="20"/>
      <c r="F664" s="24"/>
    </row>
    <row r="665" spans="1:6" ht="15">
      <c r="A665" s="18"/>
      <c r="B665" s="21"/>
      <c r="C665" s="21"/>
      <c r="D665" s="21"/>
      <c r="E665" s="21"/>
      <c r="F665" s="25"/>
    </row>
    <row r="666" spans="1:6" ht="15">
      <c r="A666" s="16" t="s">
        <v>443</v>
      </c>
      <c r="B666" s="19" t="s">
        <v>444</v>
      </c>
      <c r="C666" s="22">
        <v>3537947</v>
      </c>
      <c r="D666" s="22">
        <v>1965606</v>
      </c>
      <c r="E666" s="22">
        <v>0</v>
      </c>
      <c r="F666" s="23">
        <f aca="true" t="shared" si="197" ref="F666">SUM(C666:E668)</f>
        <v>5503553</v>
      </c>
    </row>
    <row r="667" spans="1:6" ht="18" customHeight="1">
      <c r="A667" s="17"/>
      <c r="B667" s="20"/>
      <c r="C667" s="20"/>
      <c r="D667" s="20"/>
      <c r="E667" s="20"/>
      <c r="F667" s="24"/>
    </row>
    <row r="668" spans="1:6" ht="15">
      <c r="A668" s="18"/>
      <c r="B668" s="21"/>
      <c r="C668" s="21"/>
      <c r="D668" s="21"/>
      <c r="E668" s="21"/>
      <c r="F668" s="25"/>
    </row>
    <row r="669" spans="1:6" ht="15">
      <c r="A669" s="16" t="s">
        <v>445</v>
      </c>
      <c r="B669" s="19" t="s">
        <v>446</v>
      </c>
      <c r="C669" s="22">
        <v>140887</v>
      </c>
      <c r="D669" s="22">
        <v>75674</v>
      </c>
      <c r="E669" s="22">
        <v>0</v>
      </c>
      <c r="F669" s="23">
        <f aca="true" t="shared" si="198" ref="F669">SUM(C669:E671)</f>
        <v>216561</v>
      </c>
    </row>
    <row r="670" spans="1:6" ht="18" customHeight="1">
      <c r="A670" s="17"/>
      <c r="B670" s="20"/>
      <c r="C670" s="20"/>
      <c r="D670" s="20"/>
      <c r="E670" s="20"/>
      <c r="F670" s="24"/>
    </row>
    <row r="671" spans="1:6" ht="15">
      <c r="A671" s="18"/>
      <c r="B671" s="21"/>
      <c r="C671" s="21"/>
      <c r="D671" s="21"/>
      <c r="E671" s="21"/>
      <c r="F671" s="25"/>
    </row>
    <row r="672" spans="1:6" ht="15">
      <c r="A672" s="16" t="s">
        <v>447</v>
      </c>
      <c r="B672" s="19" t="s">
        <v>448</v>
      </c>
      <c r="C672" s="22">
        <v>350000</v>
      </c>
      <c r="D672" s="22">
        <v>0</v>
      </c>
      <c r="E672" s="22">
        <v>0</v>
      </c>
      <c r="F672" s="23">
        <f aca="true" t="shared" si="199" ref="F672">SUM(C672:E674)</f>
        <v>350000</v>
      </c>
    </row>
    <row r="673" spans="1:6" ht="18" customHeight="1">
      <c r="A673" s="17"/>
      <c r="B673" s="20"/>
      <c r="C673" s="20"/>
      <c r="D673" s="20"/>
      <c r="E673" s="20"/>
      <c r="F673" s="24"/>
    </row>
    <row r="674" spans="1:6" ht="15">
      <c r="A674" s="18"/>
      <c r="B674" s="21"/>
      <c r="C674" s="21"/>
      <c r="D674" s="21"/>
      <c r="E674" s="21"/>
      <c r="F674" s="25"/>
    </row>
    <row r="675" spans="1:6" ht="15">
      <c r="A675" s="16" t="s">
        <v>449</v>
      </c>
      <c r="B675" s="19" t="s">
        <v>450</v>
      </c>
      <c r="C675" s="22">
        <v>5500051</v>
      </c>
      <c r="D675" s="22">
        <v>2791820</v>
      </c>
      <c r="E675" s="22">
        <v>0</v>
      </c>
      <c r="F675" s="23">
        <f aca="true" t="shared" si="200" ref="F675">SUM(C675:E677)</f>
        <v>8291871</v>
      </c>
    </row>
    <row r="676" spans="1:6" ht="18" customHeight="1">
      <c r="A676" s="17"/>
      <c r="B676" s="20"/>
      <c r="C676" s="20"/>
      <c r="D676" s="20"/>
      <c r="E676" s="20"/>
      <c r="F676" s="24"/>
    </row>
    <row r="677" spans="1:6" ht="15">
      <c r="A677" s="18"/>
      <c r="B677" s="21"/>
      <c r="C677" s="21"/>
      <c r="D677" s="21"/>
      <c r="E677" s="21"/>
      <c r="F677" s="25"/>
    </row>
    <row r="678" spans="1:6" ht="15">
      <c r="A678" s="16" t="s">
        <v>451</v>
      </c>
      <c r="B678" s="19" t="s">
        <v>452</v>
      </c>
      <c r="C678" s="22">
        <v>-680000</v>
      </c>
      <c r="D678" s="22">
        <v>0</v>
      </c>
      <c r="E678" s="22">
        <v>0</v>
      </c>
      <c r="F678" s="23">
        <f aca="true" t="shared" si="201" ref="F678">SUM(C678:E680)</f>
        <v>-680000</v>
      </c>
    </row>
    <row r="679" spans="1:6" ht="18" customHeight="1">
      <c r="A679" s="17"/>
      <c r="B679" s="20"/>
      <c r="C679" s="20"/>
      <c r="D679" s="20"/>
      <c r="E679" s="20"/>
      <c r="F679" s="24"/>
    </row>
    <row r="680" spans="1:6" ht="15">
      <c r="A680" s="18"/>
      <c r="B680" s="21"/>
      <c r="C680" s="21"/>
      <c r="D680" s="21"/>
      <c r="E680" s="21"/>
      <c r="F680" s="25"/>
    </row>
    <row r="681" spans="1:6" ht="15">
      <c r="A681" s="16" t="s">
        <v>453</v>
      </c>
      <c r="B681" s="19" t="s">
        <v>454</v>
      </c>
      <c r="C681" s="22">
        <v>1000000</v>
      </c>
      <c r="D681" s="22">
        <v>0</v>
      </c>
      <c r="E681" s="22">
        <v>0</v>
      </c>
      <c r="F681" s="23">
        <f aca="true" t="shared" si="202" ref="F681">SUM(C681:E683)</f>
        <v>1000000</v>
      </c>
    </row>
    <row r="682" spans="1:6" ht="18" customHeight="1">
      <c r="A682" s="17"/>
      <c r="B682" s="20"/>
      <c r="C682" s="20"/>
      <c r="D682" s="20"/>
      <c r="E682" s="20"/>
      <c r="F682" s="24"/>
    </row>
    <row r="683" spans="1:6" ht="15">
      <c r="A683" s="18"/>
      <c r="B683" s="21"/>
      <c r="C683" s="21"/>
      <c r="D683" s="21"/>
      <c r="E683" s="21"/>
      <c r="F683" s="25"/>
    </row>
    <row r="684" spans="1:6" ht="15">
      <c r="A684" s="16" t="s">
        <v>455</v>
      </c>
      <c r="B684" s="19" t="s">
        <v>456</v>
      </c>
      <c r="C684" s="22">
        <v>-104709</v>
      </c>
      <c r="D684" s="22">
        <v>0</v>
      </c>
      <c r="E684" s="22">
        <v>0</v>
      </c>
      <c r="F684" s="23">
        <f aca="true" t="shared" si="203" ref="F684">SUM(C684:E686)</f>
        <v>-104709</v>
      </c>
    </row>
    <row r="685" spans="1:6" ht="18" customHeight="1">
      <c r="A685" s="17"/>
      <c r="B685" s="20"/>
      <c r="C685" s="20"/>
      <c r="D685" s="20"/>
      <c r="E685" s="20"/>
      <c r="F685" s="24"/>
    </row>
    <row r="686" spans="1:6" ht="15">
      <c r="A686" s="18"/>
      <c r="B686" s="21"/>
      <c r="C686" s="21"/>
      <c r="D686" s="21"/>
      <c r="E686" s="21"/>
      <c r="F686" s="25"/>
    </row>
    <row r="687" spans="1:6" ht="15">
      <c r="A687" s="16" t="s">
        <v>457</v>
      </c>
      <c r="B687" s="19" t="s">
        <v>458</v>
      </c>
      <c r="C687" s="22">
        <v>1200000</v>
      </c>
      <c r="D687" s="22">
        <v>0</v>
      </c>
      <c r="E687" s="22">
        <v>0</v>
      </c>
      <c r="F687" s="23">
        <f aca="true" t="shared" si="204" ref="F687">SUM(C687:E689)</f>
        <v>1200000</v>
      </c>
    </row>
    <row r="688" spans="1:6" ht="18" customHeight="1">
      <c r="A688" s="17"/>
      <c r="B688" s="20"/>
      <c r="C688" s="20"/>
      <c r="D688" s="20"/>
      <c r="E688" s="20"/>
      <c r="F688" s="24"/>
    </row>
    <row r="689" spans="1:6" ht="15">
      <c r="A689" s="18"/>
      <c r="B689" s="21"/>
      <c r="C689" s="21"/>
      <c r="D689" s="21"/>
      <c r="E689" s="21"/>
      <c r="F689" s="25"/>
    </row>
    <row r="690" spans="1:6" ht="15">
      <c r="A690" s="16" t="s">
        <v>459</v>
      </c>
      <c r="B690" s="19" t="s">
        <v>460</v>
      </c>
      <c r="C690" s="22">
        <v>610625</v>
      </c>
      <c r="D690" s="22">
        <v>0</v>
      </c>
      <c r="E690" s="22">
        <v>0</v>
      </c>
      <c r="F690" s="23">
        <f aca="true" t="shared" si="205" ref="F690">SUM(C690:E692)</f>
        <v>610625</v>
      </c>
    </row>
    <row r="691" spans="1:6" ht="18" customHeight="1">
      <c r="A691" s="17"/>
      <c r="B691" s="20"/>
      <c r="C691" s="20"/>
      <c r="D691" s="20"/>
      <c r="E691" s="20"/>
      <c r="F691" s="24"/>
    </row>
    <row r="692" spans="1:6" ht="15">
      <c r="A692" s="18"/>
      <c r="B692" s="21"/>
      <c r="C692" s="21"/>
      <c r="D692" s="21"/>
      <c r="E692" s="21"/>
      <c r="F692" s="25"/>
    </row>
    <row r="693" spans="1:6" ht="15">
      <c r="A693" s="16" t="s">
        <v>461</v>
      </c>
      <c r="B693" s="19" t="s">
        <v>462</v>
      </c>
      <c r="C693" s="22">
        <v>1050000</v>
      </c>
      <c r="D693" s="22">
        <v>0</v>
      </c>
      <c r="E693" s="22">
        <v>0</v>
      </c>
      <c r="F693" s="23">
        <f aca="true" t="shared" si="206" ref="F693">SUM(C693:E695)</f>
        <v>1050000</v>
      </c>
    </row>
    <row r="694" spans="1:6" ht="18" customHeight="1">
      <c r="A694" s="17"/>
      <c r="B694" s="20"/>
      <c r="C694" s="20"/>
      <c r="D694" s="20"/>
      <c r="E694" s="20"/>
      <c r="F694" s="24"/>
    </row>
    <row r="695" spans="1:6" ht="15">
      <c r="A695" s="18"/>
      <c r="B695" s="21"/>
      <c r="C695" s="21"/>
      <c r="D695" s="21"/>
      <c r="E695" s="21"/>
      <c r="F695" s="25"/>
    </row>
    <row r="696" spans="1:6" ht="15">
      <c r="A696" s="16" t="s">
        <v>463</v>
      </c>
      <c r="B696" s="19" t="s">
        <v>464</v>
      </c>
      <c r="C696" s="22">
        <v>395000</v>
      </c>
      <c r="D696" s="22">
        <v>0</v>
      </c>
      <c r="E696" s="22">
        <v>0</v>
      </c>
      <c r="F696" s="23">
        <f aca="true" t="shared" si="207" ref="F696">SUM(C696:E698)</f>
        <v>395000</v>
      </c>
    </row>
    <row r="697" spans="1:6" ht="18" customHeight="1">
      <c r="A697" s="17"/>
      <c r="B697" s="20"/>
      <c r="C697" s="20"/>
      <c r="D697" s="20"/>
      <c r="E697" s="20"/>
      <c r="F697" s="24"/>
    </row>
    <row r="698" spans="1:6" ht="15">
      <c r="A698" s="18"/>
      <c r="B698" s="21"/>
      <c r="C698" s="21"/>
      <c r="D698" s="21"/>
      <c r="E698" s="21"/>
      <c r="F698" s="25"/>
    </row>
    <row r="699" spans="1:6" ht="15">
      <c r="A699" s="16" t="s">
        <v>465</v>
      </c>
      <c r="B699" s="19" t="s">
        <v>466</v>
      </c>
      <c r="C699" s="22">
        <v>600000</v>
      </c>
      <c r="D699" s="22">
        <v>0</v>
      </c>
      <c r="E699" s="22">
        <v>0</v>
      </c>
      <c r="F699" s="23">
        <f aca="true" t="shared" si="208" ref="F699">SUM(C699:E701)</f>
        <v>600000</v>
      </c>
    </row>
    <row r="700" spans="1:6" ht="18" customHeight="1">
      <c r="A700" s="17"/>
      <c r="B700" s="20"/>
      <c r="C700" s="20"/>
      <c r="D700" s="20"/>
      <c r="E700" s="20"/>
      <c r="F700" s="24"/>
    </row>
    <row r="701" spans="1:6" ht="15">
      <c r="A701" s="18"/>
      <c r="B701" s="21"/>
      <c r="C701" s="21"/>
      <c r="D701" s="21"/>
      <c r="E701" s="21"/>
      <c r="F701" s="25"/>
    </row>
    <row r="702" spans="1:6" ht="15">
      <c r="A702" s="16" t="s">
        <v>467</v>
      </c>
      <c r="B702" s="19" t="s">
        <v>468</v>
      </c>
      <c r="C702" s="22">
        <v>500000</v>
      </c>
      <c r="D702" s="22">
        <v>0</v>
      </c>
      <c r="E702" s="22">
        <v>0</v>
      </c>
      <c r="F702" s="23">
        <f aca="true" t="shared" si="209" ref="F702">SUM(C702:E704)</f>
        <v>500000</v>
      </c>
    </row>
    <row r="703" spans="1:6" ht="18" customHeight="1">
      <c r="A703" s="17"/>
      <c r="B703" s="20"/>
      <c r="C703" s="20"/>
      <c r="D703" s="20"/>
      <c r="E703" s="20"/>
      <c r="F703" s="24"/>
    </row>
    <row r="704" spans="1:6" ht="15">
      <c r="A704" s="18"/>
      <c r="B704" s="21"/>
      <c r="C704" s="21"/>
      <c r="D704" s="21"/>
      <c r="E704" s="21"/>
      <c r="F704" s="25"/>
    </row>
    <row r="705" spans="1:6" ht="15">
      <c r="A705" s="16" t="s">
        <v>469</v>
      </c>
      <c r="B705" s="19" t="s">
        <v>470</v>
      </c>
      <c r="C705" s="22">
        <v>700000</v>
      </c>
      <c r="D705" s="22">
        <v>261201</v>
      </c>
      <c r="E705" s="22">
        <v>0</v>
      </c>
      <c r="F705" s="23">
        <f aca="true" t="shared" si="210" ref="F705">SUM(C705:E707)</f>
        <v>961201</v>
      </c>
    </row>
    <row r="706" spans="1:6" ht="18" customHeight="1">
      <c r="A706" s="17"/>
      <c r="B706" s="20"/>
      <c r="C706" s="20"/>
      <c r="D706" s="20"/>
      <c r="E706" s="20"/>
      <c r="F706" s="24"/>
    </row>
    <row r="707" spans="1:6" ht="15">
      <c r="A707" s="18"/>
      <c r="B707" s="21"/>
      <c r="C707" s="21"/>
      <c r="D707" s="21"/>
      <c r="E707" s="21"/>
      <c r="F707" s="25"/>
    </row>
    <row r="708" spans="1:6" ht="15">
      <c r="A708" s="16" t="s">
        <v>471</v>
      </c>
      <c r="B708" s="19" t="s">
        <v>472</v>
      </c>
      <c r="C708" s="22">
        <v>415000</v>
      </c>
      <c r="D708" s="22">
        <v>0</v>
      </c>
      <c r="E708" s="22">
        <v>0</v>
      </c>
      <c r="F708" s="23">
        <f aca="true" t="shared" si="211" ref="F708">SUM(C708:E710)</f>
        <v>415000</v>
      </c>
    </row>
    <row r="709" spans="1:6" ht="18" customHeight="1">
      <c r="A709" s="17"/>
      <c r="B709" s="20"/>
      <c r="C709" s="20"/>
      <c r="D709" s="20"/>
      <c r="E709" s="20"/>
      <c r="F709" s="24"/>
    </row>
    <row r="710" spans="1:6" ht="15">
      <c r="A710" s="18"/>
      <c r="B710" s="21"/>
      <c r="C710" s="21"/>
      <c r="D710" s="21"/>
      <c r="E710" s="21"/>
      <c r="F710" s="25"/>
    </row>
    <row r="711" spans="1:6" ht="15">
      <c r="A711" s="16" t="s">
        <v>473</v>
      </c>
      <c r="B711" s="19" t="s">
        <v>474</v>
      </c>
      <c r="C711" s="22">
        <v>770000</v>
      </c>
      <c r="D711" s="22">
        <v>0</v>
      </c>
      <c r="E711" s="22">
        <v>0</v>
      </c>
      <c r="F711" s="23">
        <f aca="true" t="shared" si="212" ref="F711">SUM(C711:E713)</f>
        <v>770000</v>
      </c>
    </row>
    <row r="712" spans="1:6" ht="18" customHeight="1">
      <c r="A712" s="17"/>
      <c r="B712" s="20"/>
      <c r="C712" s="20"/>
      <c r="D712" s="20"/>
      <c r="E712" s="20"/>
      <c r="F712" s="24"/>
    </row>
    <row r="713" spans="1:6" ht="15">
      <c r="A713" s="18"/>
      <c r="B713" s="21"/>
      <c r="C713" s="21"/>
      <c r="D713" s="21"/>
      <c r="E713" s="21"/>
      <c r="F713" s="25"/>
    </row>
    <row r="714" spans="1:6" ht="15">
      <c r="A714" s="16" t="s">
        <v>475</v>
      </c>
      <c r="B714" s="19" t="s">
        <v>476</v>
      </c>
      <c r="C714" s="22">
        <v>255000</v>
      </c>
      <c r="D714" s="22">
        <v>0</v>
      </c>
      <c r="E714" s="22">
        <v>0</v>
      </c>
      <c r="F714" s="23">
        <f aca="true" t="shared" si="213" ref="F714">SUM(C714:E716)</f>
        <v>255000</v>
      </c>
    </row>
    <row r="715" spans="1:6" ht="18" customHeight="1">
      <c r="A715" s="17"/>
      <c r="B715" s="20"/>
      <c r="C715" s="20"/>
      <c r="D715" s="20"/>
      <c r="E715" s="20"/>
      <c r="F715" s="24"/>
    </row>
    <row r="716" spans="1:6" ht="15">
      <c r="A716" s="18"/>
      <c r="B716" s="21"/>
      <c r="C716" s="21"/>
      <c r="D716" s="21"/>
      <c r="E716" s="21"/>
      <c r="F716" s="25"/>
    </row>
    <row r="717" spans="1:6" ht="15">
      <c r="A717" s="16" t="s">
        <v>477</v>
      </c>
      <c r="B717" s="19" t="s">
        <v>478</v>
      </c>
      <c r="C717" s="22">
        <v>1250000</v>
      </c>
      <c r="D717" s="22">
        <v>0</v>
      </c>
      <c r="E717" s="22">
        <v>0</v>
      </c>
      <c r="F717" s="23">
        <f aca="true" t="shared" si="214" ref="F717">SUM(C717:E719)</f>
        <v>1250000</v>
      </c>
    </row>
    <row r="718" spans="1:6" ht="18" customHeight="1">
      <c r="A718" s="17"/>
      <c r="B718" s="20"/>
      <c r="C718" s="20"/>
      <c r="D718" s="20"/>
      <c r="E718" s="20"/>
      <c r="F718" s="24"/>
    </row>
    <row r="719" spans="1:6" ht="15">
      <c r="A719" s="18"/>
      <c r="B719" s="21"/>
      <c r="C719" s="21"/>
      <c r="D719" s="21"/>
      <c r="E719" s="21"/>
      <c r="F719" s="25"/>
    </row>
    <row r="720" spans="1:6" ht="15">
      <c r="A720" s="16" t="s">
        <v>479</v>
      </c>
      <c r="B720" s="19" t="s">
        <v>480</v>
      </c>
      <c r="C720" s="22">
        <v>200000</v>
      </c>
      <c r="D720" s="22">
        <v>0</v>
      </c>
      <c r="E720" s="22">
        <v>0</v>
      </c>
      <c r="F720" s="23">
        <f aca="true" t="shared" si="215" ref="F720">SUM(C720:E722)</f>
        <v>200000</v>
      </c>
    </row>
    <row r="721" spans="1:6" ht="18" customHeight="1">
      <c r="A721" s="17"/>
      <c r="B721" s="20"/>
      <c r="C721" s="20"/>
      <c r="D721" s="20"/>
      <c r="E721" s="20"/>
      <c r="F721" s="24"/>
    </row>
    <row r="722" spans="1:6" ht="15">
      <c r="A722" s="18"/>
      <c r="B722" s="21"/>
      <c r="C722" s="21"/>
      <c r="D722" s="21"/>
      <c r="E722" s="21"/>
      <c r="F722" s="25"/>
    </row>
    <row r="723" spans="1:6" ht="15">
      <c r="A723" s="16" t="s">
        <v>481</v>
      </c>
      <c r="B723" s="19" t="s">
        <v>482</v>
      </c>
      <c r="C723" s="22">
        <v>15000</v>
      </c>
      <c r="D723" s="22">
        <v>0</v>
      </c>
      <c r="E723" s="22">
        <v>0</v>
      </c>
      <c r="F723" s="23">
        <f aca="true" t="shared" si="216" ref="F723">SUM(C723:E725)</f>
        <v>15000</v>
      </c>
    </row>
    <row r="724" spans="1:6" ht="18" customHeight="1">
      <c r="A724" s="17"/>
      <c r="B724" s="20"/>
      <c r="C724" s="20"/>
      <c r="D724" s="20"/>
      <c r="E724" s="20"/>
      <c r="F724" s="24"/>
    </row>
    <row r="725" spans="1:6" ht="15">
      <c r="A725" s="18"/>
      <c r="B725" s="21"/>
      <c r="C725" s="21"/>
      <c r="D725" s="21"/>
      <c r="E725" s="21"/>
      <c r="F725" s="25"/>
    </row>
    <row r="726" spans="1:6" ht="15">
      <c r="A726" s="16" t="s">
        <v>483</v>
      </c>
      <c r="B726" s="19" t="s">
        <v>484</v>
      </c>
      <c r="C726" s="22">
        <v>12000000</v>
      </c>
      <c r="D726" s="22">
        <v>48030000</v>
      </c>
      <c r="E726" s="22">
        <v>0</v>
      </c>
      <c r="F726" s="23">
        <f aca="true" t="shared" si="217" ref="F726">SUM(C726:E728)</f>
        <v>60030000</v>
      </c>
    </row>
    <row r="727" spans="1:6" ht="18" customHeight="1">
      <c r="A727" s="17"/>
      <c r="B727" s="20"/>
      <c r="C727" s="20"/>
      <c r="D727" s="20"/>
      <c r="E727" s="20"/>
      <c r="F727" s="24"/>
    </row>
    <row r="728" spans="1:6" ht="15">
      <c r="A728" s="18"/>
      <c r="B728" s="21"/>
      <c r="C728" s="21"/>
      <c r="D728" s="21"/>
      <c r="E728" s="21"/>
      <c r="F728" s="25"/>
    </row>
    <row r="729" spans="1:6" ht="15">
      <c r="A729" s="16" t="s">
        <v>485</v>
      </c>
      <c r="B729" s="19" t="s">
        <v>486</v>
      </c>
      <c r="C729" s="22">
        <v>6000000</v>
      </c>
      <c r="D729" s="22">
        <v>26100000</v>
      </c>
      <c r="E729" s="22">
        <v>0</v>
      </c>
      <c r="F729" s="23">
        <f aca="true" t="shared" si="218" ref="F729">SUM(C729:E731)</f>
        <v>32100000</v>
      </c>
    </row>
    <row r="730" spans="1:6" ht="18" customHeight="1">
      <c r="A730" s="17"/>
      <c r="B730" s="20"/>
      <c r="C730" s="20"/>
      <c r="D730" s="20"/>
      <c r="E730" s="20"/>
      <c r="F730" s="24"/>
    </row>
    <row r="731" spans="1:6" ht="15">
      <c r="A731" s="18"/>
      <c r="B731" s="21"/>
      <c r="C731" s="21"/>
      <c r="D731" s="21"/>
      <c r="E731" s="21"/>
      <c r="F731" s="25"/>
    </row>
    <row r="732" spans="1:6" ht="15">
      <c r="A732" s="16" t="s">
        <v>487</v>
      </c>
      <c r="B732" s="19" t="s">
        <v>488</v>
      </c>
      <c r="C732" s="22">
        <v>200000</v>
      </c>
      <c r="D732" s="22">
        <v>200000</v>
      </c>
      <c r="E732" s="22">
        <v>200000</v>
      </c>
      <c r="F732" s="23">
        <f aca="true" t="shared" si="219" ref="F732">SUM(C732:E734)</f>
        <v>600000</v>
      </c>
    </row>
    <row r="733" spans="1:6" ht="18" customHeight="1">
      <c r="A733" s="17"/>
      <c r="B733" s="20"/>
      <c r="C733" s="20"/>
      <c r="D733" s="20"/>
      <c r="E733" s="20"/>
      <c r="F733" s="24"/>
    </row>
    <row r="734" spans="1:6" ht="15">
      <c r="A734" s="18"/>
      <c r="B734" s="21"/>
      <c r="C734" s="21"/>
      <c r="D734" s="21"/>
      <c r="E734" s="21"/>
      <c r="F734" s="25"/>
    </row>
    <row r="735" spans="1:6" ht="18" customHeight="1">
      <c r="A735" s="26" t="s">
        <v>489</v>
      </c>
      <c r="B735" s="27"/>
      <c r="C735" s="4">
        <f>SUM(C549:C734)</f>
        <v>166877415</v>
      </c>
      <c r="D735" s="4">
        <f aca="true" t="shared" si="220" ref="D735:E735">SUM(D549:D734)</f>
        <v>142456838.2</v>
      </c>
      <c r="E735" s="4">
        <f t="shared" si="220"/>
        <v>10237870.515</v>
      </c>
      <c r="F735" s="5">
        <f>SUM(C735:E735)</f>
        <v>319572123.715</v>
      </c>
    </row>
    <row r="736" spans="1:6" ht="6.75" customHeight="1">
      <c r="A736" s="28" t="s">
        <v>57</v>
      </c>
      <c r="B736" s="27"/>
      <c r="C736" s="27"/>
      <c r="D736" s="27"/>
      <c r="E736" s="27"/>
      <c r="F736" s="29"/>
    </row>
    <row r="737" spans="1:6" ht="18" customHeight="1">
      <c r="A737" s="32" t="s">
        <v>490</v>
      </c>
      <c r="B737" s="33"/>
      <c r="C737" s="33"/>
      <c r="D737" s="33"/>
      <c r="E737" s="33"/>
      <c r="F737" s="34"/>
    </row>
    <row r="738" spans="1:6" ht="25.5">
      <c r="A738" s="1" t="s">
        <v>59</v>
      </c>
      <c r="B738" s="2" t="s">
        <v>60</v>
      </c>
      <c r="C738" s="15" t="s">
        <v>61</v>
      </c>
      <c r="D738" s="15" t="s">
        <v>62</v>
      </c>
      <c r="E738" s="15" t="s">
        <v>63</v>
      </c>
      <c r="F738" s="3" t="s">
        <v>64</v>
      </c>
    </row>
    <row r="739" spans="1:6" ht="15">
      <c r="A739" s="16" t="s">
        <v>491</v>
      </c>
      <c r="B739" s="19" t="s">
        <v>492</v>
      </c>
      <c r="C739" s="22">
        <v>4999000</v>
      </c>
      <c r="D739" s="22">
        <v>9810000</v>
      </c>
      <c r="E739" s="22">
        <v>10423000</v>
      </c>
      <c r="F739" s="23">
        <f>SUM(C739:E741)</f>
        <v>25232000</v>
      </c>
    </row>
    <row r="740" spans="1:6" ht="18" customHeight="1">
      <c r="A740" s="17"/>
      <c r="B740" s="20"/>
      <c r="C740" s="20"/>
      <c r="D740" s="20"/>
      <c r="E740" s="20"/>
      <c r="F740" s="24"/>
    </row>
    <row r="741" spans="1:6" ht="15">
      <c r="A741" s="18"/>
      <c r="B741" s="21"/>
      <c r="C741" s="21"/>
      <c r="D741" s="21"/>
      <c r="E741" s="21"/>
      <c r="F741" s="25"/>
    </row>
    <row r="742" spans="1:6" ht="15">
      <c r="A742" s="16" t="s">
        <v>493</v>
      </c>
      <c r="B742" s="19" t="s">
        <v>494</v>
      </c>
      <c r="C742" s="22">
        <v>324000</v>
      </c>
      <c r="D742" s="22">
        <v>1913000</v>
      </c>
      <c r="E742" s="22">
        <v>2054000</v>
      </c>
      <c r="F742" s="23">
        <f aca="true" t="shared" si="221" ref="F742">SUM(C742:E744)</f>
        <v>4291000</v>
      </c>
    </row>
    <row r="743" spans="1:6" ht="18" customHeight="1">
      <c r="A743" s="17"/>
      <c r="B743" s="20"/>
      <c r="C743" s="20"/>
      <c r="D743" s="20"/>
      <c r="E743" s="20"/>
      <c r="F743" s="24"/>
    </row>
    <row r="744" spans="1:6" ht="15">
      <c r="A744" s="18"/>
      <c r="B744" s="21"/>
      <c r="C744" s="21"/>
      <c r="D744" s="21"/>
      <c r="E744" s="21"/>
      <c r="F744" s="25"/>
    </row>
    <row r="745" spans="1:6" ht="15">
      <c r="A745" s="16" t="s">
        <v>495</v>
      </c>
      <c r="B745" s="19" t="s">
        <v>496</v>
      </c>
      <c r="C745" s="22">
        <v>302000</v>
      </c>
      <c r="D745" s="22">
        <v>439000</v>
      </c>
      <c r="E745" s="22">
        <v>471000</v>
      </c>
      <c r="F745" s="23">
        <f aca="true" t="shared" si="222" ref="F745">SUM(C745:E747)</f>
        <v>1212000</v>
      </c>
    </row>
    <row r="746" spans="1:6" ht="18" customHeight="1">
      <c r="A746" s="17"/>
      <c r="B746" s="20"/>
      <c r="C746" s="20"/>
      <c r="D746" s="20"/>
      <c r="E746" s="20"/>
      <c r="F746" s="24"/>
    </row>
    <row r="747" spans="1:6" ht="15">
      <c r="A747" s="18"/>
      <c r="B747" s="21"/>
      <c r="C747" s="21"/>
      <c r="D747" s="21"/>
      <c r="E747" s="21"/>
      <c r="F747" s="25"/>
    </row>
    <row r="748" spans="1:6" ht="15">
      <c r="A748" s="16" t="s">
        <v>497</v>
      </c>
      <c r="B748" s="19" t="s">
        <v>498</v>
      </c>
      <c r="C748" s="22">
        <v>1044000</v>
      </c>
      <c r="D748" s="22">
        <v>1474000</v>
      </c>
      <c r="E748" s="22">
        <v>1579000</v>
      </c>
      <c r="F748" s="23">
        <f aca="true" t="shared" si="223" ref="F748">SUM(C748:E750)</f>
        <v>4097000</v>
      </c>
    </row>
    <row r="749" spans="1:6" ht="18" customHeight="1">
      <c r="A749" s="17"/>
      <c r="B749" s="20"/>
      <c r="C749" s="20"/>
      <c r="D749" s="20"/>
      <c r="E749" s="20"/>
      <c r="F749" s="24"/>
    </row>
    <row r="750" spans="1:6" ht="15">
      <c r="A750" s="18"/>
      <c r="B750" s="21"/>
      <c r="C750" s="21"/>
      <c r="D750" s="21"/>
      <c r="E750" s="21"/>
      <c r="F750" s="25"/>
    </row>
    <row r="751" spans="1:6" ht="15">
      <c r="A751" s="16" t="s">
        <v>499</v>
      </c>
      <c r="B751" s="19" t="s">
        <v>500</v>
      </c>
      <c r="C751" s="22">
        <v>2208000</v>
      </c>
      <c r="D751" s="22">
        <v>2006000</v>
      </c>
      <c r="E751" s="22">
        <v>2160000</v>
      </c>
      <c r="F751" s="23">
        <f aca="true" t="shared" si="224" ref="F751">SUM(C751:E753)</f>
        <v>6374000</v>
      </c>
    </row>
    <row r="752" spans="1:6" ht="18" customHeight="1">
      <c r="A752" s="17"/>
      <c r="B752" s="20"/>
      <c r="C752" s="20"/>
      <c r="D752" s="20"/>
      <c r="E752" s="20"/>
      <c r="F752" s="24"/>
    </row>
    <row r="753" spans="1:6" ht="15">
      <c r="A753" s="18"/>
      <c r="B753" s="21"/>
      <c r="C753" s="21"/>
      <c r="D753" s="21"/>
      <c r="E753" s="21"/>
      <c r="F753" s="25"/>
    </row>
    <row r="754" spans="1:6" ht="15">
      <c r="A754" s="16" t="s">
        <v>501</v>
      </c>
      <c r="B754" s="19" t="s">
        <v>502</v>
      </c>
      <c r="C754" s="22">
        <v>2000</v>
      </c>
      <c r="D754" s="22">
        <v>0</v>
      </c>
      <c r="E754" s="22">
        <v>178000</v>
      </c>
      <c r="F754" s="23">
        <f aca="true" t="shared" si="225" ref="F754">SUM(C754:E756)</f>
        <v>180000</v>
      </c>
    </row>
    <row r="755" spans="1:6" ht="18" customHeight="1">
      <c r="A755" s="17"/>
      <c r="B755" s="20"/>
      <c r="C755" s="20"/>
      <c r="D755" s="20"/>
      <c r="E755" s="20"/>
      <c r="F755" s="24"/>
    </row>
    <row r="756" spans="1:6" ht="15">
      <c r="A756" s="18"/>
      <c r="B756" s="21"/>
      <c r="C756" s="21"/>
      <c r="D756" s="21"/>
      <c r="E756" s="21"/>
      <c r="F756" s="25"/>
    </row>
    <row r="757" spans="1:6" ht="15">
      <c r="A757" s="16" t="s">
        <v>503</v>
      </c>
      <c r="B757" s="19" t="s">
        <v>504</v>
      </c>
      <c r="C757" s="22">
        <v>9640000</v>
      </c>
      <c r="D757" s="22">
        <v>9062000</v>
      </c>
      <c r="E757" s="22">
        <v>9455000</v>
      </c>
      <c r="F757" s="23">
        <f aca="true" t="shared" si="226" ref="F757">SUM(C757:E759)</f>
        <v>28157000</v>
      </c>
    </row>
    <row r="758" spans="1:6" ht="18" customHeight="1">
      <c r="A758" s="17"/>
      <c r="B758" s="20"/>
      <c r="C758" s="20"/>
      <c r="D758" s="20"/>
      <c r="E758" s="20"/>
      <c r="F758" s="24"/>
    </row>
    <row r="759" spans="1:6" ht="15">
      <c r="A759" s="18"/>
      <c r="B759" s="21"/>
      <c r="C759" s="21"/>
      <c r="D759" s="21"/>
      <c r="E759" s="21"/>
      <c r="F759" s="25"/>
    </row>
    <row r="760" spans="1:6" ht="15">
      <c r="A760" s="16" t="s">
        <v>505</v>
      </c>
      <c r="B760" s="19" t="s">
        <v>506</v>
      </c>
      <c r="C760" s="22">
        <v>2192000</v>
      </c>
      <c r="D760" s="22">
        <v>3121000</v>
      </c>
      <c r="E760" s="22">
        <v>878000</v>
      </c>
      <c r="F760" s="23">
        <f aca="true" t="shared" si="227" ref="F760">SUM(C760:E762)</f>
        <v>6191000</v>
      </c>
    </row>
    <row r="761" spans="1:6" ht="18" customHeight="1">
      <c r="A761" s="17"/>
      <c r="B761" s="20"/>
      <c r="C761" s="20"/>
      <c r="D761" s="20"/>
      <c r="E761" s="20"/>
      <c r="F761" s="24"/>
    </row>
    <row r="762" spans="1:6" ht="15">
      <c r="A762" s="18"/>
      <c r="B762" s="21"/>
      <c r="C762" s="21"/>
      <c r="D762" s="21"/>
      <c r="E762" s="21"/>
      <c r="F762" s="25"/>
    </row>
    <row r="763" spans="1:6" ht="15">
      <c r="A763" s="16" t="s">
        <v>507</v>
      </c>
      <c r="B763" s="19" t="s">
        <v>508</v>
      </c>
      <c r="C763" s="22">
        <v>19508442</v>
      </c>
      <c r="D763" s="22">
        <v>0</v>
      </c>
      <c r="E763" s="22">
        <v>0</v>
      </c>
      <c r="F763" s="23">
        <f aca="true" t="shared" si="228" ref="F763">SUM(C763:E765)</f>
        <v>19508442</v>
      </c>
    </row>
    <row r="764" spans="1:6" ht="18" customHeight="1">
      <c r="A764" s="17"/>
      <c r="B764" s="20"/>
      <c r="C764" s="20"/>
      <c r="D764" s="20"/>
      <c r="E764" s="20"/>
      <c r="F764" s="24"/>
    </row>
    <row r="765" spans="1:6" ht="15">
      <c r="A765" s="18"/>
      <c r="B765" s="21"/>
      <c r="C765" s="21"/>
      <c r="D765" s="21"/>
      <c r="E765" s="21"/>
      <c r="F765" s="25"/>
    </row>
    <row r="766" spans="1:6" ht="15">
      <c r="A766" s="16" t="s">
        <v>509</v>
      </c>
      <c r="B766" s="19" t="s">
        <v>510</v>
      </c>
      <c r="C766" s="22">
        <v>5002000</v>
      </c>
      <c r="D766" s="22">
        <v>4796000</v>
      </c>
      <c r="E766" s="22">
        <v>5143000</v>
      </c>
      <c r="F766" s="23">
        <f aca="true" t="shared" si="229" ref="F766">SUM(C766:E768)</f>
        <v>14941000</v>
      </c>
    </row>
    <row r="767" spans="1:6" ht="18" customHeight="1">
      <c r="A767" s="17"/>
      <c r="B767" s="20"/>
      <c r="C767" s="20"/>
      <c r="D767" s="20"/>
      <c r="E767" s="20"/>
      <c r="F767" s="24"/>
    </row>
    <row r="768" spans="1:6" ht="15">
      <c r="A768" s="18"/>
      <c r="B768" s="21"/>
      <c r="C768" s="21"/>
      <c r="D768" s="21"/>
      <c r="E768" s="21"/>
      <c r="F768" s="25"/>
    </row>
    <row r="769" spans="1:6" ht="15">
      <c r="A769" s="16" t="s">
        <v>511</v>
      </c>
      <c r="B769" s="19" t="s">
        <v>512</v>
      </c>
      <c r="C769" s="22">
        <v>4917000</v>
      </c>
      <c r="D769" s="22">
        <v>4835000</v>
      </c>
      <c r="E769" s="22">
        <v>5134000</v>
      </c>
      <c r="F769" s="23">
        <f aca="true" t="shared" si="230" ref="F769">SUM(C769:E771)</f>
        <v>14886000</v>
      </c>
    </row>
    <row r="770" spans="1:6" ht="18" customHeight="1">
      <c r="A770" s="17"/>
      <c r="B770" s="20"/>
      <c r="C770" s="20"/>
      <c r="D770" s="20"/>
      <c r="E770" s="20"/>
      <c r="F770" s="24"/>
    </row>
    <row r="771" spans="1:6" ht="15">
      <c r="A771" s="18"/>
      <c r="B771" s="21"/>
      <c r="C771" s="21"/>
      <c r="D771" s="21"/>
      <c r="E771" s="21"/>
      <c r="F771" s="25"/>
    </row>
    <row r="772" spans="1:6" ht="15">
      <c r="A772" s="16" t="s">
        <v>513</v>
      </c>
      <c r="B772" s="19" t="s">
        <v>514</v>
      </c>
      <c r="C772" s="22">
        <v>4816198</v>
      </c>
      <c r="D772" s="22">
        <v>0</v>
      </c>
      <c r="E772" s="22">
        <v>0</v>
      </c>
      <c r="F772" s="23">
        <f aca="true" t="shared" si="231" ref="F772">SUM(C772:E774)</f>
        <v>4816198</v>
      </c>
    </row>
    <row r="773" spans="1:6" ht="18" customHeight="1">
      <c r="A773" s="17"/>
      <c r="B773" s="20"/>
      <c r="C773" s="20"/>
      <c r="D773" s="20"/>
      <c r="E773" s="20"/>
      <c r="F773" s="24"/>
    </row>
    <row r="774" spans="1:6" ht="15">
      <c r="A774" s="18"/>
      <c r="B774" s="21"/>
      <c r="C774" s="21"/>
      <c r="D774" s="21"/>
      <c r="E774" s="21"/>
      <c r="F774" s="25"/>
    </row>
    <row r="775" spans="1:6" ht="15">
      <c r="A775" s="16" t="s">
        <v>515</v>
      </c>
      <c r="B775" s="19" t="s">
        <v>516</v>
      </c>
      <c r="C775" s="22">
        <v>6407000</v>
      </c>
      <c r="D775" s="22">
        <v>13829000</v>
      </c>
      <c r="E775" s="22">
        <v>14544000</v>
      </c>
      <c r="F775" s="23">
        <f aca="true" t="shared" si="232" ref="F775">SUM(C775:E777)</f>
        <v>34780000</v>
      </c>
    </row>
    <row r="776" spans="1:6" ht="18" customHeight="1">
      <c r="A776" s="17"/>
      <c r="B776" s="20"/>
      <c r="C776" s="20"/>
      <c r="D776" s="20"/>
      <c r="E776" s="20"/>
      <c r="F776" s="24"/>
    </row>
    <row r="777" spans="1:6" ht="15">
      <c r="A777" s="18"/>
      <c r="B777" s="21"/>
      <c r="C777" s="21"/>
      <c r="D777" s="21"/>
      <c r="E777" s="21"/>
      <c r="F777" s="25"/>
    </row>
    <row r="778" spans="1:6" ht="15">
      <c r="A778" s="16" t="s">
        <v>517</v>
      </c>
      <c r="B778" s="19" t="s">
        <v>518</v>
      </c>
      <c r="C778" s="22">
        <v>0</v>
      </c>
      <c r="D778" s="22">
        <v>191000</v>
      </c>
      <c r="E778" s="22">
        <v>0</v>
      </c>
      <c r="F778" s="23">
        <f aca="true" t="shared" si="233" ref="F778">SUM(C778:E780)</f>
        <v>191000</v>
      </c>
    </row>
    <row r="779" spans="1:6" ht="18" customHeight="1">
      <c r="A779" s="17"/>
      <c r="B779" s="20"/>
      <c r="C779" s="20"/>
      <c r="D779" s="20"/>
      <c r="E779" s="20"/>
      <c r="F779" s="24"/>
    </row>
    <row r="780" spans="1:6" ht="15">
      <c r="A780" s="18"/>
      <c r="B780" s="21"/>
      <c r="C780" s="21"/>
      <c r="D780" s="21"/>
      <c r="E780" s="21"/>
      <c r="F780" s="25"/>
    </row>
    <row r="781" spans="1:6" ht="15">
      <c r="A781" s="16" t="s">
        <v>519</v>
      </c>
      <c r="B781" s="19" t="s">
        <v>520</v>
      </c>
      <c r="C781" s="22">
        <v>591000</v>
      </c>
      <c r="D781" s="22">
        <v>802000</v>
      </c>
      <c r="E781" s="22">
        <v>765000</v>
      </c>
      <c r="F781" s="23">
        <f aca="true" t="shared" si="234" ref="F781">SUM(C781:E783)</f>
        <v>2158000</v>
      </c>
    </row>
    <row r="782" spans="1:6" ht="18" customHeight="1">
      <c r="A782" s="17"/>
      <c r="B782" s="20"/>
      <c r="C782" s="20"/>
      <c r="D782" s="20"/>
      <c r="E782" s="20"/>
      <c r="F782" s="24"/>
    </row>
    <row r="783" spans="1:6" ht="15">
      <c r="A783" s="18"/>
      <c r="B783" s="21"/>
      <c r="C783" s="21"/>
      <c r="D783" s="21"/>
      <c r="E783" s="21"/>
      <c r="F783" s="25"/>
    </row>
    <row r="784" spans="1:6" ht="15">
      <c r="A784" s="16" t="s">
        <v>521</v>
      </c>
      <c r="B784" s="19" t="s">
        <v>522</v>
      </c>
      <c r="C784" s="22">
        <v>9341000</v>
      </c>
      <c r="D784" s="22">
        <v>16542000</v>
      </c>
      <c r="E784" s="22">
        <v>17634000</v>
      </c>
      <c r="F784" s="23">
        <f aca="true" t="shared" si="235" ref="F784">SUM(C784:E786)</f>
        <v>43517000</v>
      </c>
    </row>
    <row r="785" spans="1:6" ht="18" customHeight="1">
      <c r="A785" s="17"/>
      <c r="B785" s="20"/>
      <c r="C785" s="20"/>
      <c r="D785" s="20"/>
      <c r="E785" s="20"/>
      <c r="F785" s="24"/>
    </row>
    <row r="786" spans="1:6" ht="15">
      <c r="A786" s="18"/>
      <c r="B786" s="21"/>
      <c r="C786" s="21"/>
      <c r="D786" s="21"/>
      <c r="E786" s="21"/>
      <c r="F786" s="25"/>
    </row>
    <row r="787" spans="1:6" ht="15">
      <c r="A787" s="16" t="s">
        <v>523</v>
      </c>
      <c r="B787" s="19" t="s">
        <v>524</v>
      </c>
      <c r="C787" s="22">
        <v>28000000</v>
      </c>
      <c r="D787" s="22">
        <v>0</v>
      </c>
      <c r="E787" s="22">
        <v>0</v>
      </c>
      <c r="F787" s="23">
        <f aca="true" t="shared" si="236" ref="F787">SUM(C787:E789)</f>
        <v>28000000</v>
      </c>
    </row>
    <row r="788" spans="1:6" ht="18" customHeight="1">
      <c r="A788" s="17"/>
      <c r="B788" s="20"/>
      <c r="C788" s="20"/>
      <c r="D788" s="20"/>
      <c r="E788" s="20"/>
      <c r="F788" s="24"/>
    </row>
    <row r="789" spans="1:6" ht="15">
      <c r="A789" s="18"/>
      <c r="B789" s="21"/>
      <c r="C789" s="21"/>
      <c r="D789" s="21"/>
      <c r="E789" s="21"/>
      <c r="F789" s="25"/>
    </row>
    <row r="790" spans="1:6" ht="15">
      <c r="A790" s="16" t="s">
        <v>525</v>
      </c>
      <c r="B790" s="19" t="s">
        <v>526</v>
      </c>
      <c r="C790" s="22">
        <v>932087</v>
      </c>
      <c r="D790" s="22">
        <v>0</v>
      </c>
      <c r="E790" s="22">
        <v>0</v>
      </c>
      <c r="F790" s="23">
        <f aca="true" t="shared" si="237" ref="F790">SUM(C790:E792)</f>
        <v>932087</v>
      </c>
    </row>
    <row r="791" spans="1:6" ht="18" customHeight="1">
      <c r="A791" s="17"/>
      <c r="B791" s="20"/>
      <c r="C791" s="20"/>
      <c r="D791" s="20"/>
      <c r="E791" s="20"/>
      <c r="F791" s="24"/>
    </row>
    <row r="792" spans="1:6" ht="15">
      <c r="A792" s="18"/>
      <c r="B792" s="21"/>
      <c r="C792" s="21"/>
      <c r="D792" s="21"/>
      <c r="E792" s="21"/>
      <c r="F792" s="25"/>
    </row>
    <row r="793" spans="1:6" ht="15">
      <c r="A793" s="16" t="s">
        <v>527</v>
      </c>
      <c r="B793" s="19" t="s">
        <v>528</v>
      </c>
      <c r="C793" s="22">
        <v>2338000</v>
      </c>
      <c r="D793" s="22">
        <v>8559000</v>
      </c>
      <c r="E793" s="22">
        <v>9090000</v>
      </c>
      <c r="F793" s="23">
        <f aca="true" t="shared" si="238" ref="F793">SUM(C793:E795)</f>
        <v>19987000</v>
      </c>
    </row>
    <row r="794" spans="1:6" ht="18" customHeight="1">
      <c r="A794" s="17"/>
      <c r="B794" s="20"/>
      <c r="C794" s="20"/>
      <c r="D794" s="20"/>
      <c r="E794" s="20"/>
      <c r="F794" s="24"/>
    </row>
    <row r="795" spans="1:6" ht="15">
      <c r="A795" s="18"/>
      <c r="B795" s="21"/>
      <c r="C795" s="21"/>
      <c r="D795" s="21"/>
      <c r="E795" s="21"/>
      <c r="F795" s="25"/>
    </row>
    <row r="796" spans="1:6" ht="15">
      <c r="A796" s="16" t="s">
        <v>529</v>
      </c>
      <c r="B796" s="19" t="s">
        <v>530</v>
      </c>
      <c r="C796" s="22">
        <v>11476000</v>
      </c>
      <c r="D796" s="22">
        <v>18991000</v>
      </c>
      <c r="E796" s="22">
        <v>15028000</v>
      </c>
      <c r="F796" s="23">
        <f aca="true" t="shared" si="239" ref="F796">SUM(C796:E798)</f>
        <v>45495000</v>
      </c>
    </row>
    <row r="797" spans="1:6" ht="18" customHeight="1">
      <c r="A797" s="17"/>
      <c r="B797" s="20"/>
      <c r="C797" s="20"/>
      <c r="D797" s="20"/>
      <c r="E797" s="20"/>
      <c r="F797" s="24"/>
    </row>
    <row r="798" spans="1:6" ht="15">
      <c r="A798" s="18"/>
      <c r="B798" s="21"/>
      <c r="C798" s="21"/>
      <c r="D798" s="21"/>
      <c r="E798" s="21"/>
      <c r="F798" s="25"/>
    </row>
    <row r="799" spans="1:6" ht="15">
      <c r="A799" s="16" t="s">
        <v>531</v>
      </c>
      <c r="B799" s="19" t="s">
        <v>532</v>
      </c>
      <c r="C799" s="22">
        <v>2331000</v>
      </c>
      <c r="D799" s="22">
        <v>5291000</v>
      </c>
      <c r="E799" s="22">
        <v>5398000</v>
      </c>
      <c r="F799" s="23">
        <f aca="true" t="shared" si="240" ref="F799">SUM(C799:E801)</f>
        <v>13020000</v>
      </c>
    </row>
    <row r="800" spans="1:6" ht="18" customHeight="1">
      <c r="A800" s="17"/>
      <c r="B800" s="20"/>
      <c r="C800" s="20"/>
      <c r="D800" s="20"/>
      <c r="E800" s="20"/>
      <c r="F800" s="24"/>
    </row>
    <row r="801" spans="1:6" ht="15">
      <c r="A801" s="18"/>
      <c r="B801" s="21"/>
      <c r="C801" s="21"/>
      <c r="D801" s="21"/>
      <c r="E801" s="21"/>
      <c r="F801" s="25"/>
    </row>
    <row r="802" spans="1:6" ht="15">
      <c r="A802" s="16" t="s">
        <v>533</v>
      </c>
      <c r="B802" s="19" t="s">
        <v>534</v>
      </c>
      <c r="C802" s="22">
        <v>20591000</v>
      </c>
      <c r="D802" s="22">
        <v>17896000</v>
      </c>
      <c r="E802" s="22">
        <v>13148000</v>
      </c>
      <c r="F802" s="23">
        <f aca="true" t="shared" si="241" ref="F802">SUM(C802:E804)</f>
        <v>51635000</v>
      </c>
    </row>
    <row r="803" spans="1:6" ht="18" customHeight="1">
      <c r="A803" s="17"/>
      <c r="B803" s="20"/>
      <c r="C803" s="20"/>
      <c r="D803" s="20"/>
      <c r="E803" s="20"/>
      <c r="F803" s="24"/>
    </row>
    <row r="804" spans="1:6" ht="15">
      <c r="A804" s="18"/>
      <c r="B804" s="21"/>
      <c r="C804" s="21"/>
      <c r="D804" s="21"/>
      <c r="E804" s="21"/>
      <c r="F804" s="25"/>
    </row>
    <row r="805" spans="1:6" ht="15">
      <c r="A805" s="16" t="s">
        <v>535</v>
      </c>
      <c r="B805" s="19" t="s">
        <v>536</v>
      </c>
      <c r="C805" s="22">
        <v>2273000</v>
      </c>
      <c r="D805" s="22">
        <v>2722000</v>
      </c>
      <c r="E805" s="22">
        <v>2912000</v>
      </c>
      <c r="F805" s="23">
        <f aca="true" t="shared" si="242" ref="F805">SUM(C805:E807)</f>
        <v>7907000</v>
      </c>
    </row>
    <row r="806" spans="1:6" ht="18" customHeight="1">
      <c r="A806" s="17"/>
      <c r="B806" s="20"/>
      <c r="C806" s="20"/>
      <c r="D806" s="20"/>
      <c r="E806" s="20"/>
      <c r="F806" s="24"/>
    </row>
    <row r="807" spans="1:6" ht="15">
      <c r="A807" s="18"/>
      <c r="B807" s="21"/>
      <c r="C807" s="21"/>
      <c r="D807" s="21"/>
      <c r="E807" s="21"/>
      <c r="F807" s="25"/>
    </row>
    <row r="808" spans="1:6" ht="15">
      <c r="A808" s="16" t="s">
        <v>537</v>
      </c>
      <c r="B808" s="19" t="s">
        <v>538</v>
      </c>
      <c r="C808" s="22">
        <v>38000</v>
      </c>
      <c r="D808" s="22">
        <v>1080000</v>
      </c>
      <c r="E808" s="22">
        <v>4155000</v>
      </c>
      <c r="F808" s="23">
        <f aca="true" t="shared" si="243" ref="F808">SUM(C808:E810)</f>
        <v>5273000</v>
      </c>
    </row>
    <row r="809" spans="1:6" ht="18" customHeight="1">
      <c r="A809" s="17"/>
      <c r="B809" s="20"/>
      <c r="C809" s="20"/>
      <c r="D809" s="20"/>
      <c r="E809" s="20"/>
      <c r="F809" s="24"/>
    </row>
    <row r="810" spans="1:6" ht="15">
      <c r="A810" s="18"/>
      <c r="B810" s="21"/>
      <c r="C810" s="21"/>
      <c r="D810" s="21"/>
      <c r="E810" s="21"/>
      <c r="F810" s="25"/>
    </row>
    <row r="811" spans="1:6" ht="15">
      <c r="A811" s="16" t="s">
        <v>539</v>
      </c>
      <c r="B811" s="19" t="s">
        <v>540</v>
      </c>
      <c r="C811" s="22">
        <v>162508</v>
      </c>
      <c r="D811" s="22">
        <v>0</v>
      </c>
      <c r="E811" s="22">
        <v>0</v>
      </c>
      <c r="F811" s="23">
        <f aca="true" t="shared" si="244" ref="F811">SUM(C811:E813)</f>
        <v>162508</v>
      </c>
    </row>
    <row r="812" spans="1:6" ht="18" customHeight="1">
      <c r="A812" s="17"/>
      <c r="B812" s="20"/>
      <c r="C812" s="20"/>
      <c r="D812" s="20"/>
      <c r="E812" s="20"/>
      <c r="F812" s="24"/>
    </row>
    <row r="813" spans="1:6" ht="15">
      <c r="A813" s="18"/>
      <c r="B813" s="21"/>
      <c r="C813" s="21"/>
      <c r="D813" s="21"/>
      <c r="E813" s="21"/>
      <c r="F813" s="25"/>
    </row>
    <row r="814" spans="1:6" ht="15">
      <c r="A814" s="16" t="s">
        <v>541</v>
      </c>
      <c r="B814" s="19" t="s">
        <v>542</v>
      </c>
      <c r="C814" s="22">
        <v>29173077</v>
      </c>
      <c r="D814" s="22">
        <v>0</v>
      </c>
      <c r="E814" s="22">
        <v>0</v>
      </c>
      <c r="F814" s="23">
        <f aca="true" t="shared" si="245" ref="F814">SUM(C814:E816)</f>
        <v>29173077</v>
      </c>
    </row>
    <row r="815" spans="1:6" ht="18" customHeight="1">
      <c r="A815" s="17"/>
      <c r="B815" s="20"/>
      <c r="C815" s="20"/>
      <c r="D815" s="20"/>
      <c r="E815" s="20"/>
      <c r="F815" s="24"/>
    </row>
    <row r="816" spans="1:6" ht="15">
      <c r="A816" s="18"/>
      <c r="B816" s="21"/>
      <c r="C816" s="21"/>
      <c r="D816" s="21"/>
      <c r="E816" s="21"/>
      <c r="F816" s="25"/>
    </row>
    <row r="817" spans="1:6" ht="15">
      <c r="A817" s="16" t="s">
        <v>543</v>
      </c>
      <c r="B817" s="19" t="s">
        <v>544</v>
      </c>
      <c r="C817" s="22">
        <v>46038518</v>
      </c>
      <c r="D817" s="22">
        <v>0</v>
      </c>
      <c r="E817" s="22">
        <v>0</v>
      </c>
      <c r="F817" s="23">
        <f aca="true" t="shared" si="246" ref="F817">SUM(C817:E819)</f>
        <v>46038518</v>
      </c>
    </row>
    <row r="818" spans="1:6" ht="18" customHeight="1">
      <c r="A818" s="17"/>
      <c r="B818" s="20"/>
      <c r="C818" s="20"/>
      <c r="D818" s="20"/>
      <c r="E818" s="20"/>
      <c r="F818" s="24"/>
    </row>
    <row r="819" spans="1:6" ht="15">
      <c r="A819" s="18"/>
      <c r="B819" s="21"/>
      <c r="C819" s="21"/>
      <c r="D819" s="21"/>
      <c r="E819" s="21"/>
      <c r="F819" s="25"/>
    </row>
    <row r="820" spans="1:6" ht="15">
      <c r="A820" s="16" t="s">
        <v>545</v>
      </c>
      <c r="B820" s="19" t="s">
        <v>546</v>
      </c>
      <c r="C820" s="22">
        <v>84131875</v>
      </c>
      <c r="D820" s="22">
        <v>0</v>
      </c>
      <c r="E820" s="22">
        <v>0</v>
      </c>
      <c r="F820" s="23">
        <f aca="true" t="shared" si="247" ref="F820">SUM(C820:E822)</f>
        <v>84131875</v>
      </c>
    </row>
    <row r="821" spans="1:6" ht="18" customHeight="1">
      <c r="A821" s="17"/>
      <c r="B821" s="20"/>
      <c r="C821" s="20"/>
      <c r="D821" s="20"/>
      <c r="E821" s="20"/>
      <c r="F821" s="24"/>
    </row>
    <row r="822" spans="1:6" ht="15">
      <c r="A822" s="18"/>
      <c r="B822" s="21"/>
      <c r="C822" s="21"/>
      <c r="D822" s="21"/>
      <c r="E822" s="21"/>
      <c r="F822" s="25"/>
    </row>
    <row r="823" spans="1:6" ht="15">
      <c r="A823" s="16" t="s">
        <v>547</v>
      </c>
      <c r="B823" s="19" t="s">
        <v>548</v>
      </c>
      <c r="C823" s="22">
        <v>671452</v>
      </c>
      <c r="D823" s="22">
        <v>0</v>
      </c>
      <c r="E823" s="22">
        <v>0</v>
      </c>
      <c r="F823" s="23">
        <f aca="true" t="shared" si="248" ref="F823">SUM(C823:E825)</f>
        <v>671452</v>
      </c>
    </row>
    <row r="824" spans="1:6" ht="18" customHeight="1">
      <c r="A824" s="17"/>
      <c r="B824" s="20"/>
      <c r="C824" s="20"/>
      <c r="D824" s="20"/>
      <c r="E824" s="20"/>
      <c r="F824" s="24"/>
    </row>
    <row r="825" spans="1:6" ht="15">
      <c r="A825" s="18"/>
      <c r="B825" s="21"/>
      <c r="C825" s="21"/>
      <c r="D825" s="21"/>
      <c r="E825" s="21"/>
      <c r="F825" s="25"/>
    </row>
    <row r="826" spans="1:6" ht="15">
      <c r="A826" s="16" t="s">
        <v>549</v>
      </c>
      <c r="B826" s="19" t="s">
        <v>550</v>
      </c>
      <c r="C826" s="22">
        <v>2052841</v>
      </c>
      <c r="D826" s="22">
        <v>0</v>
      </c>
      <c r="E826" s="22">
        <v>0</v>
      </c>
      <c r="F826" s="23">
        <f aca="true" t="shared" si="249" ref="F826">SUM(C826:E828)</f>
        <v>2052841</v>
      </c>
    </row>
    <row r="827" spans="1:6" ht="18" customHeight="1">
      <c r="A827" s="17"/>
      <c r="B827" s="20"/>
      <c r="C827" s="20"/>
      <c r="D827" s="20"/>
      <c r="E827" s="20"/>
      <c r="F827" s="24"/>
    </row>
    <row r="828" spans="1:6" ht="15">
      <c r="A828" s="18"/>
      <c r="B828" s="21"/>
      <c r="C828" s="21"/>
      <c r="D828" s="21"/>
      <c r="E828" s="21"/>
      <c r="F828" s="25"/>
    </row>
    <row r="829" spans="1:6" ht="15">
      <c r="A829" s="16" t="s">
        <v>551</v>
      </c>
      <c r="B829" s="19" t="s">
        <v>552</v>
      </c>
      <c r="C829" s="22">
        <v>2580000</v>
      </c>
      <c r="D829" s="22">
        <v>1854000</v>
      </c>
      <c r="E829" s="22">
        <v>1176000</v>
      </c>
      <c r="F829" s="23">
        <f aca="true" t="shared" si="250" ref="F829">SUM(C829:E831)</f>
        <v>5610000</v>
      </c>
    </row>
    <row r="830" spans="1:6" ht="18" customHeight="1">
      <c r="A830" s="17"/>
      <c r="B830" s="20"/>
      <c r="C830" s="20"/>
      <c r="D830" s="20"/>
      <c r="E830" s="20"/>
      <c r="F830" s="24"/>
    </row>
    <row r="831" spans="1:6" ht="15">
      <c r="A831" s="18"/>
      <c r="B831" s="21"/>
      <c r="C831" s="21"/>
      <c r="D831" s="21"/>
      <c r="E831" s="21"/>
      <c r="F831" s="25"/>
    </row>
    <row r="832" spans="1:6" ht="15">
      <c r="A832" s="16" t="s">
        <v>553</v>
      </c>
      <c r="B832" s="19" t="s">
        <v>554</v>
      </c>
      <c r="C832" s="22">
        <v>47953721</v>
      </c>
      <c r="D832" s="22">
        <v>0</v>
      </c>
      <c r="E832" s="22">
        <v>0</v>
      </c>
      <c r="F832" s="23">
        <f aca="true" t="shared" si="251" ref="F832">SUM(C832:E834)</f>
        <v>47953721</v>
      </c>
    </row>
    <row r="833" spans="1:6" ht="18" customHeight="1">
      <c r="A833" s="17"/>
      <c r="B833" s="20"/>
      <c r="C833" s="20"/>
      <c r="D833" s="20"/>
      <c r="E833" s="20"/>
      <c r="F833" s="24"/>
    </row>
    <row r="834" spans="1:6" ht="15">
      <c r="A834" s="18"/>
      <c r="B834" s="21"/>
      <c r="C834" s="21"/>
      <c r="D834" s="21"/>
      <c r="E834" s="21"/>
      <c r="F834" s="25"/>
    </row>
    <row r="835" spans="1:6" ht="15">
      <c r="A835" s="16" t="s">
        <v>555</v>
      </c>
      <c r="B835" s="19" t="s">
        <v>556</v>
      </c>
      <c r="C835" s="22">
        <v>3683248</v>
      </c>
      <c r="D835" s="22">
        <v>0</v>
      </c>
      <c r="E835" s="22">
        <v>0</v>
      </c>
      <c r="F835" s="23">
        <f aca="true" t="shared" si="252" ref="F835">SUM(C835:E837)</f>
        <v>3683248</v>
      </c>
    </row>
    <row r="836" spans="1:6" ht="18" customHeight="1">
      <c r="A836" s="17"/>
      <c r="B836" s="20"/>
      <c r="C836" s="20"/>
      <c r="D836" s="20"/>
      <c r="E836" s="20"/>
      <c r="F836" s="24"/>
    </row>
    <row r="837" spans="1:6" ht="15">
      <c r="A837" s="18"/>
      <c r="B837" s="21"/>
      <c r="C837" s="21"/>
      <c r="D837" s="21"/>
      <c r="E837" s="21"/>
      <c r="F837" s="25"/>
    </row>
    <row r="838" spans="1:6" ht="15">
      <c r="A838" s="16" t="s">
        <v>557</v>
      </c>
      <c r="B838" s="19" t="s">
        <v>558</v>
      </c>
      <c r="C838" s="22">
        <v>2177877</v>
      </c>
      <c r="D838" s="22">
        <v>0</v>
      </c>
      <c r="E838" s="22">
        <v>0</v>
      </c>
      <c r="F838" s="23">
        <f aca="true" t="shared" si="253" ref="F838">SUM(C838:E840)</f>
        <v>2177877</v>
      </c>
    </row>
    <row r="839" spans="1:6" ht="18" customHeight="1">
      <c r="A839" s="17"/>
      <c r="B839" s="20"/>
      <c r="C839" s="20"/>
      <c r="D839" s="20"/>
      <c r="E839" s="20"/>
      <c r="F839" s="24"/>
    </row>
    <row r="840" spans="1:6" ht="15">
      <c r="A840" s="18"/>
      <c r="B840" s="21"/>
      <c r="C840" s="21"/>
      <c r="D840" s="21"/>
      <c r="E840" s="21"/>
      <c r="F840" s="25"/>
    </row>
    <row r="841" spans="1:6" ht="15">
      <c r="A841" s="16" t="s">
        <v>559</v>
      </c>
      <c r="B841" s="19" t="s">
        <v>560</v>
      </c>
      <c r="C841" s="22">
        <v>3134942</v>
      </c>
      <c r="D841" s="22">
        <v>0</v>
      </c>
      <c r="E841" s="22">
        <v>0</v>
      </c>
      <c r="F841" s="23">
        <f aca="true" t="shared" si="254" ref="F841">SUM(C841:E843)</f>
        <v>3134942</v>
      </c>
    </row>
    <row r="842" spans="1:6" ht="18" customHeight="1">
      <c r="A842" s="17"/>
      <c r="B842" s="20"/>
      <c r="C842" s="20"/>
      <c r="D842" s="20"/>
      <c r="E842" s="20"/>
      <c r="F842" s="24"/>
    </row>
    <row r="843" spans="1:6" ht="15">
      <c r="A843" s="18"/>
      <c r="B843" s="21"/>
      <c r="C843" s="21"/>
      <c r="D843" s="21"/>
      <c r="E843" s="21"/>
      <c r="F843" s="25"/>
    </row>
    <row r="844" spans="1:6" ht="15">
      <c r="A844" s="16" t="s">
        <v>561</v>
      </c>
      <c r="B844" s="19" t="s">
        <v>562</v>
      </c>
      <c r="C844" s="22">
        <v>5570348</v>
      </c>
      <c r="D844" s="22">
        <v>8338000</v>
      </c>
      <c r="E844" s="22">
        <v>810000</v>
      </c>
      <c r="F844" s="23">
        <f aca="true" t="shared" si="255" ref="F844">SUM(C844:E846)</f>
        <v>14718348</v>
      </c>
    </row>
    <row r="845" spans="1:6" ht="18" customHeight="1">
      <c r="A845" s="17"/>
      <c r="B845" s="20"/>
      <c r="C845" s="20"/>
      <c r="D845" s="20"/>
      <c r="E845" s="20"/>
      <c r="F845" s="24"/>
    </row>
    <row r="846" spans="1:6" ht="15">
      <c r="A846" s="18"/>
      <c r="B846" s="21"/>
      <c r="C846" s="21"/>
      <c r="D846" s="21"/>
      <c r="E846" s="21"/>
      <c r="F846" s="25"/>
    </row>
    <row r="847" spans="1:6" ht="15">
      <c r="A847" s="16" t="s">
        <v>563</v>
      </c>
      <c r="B847" s="19" t="s">
        <v>564</v>
      </c>
      <c r="C847" s="22">
        <v>22129043</v>
      </c>
      <c r="D847" s="22">
        <v>0</v>
      </c>
      <c r="E847" s="22">
        <v>0</v>
      </c>
      <c r="F847" s="23">
        <f aca="true" t="shared" si="256" ref="F847">SUM(C847:E849)</f>
        <v>22129043</v>
      </c>
    </row>
    <row r="848" spans="1:6" ht="18" customHeight="1">
      <c r="A848" s="17"/>
      <c r="B848" s="20"/>
      <c r="C848" s="20"/>
      <c r="D848" s="20"/>
      <c r="E848" s="20"/>
      <c r="F848" s="24"/>
    </row>
    <row r="849" spans="1:6" ht="15">
      <c r="A849" s="18"/>
      <c r="B849" s="21"/>
      <c r="C849" s="21"/>
      <c r="D849" s="21"/>
      <c r="E849" s="21"/>
      <c r="F849" s="25"/>
    </row>
    <row r="850" spans="1:6" ht="15">
      <c r="A850" s="16" t="s">
        <v>565</v>
      </c>
      <c r="B850" s="19" t="s">
        <v>566</v>
      </c>
      <c r="C850" s="22">
        <v>4260000</v>
      </c>
      <c r="D850" s="22">
        <v>95447000</v>
      </c>
      <c r="E850" s="22">
        <v>0</v>
      </c>
      <c r="F850" s="23">
        <f aca="true" t="shared" si="257" ref="F850">SUM(C850:E852)</f>
        <v>99707000</v>
      </c>
    </row>
    <row r="851" spans="1:6" ht="18" customHeight="1">
      <c r="A851" s="17"/>
      <c r="B851" s="20"/>
      <c r="C851" s="20"/>
      <c r="D851" s="20"/>
      <c r="E851" s="20"/>
      <c r="F851" s="24"/>
    </row>
    <row r="852" spans="1:6" ht="15">
      <c r="A852" s="18"/>
      <c r="B852" s="21"/>
      <c r="C852" s="21"/>
      <c r="D852" s="21"/>
      <c r="E852" s="21"/>
      <c r="F852" s="25"/>
    </row>
    <row r="853" spans="1:6" ht="15">
      <c r="A853" s="16" t="s">
        <v>567</v>
      </c>
      <c r="B853" s="19" t="s">
        <v>568</v>
      </c>
      <c r="C853" s="22">
        <v>981000</v>
      </c>
      <c r="D853" s="22">
        <v>6391000</v>
      </c>
      <c r="E853" s="22">
        <v>7017000</v>
      </c>
      <c r="F853" s="23">
        <f aca="true" t="shared" si="258" ref="F853">SUM(C853:E855)</f>
        <v>14389000</v>
      </c>
    </row>
    <row r="854" spans="1:6" ht="18" customHeight="1">
      <c r="A854" s="17"/>
      <c r="B854" s="20"/>
      <c r="C854" s="20"/>
      <c r="D854" s="20"/>
      <c r="E854" s="20"/>
      <c r="F854" s="24"/>
    </row>
    <row r="855" spans="1:6" ht="15">
      <c r="A855" s="18"/>
      <c r="B855" s="21"/>
      <c r="C855" s="21"/>
      <c r="D855" s="21"/>
      <c r="E855" s="21"/>
      <c r="F855" s="25"/>
    </row>
    <row r="856" spans="1:6" ht="15">
      <c r="A856" s="16" t="s">
        <v>569</v>
      </c>
      <c r="B856" s="19" t="s">
        <v>570</v>
      </c>
      <c r="C856" s="22">
        <v>3020000</v>
      </c>
      <c r="D856" s="22">
        <v>3148000</v>
      </c>
      <c r="E856" s="22">
        <v>3372000</v>
      </c>
      <c r="F856" s="23">
        <f aca="true" t="shared" si="259" ref="F856">SUM(C856:E858)</f>
        <v>9540000</v>
      </c>
    </row>
    <row r="857" spans="1:6" ht="18" customHeight="1">
      <c r="A857" s="17"/>
      <c r="B857" s="20"/>
      <c r="C857" s="20"/>
      <c r="D857" s="20"/>
      <c r="E857" s="20"/>
      <c r="F857" s="24"/>
    </row>
    <row r="858" spans="1:6" ht="15">
      <c r="A858" s="18"/>
      <c r="B858" s="21"/>
      <c r="C858" s="21"/>
      <c r="D858" s="21"/>
      <c r="E858" s="21"/>
      <c r="F858" s="25"/>
    </row>
    <row r="859" spans="1:6" ht="15">
      <c r="A859" s="16" t="s">
        <v>571</v>
      </c>
      <c r="B859" s="19" t="s">
        <v>572</v>
      </c>
      <c r="C859" s="22">
        <v>3193182</v>
      </c>
      <c r="D859" s="22">
        <v>0</v>
      </c>
      <c r="E859" s="22">
        <v>0</v>
      </c>
      <c r="F859" s="23">
        <f aca="true" t="shared" si="260" ref="F859">SUM(C859:E861)</f>
        <v>3193182</v>
      </c>
    </row>
    <row r="860" spans="1:6" ht="18" customHeight="1">
      <c r="A860" s="17"/>
      <c r="B860" s="20"/>
      <c r="C860" s="20"/>
      <c r="D860" s="20"/>
      <c r="E860" s="20"/>
      <c r="F860" s="24"/>
    </row>
    <row r="861" spans="1:6" ht="15">
      <c r="A861" s="18"/>
      <c r="B861" s="21"/>
      <c r="C861" s="21"/>
      <c r="D861" s="21"/>
      <c r="E861" s="21"/>
      <c r="F861" s="25"/>
    </row>
    <row r="862" spans="1:6" ht="15">
      <c r="A862" s="16" t="s">
        <v>573</v>
      </c>
      <c r="B862" s="19" t="s">
        <v>574</v>
      </c>
      <c r="C862" s="22">
        <v>11239117</v>
      </c>
      <c r="D862" s="22">
        <v>0</v>
      </c>
      <c r="E862" s="22">
        <v>0</v>
      </c>
      <c r="F862" s="23">
        <f aca="true" t="shared" si="261" ref="F862">SUM(C862:E864)</f>
        <v>11239117</v>
      </c>
    </row>
    <row r="863" spans="1:6" ht="18" customHeight="1">
      <c r="A863" s="17"/>
      <c r="B863" s="20"/>
      <c r="C863" s="20"/>
      <c r="D863" s="20"/>
      <c r="E863" s="20"/>
      <c r="F863" s="24"/>
    </row>
    <row r="864" spans="1:6" ht="15">
      <c r="A864" s="18"/>
      <c r="B864" s="21"/>
      <c r="C864" s="21"/>
      <c r="D864" s="21"/>
      <c r="E864" s="21"/>
      <c r="F864" s="25"/>
    </row>
    <row r="865" spans="1:6" ht="15">
      <c r="A865" s="16" t="s">
        <v>575</v>
      </c>
      <c r="B865" s="19" t="s">
        <v>576</v>
      </c>
      <c r="C865" s="22">
        <v>9037286</v>
      </c>
      <c r="D865" s="22">
        <v>0</v>
      </c>
      <c r="E865" s="22">
        <v>0</v>
      </c>
      <c r="F865" s="23">
        <f aca="true" t="shared" si="262" ref="F865">SUM(C865:E867)</f>
        <v>9037286</v>
      </c>
    </row>
    <row r="866" spans="1:6" ht="18" customHeight="1">
      <c r="A866" s="17"/>
      <c r="B866" s="20"/>
      <c r="C866" s="20"/>
      <c r="D866" s="20"/>
      <c r="E866" s="20"/>
      <c r="F866" s="24"/>
    </row>
    <row r="867" spans="1:6" ht="15">
      <c r="A867" s="18"/>
      <c r="B867" s="21"/>
      <c r="C867" s="21"/>
      <c r="D867" s="21"/>
      <c r="E867" s="21"/>
      <c r="F867" s="25"/>
    </row>
    <row r="868" spans="1:6" ht="15">
      <c r="A868" s="16" t="s">
        <v>577</v>
      </c>
      <c r="B868" s="19" t="s">
        <v>578</v>
      </c>
      <c r="C868" s="22">
        <v>151538702</v>
      </c>
      <c r="D868" s="22">
        <v>0</v>
      </c>
      <c r="E868" s="22">
        <v>0</v>
      </c>
      <c r="F868" s="23">
        <f aca="true" t="shared" si="263" ref="F868">SUM(C868:E870)</f>
        <v>151538702</v>
      </c>
    </row>
    <row r="869" spans="1:6" ht="18" customHeight="1">
      <c r="A869" s="17"/>
      <c r="B869" s="20"/>
      <c r="C869" s="20"/>
      <c r="D869" s="20"/>
      <c r="E869" s="20"/>
      <c r="F869" s="24"/>
    </row>
    <row r="870" spans="1:6" ht="15">
      <c r="A870" s="18"/>
      <c r="B870" s="21"/>
      <c r="C870" s="21"/>
      <c r="D870" s="21"/>
      <c r="E870" s="21"/>
      <c r="F870" s="25"/>
    </row>
    <row r="871" spans="1:6" ht="15">
      <c r="A871" s="16" t="s">
        <v>579</v>
      </c>
      <c r="B871" s="19" t="s">
        <v>580</v>
      </c>
      <c r="C871" s="22">
        <v>152904</v>
      </c>
      <c r="D871" s="22">
        <v>0</v>
      </c>
      <c r="E871" s="22">
        <v>0</v>
      </c>
      <c r="F871" s="23">
        <f aca="true" t="shared" si="264" ref="F871">SUM(C871:E873)</f>
        <v>152904</v>
      </c>
    </row>
    <row r="872" spans="1:6" ht="18" customHeight="1">
      <c r="A872" s="17"/>
      <c r="B872" s="20"/>
      <c r="C872" s="20"/>
      <c r="D872" s="20"/>
      <c r="E872" s="20"/>
      <c r="F872" s="24"/>
    </row>
    <row r="873" spans="1:6" ht="15">
      <c r="A873" s="18"/>
      <c r="B873" s="21"/>
      <c r="C873" s="21"/>
      <c r="D873" s="21"/>
      <c r="E873" s="21"/>
      <c r="F873" s="25"/>
    </row>
    <row r="874" spans="1:6" ht="15">
      <c r="A874" s="16" t="s">
        <v>581</v>
      </c>
      <c r="B874" s="19" t="s">
        <v>582</v>
      </c>
      <c r="C874" s="22">
        <v>2086758</v>
      </c>
      <c r="D874" s="22">
        <v>0</v>
      </c>
      <c r="E874" s="22">
        <v>0</v>
      </c>
      <c r="F874" s="23">
        <f aca="true" t="shared" si="265" ref="F874">SUM(C874:E876)</f>
        <v>2086758</v>
      </c>
    </row>
    <row r="875" spans="1:6" ht="18" customHeight="1">
      <c r="A875" s="17"/>
      <c r="B875" s="20"/>
      <c r="C875" s="20"/>
      <c r="D875" s="20"/>
      <c r="E875" s="20"/>
      <c r="F875" s="24"/>
    </row>
    <row r="876" spans="1:6" ht="15">
      <c r="A876" s="18"/>
      <c r="B876" s="21"/>
      <c r="C876" s="21"/>
      <c r="D876" s="21"/>
      <c r="E876" s="21"/>
      <c r="F876" s="25"/>
    </row>
    <row r="877" spans="1:6" ht="15">
      <c r="A877" s="16" t="s">
        <v>583</v>
      </c>
      <c r="B877" s="19" t="s">
        <v>584</v>
      </c>
      <c r="C877" s="22">
        <v>1434055</v>
      </c>
      <c r="D877" s="22">
        <v>0</v>
      </c>
      <c r="E877" s="22">
        <v>0</v>
      </c>
      <c r="F877" s="23">
        <f aca="true" t="shared" si="266" ref="F877">SUM(C877:E879)</f>
        <v>1434055</v>
      </c>
    </row>
    <row r="878" spans="1:6" ht="18" customHeight="1">
      <c r="A878" s="17"/>
      <c r="B878" s="20"/>
      <c r="C878" s="20"/>
      <c r="D878" s="20"/>
      <c r="E878" s="20"/>
      <c r="F878" s="24"/>
    </row>
    <row r="879" spans="1:6" ht="15">
      <c r="A879" s="18"/>
      <c r="B879" s="21"/>
      <c r="C879" s="21"/>
      <c r="D879" s="21"/>
      <c r="E879" s="21"/>
      <c r="F879" s="25"/>
    </row>
    <row r="880" spans="1:6" ht="15">
      <c r="A880" s="16" t="s">
        <v>585</v>
      </c>
      <c r="B880" s="19" t="s">
        <v>586</v>
      </c>
      <c r="C880" s="22">
        <v>3459000</v>
      </c>
      <c r="D880" s="22">
        <v>1279000</v>
      </c>
      <c r="E880" s="22">
        <v>0</v>
      </c>
      <c r="F880" s="23">
        <f aca="true" t="shared" si="267" ref="F880">SUM(C880:E882)</f>
        <v>4738000</v>
      </c>
    </row>
    <row r="881" spans="1:6" ht="18" customHeight="1">
      <c r="A881" s="17"/>
      <c r="B881" s="20"/>
      <c r="C881" s="20"/>
      <c r="D881" s="20"/>
      <c r="E881" s="20"/>
      <c r="F881" s="24"/>
    </row>
    <row r="882" spans="1:6" ht="15">
      <c r="A882" s="18"/>
      <c r="B882" s="21"/>
      <c r="C882" s="21"/>
      <c r="D882" s="21"/>
      <c r="E882" s="21"/>
      <c r="F882" s="25"/>
    </row>
    <row r="883" spans="1:6" ht="15">
      <c r="A883" s="16" t="s">
        <v>587</v>
      </c>
      <c r="B883" s="19" t="s">
        <v>588</v>
      </c>
      <c r="C883" s="22">
        <v>49000</v>
      </c>
      <c r="D883" s="22">
        <v>20153000</v>
      </c>
      <c r="E883" s="22">
        <v>15782000</v>
      </c>
      <c r="F883" s="23">
        <f aca="true" t="shared" si="268" ref="F883">SUM(C883:E885)</f>
        <v>35984000</v>
      </c>
    </row>
    <row r="884" spans="1:6" ht="18" customHeight="1">
      <c r="A884" s="17"/>
      <c r="B884" s="20"/>
      <c r="C884" s="20"/>
      <c r="D884" s="20"/>
      <c r="E884" s="20"/>
      <c r="F884" s="24"/>
    </row>
    <row r="885" spans="1:6" ht="15">
      <c r="A885" s="18"/>
      <c r="B885" s="21"/>
      <c r="C885" s="21"/>
      <c r="D885" s="21"/>
      <c r="E885" s="21"/>
      <c r="F885" s="25"/>
    </row>
    <row r="886" spans="1:6" ht="15">
      <c r="A886" s="16" t="s">
        <v>589</v>
      </c>
      <c r="B886" s="19" t="s">
        <v>590</v>
      </c>
      <c r="C886" s="22">
        <v>9407000</v>
      </c>
      <c r="D886" s="22">
        <v>9420000</v>
      </c>
      <c r="E886" s="22">
        <v>5239000</v>
      </c>
      <c r="F886" s="23">
        <f aca="true" t="shared" si="269" ref="F886">SUM(C886:E888)</f>
        <v>24066000</v>
      </c>
    </row>
    <row r="887" spans="1:6" ht="18" customHeight="1">
      <c r="A887" s="17"/>
      <c r="B887" s="20"/>
      <c r="C887" s="20"/>
      <c r="D887" s="20"/>
      <c r="E887" s="20"/>
      <c r="F887" s="24"/>
    </row>
    <row r="888" spans="1:6" ht="15">
      <c r="A888" s="18"/>
      <c r="B888" s="21"/>
      <c r="C888" s="21"/>
      <c r="D888" s="21"/>
      <c r="E888" s="21"/>
      <c r="F888" s="25"/>
    </row>
    <row r="889" spans="1:6" ht="15">
      <c r="A889" s="16" t="s">
        <v>591</v>
      </c>
      <c r="B889" s="19" t="s">
        <v>592</v>
      </c>
      <c r="C889" s="22">
        <v>401000</v>
      </c>
      <c r="D889" s="22">
        <v>539000</v>
      </c>
      <c r="E889" s="22">
        <v>624000</v>
      </c>
      <c r="F889" s="23">
        <f aca="true" t="shared" si="270" ref="F889">SUM(C889:E891)</f>
        <v>1564000</v>
      </c>
    </row>
    <row r="890" spans="1:6" ht="18" customHeight="1">
      <c r="A890" s="17"/>
      <c r="B890" s="20"/>
      <c r="C890" s="20"/>
      <c r="D890" s="20"/>
      <c r="E890" s="20"/>
      <c r="F890" s="24"/>
    </row>
    <row r="891" spans="1:6" ht="15">
      <c r="A891" s="18"/>
      <c r="B891" s="21"/>
      <c r="C891" s="21"/>
      <c r="D891" s="21"/>
      <c r="E891" s="21"/>
      <c r="F891" s="25"/>
    </row>
    <row r="892" spans="1:6" ht="15">
      <c r="A892" s="16" t="s">
        <v>593</v>
      </c>
      <c r="B892" s="19" t="s">
        <v>594</v>
      </c>
      <c r="C892" s="22">
        <v>172578</v>
      </c>
      <c r="D892" s="22">
        <v>0</v>
      </c>
      <c r="E892" s="22">
        <v>0</v>
      </c>
      <c r="F892" s="23">
        <f aca="true" t="shared" si="271" ref="F892">SUM(C892:E894)</f>
        <v>172578</v>
      </c>
    </row>
    <row r="893" spans="1:6" ht="18" customHeight="1">
      <c r="A893" s="17"/>
      <c r="B893" s="20"/>
      <c r="C893" s="20"/>
      <c r="D893" s="20"/>
      <c r="E893" s="20"/>
      <c r="F893" s="24"/>
    </row>
    <row r="894" spans="1:6" ht="15">
      <c r="A894" s="18"/>
      <c r="B894" s="21"/>
      <c r="C894" s="21"/>
      <c r="D894" s="21"/>
      <c r="E894" s="21"/>
      <c r="F894" s="25"/>
    </row>
    <row r="895" spans="1:6" ht="15">
      <c r="A895" s="16" t="s">
        <v>595</v>
      </c>
      <c r="B895" s="19" t="s">
        <v>596</v>
      </c>
      <c r="C895" s="22">
        <v>298890</v>
      </c>
      <c r="D895" s="22">
        <v>0</v>
      </c>
      <c r="E895" s="22">
        <v>0</v>
      </c>
      <c r="F895" s="23">
        <f aca="true" t="shared" si="272" ref="F895">SUM(C895:E897)</f>
        <v>298890</v>
      </c>
    </row>
    <row r="896" spans="1:6" ht="18" customHeight="1">
      <c r="A896" s="17"/>
      <c r="B896" s="20"/>
      <c r="C896" s="20"/>
      <c r="D896" s="20"/>
      <c r="E896" s="20"/>
      <c r="F896" s="24"/>
    </row>
    <row r="897" spans="1:6" ht="15">
      <c r="A897" s="18"/>
      <c r="B897" s="21"/>
      <c r="C897" s="21"/>
      <c r="D897" s="21"/>
      <c r="E897" s="21"/>
      <c r="F897" s="25"/>
    </row>
    <row r="898" spans="1:6" ht="15">
      <c r="A898" s="16" t="s">
        <v>597</v>
      </c>
      <c r="B898" s="19" t="s">
        <v>598</v>
      </c>
      <c r="C898" s="22">
        <v>4279000</v>
      </c>
      <c r="D898" s="22">
        <v>9395000</v>
      </c>
      <c r="E898" s="22">
        <v>7000000</v>
      </c>
      <c r="F898" s="23">
        <f aca="true" t="shared" si="273" ref="F898">SUM(C898:E900)</f>
        <v>20674000</v>
      </c>
    </row>
    <row r="899" spans="1:6" ht="18" customHeight="1">
      <c r="A899" s="17"/>
      <c r="B899" s="20"/>
      <c r="C899" s="20"/>
      <c r="D899" s="20"/>
      <c r="E899" s="20"/>
      <c r="F899" s="24"/>
    </row>
    <row r="900" spans="1:6" ht="15">
      <c r="A900" s="18"/>
      <c r="B900" s="21"/>
      <c r="C900" s="21"/>
      <c r="D900" s="21"/>
      <c r="E900" s="21"/>
      <c r="F900" s="25"/>
    </row>
    <row r="901" spans="1:6" ht="15">
      <c r="A901" s="16" t="s">
        <v>599</v>
      </c>
      <c r="B901" s="19" t="s">
        <v>600</v>
      </c>
      <c r="C901" s="22">
        <v>1599085</v>
      </c>
      <c r="D901" s="22">
        <v>0</v>
      </c>
      <c r="E901" s="22">
        <v>0</v>
      </c>
      <c r="F901" s="23">
        <f aca="true" t="shared" si="274" ref="F901">SUM(C901:E903)</f>
        <v>1599085</v>
      </c>
    </row>
    <row r="902" spans="1:6" ht="18" customHeight="1">
      <c r="A902" s="17"/>
      <c r="B902" s="20"/>
      <c r="C902" s="20"/>
      <c r="D902" s="20"/>
      <c r="E902" s="20"/>
      <c r="F902" s="24"/>
    </row>
    <row r="903" spans="1:6" ht="15">
      <c r="A903" s="18"/>
      <c r="B903" s="21"/>
      <c r="C903" s="21"/>
      <c r="D903" s="21"/>
      <c r="E903" s="21"/>
      <c r="F903" s="25"/>
    </row>
    <row r="904" spans="1:6" ht="15">
      <c r="A904" s="16" t="s">
        <v>601</v>
      </c>
      <c r="B904" s="19" t="s">
        <v>602</v>
      </c>
      <c r="C904" s="22">
        <v>82884386</v>
      </c>
      <c r="D904" s="22">
        <v>0</v>
      </c>
      <c r="E904" s="22">
        <v>0</v>
      </c>
      <c r="F904" s="23">
        <f aca="true" t="shared" si="275" ref="F904">SUM(C904:E906)</f>
        <v>82884386</v>
      </c>
    </row>
    <row r="905" spans="1:6" ht="18" customHeight="1">
      <c r="A905" s="17"/>
      <c r="B905" s="20"/>
      <c r="C905" s="20"/>
      <c r="D905" s="20"/>
      <c r="E905" s="20"/>
      <c r="F905" s="24"/>
    </row>
    <row r="906" spans="1:6" ht="15">
      <c r="A906" s="18"/>
      <c r="B906" s="21"/>
      <c r="C906" s="21"/>
      <c r="D906" s="21"/>
      <c r="E906" s="21"/>
      <c r="F906" s="25"/>
    </row>
    <row r="907" spans="1:6" ht="15">
      <c r="A907" s="16" t="s">
        <v>603</v>
      </c>
      <c r="B907" s="19" t="s">
        <v>604</v>
      </c>
      <c r="C907" s="22">
        <v>2901000</v>
      </c>
      <c r="D907" s="22">
        <v>5258000</v>
      </c>
      <c r="E907" s="22">
        <v>0</v>
      </c>
      <c r="F907" s="23">
        <f aca="true" t="shared" si="276" ref="F907">SUM(C907:E909)</f>
        <v>8159000</v>
      </c>
    </row>
    <row r="908" spans="1:6" ht="18" customHeight="1">
      <c r="A908" s="17"/>
      <c r="B908" s="20"/>
      <c r="C908" s="20"/>
      <c r="D908" s="20"/>
      <c r="E908" s="20"/>
      <c r="F908" s="24"/>
    </row>
    <row r="909" spans="1:6" ht="15">
      <c r="A909" s="18"/>
      <c r="B909" s="21"/>
      <c r="C909" s="21"/>
      <c r="D909" s="21"/>
      <c r="E909" s="21"/>
      <c r="F909" s="25"/>
    </row>
    <row r="910" spans="1:6" ht="15">
      <c r="A910" s="16" t="s">
        <v>605</v>
      </c>
      <c r="B910" s="19" t="s">
        <v>606</v>
      </c>
      <c r="C910" s="22">
        <v>1066000</v>
      </c>
      <c r="D910" s="22">
        <v>7969000</v>
      </c>
      <c r="E910" s="22">
        <v>0</v>
      </c>
      <c r="F910" s="23">
        <f aca="true" t="shared" si="277" ref="F910">SUM(C910:E912)</f>
        <v>9035000</v>
      </c>
    </row>
    <row r="911" spans="1:6" ht="18" customHeight="1">
      <c r="A911" s="17"/>
      <c r="B911" s="20"/>
      <c r="C911" s="20"/>
      <c r="D911" s="20"/>
      <c r="E911" s="20"/>
      <c r="F911" s="24"/>
    </row>
    <row r="912" spans="1:6" ht="15">
      <c r="A912" s="18"/>
      <c r="B912" s="21"/>
      <c r="C912" s="21"/>
      <c r="D912" s="21"/>
      <c r="E912" s="21"/>
      <c r="F912" s="25"/>
    </row>
    <row r="913" spans="1:6" ht="15">
      <c r="A913" s="16" t="s">
        <v>607</v>
      </c>
      <c r="B913" s="19" t="s">
        <v>608</v>
      </c>
      <c r="C913" s="22">
        <v>2712000</v>
      </c>
      <c r="D913" s="22">
        <v>8523000</v>
      </c>
      <c r="E913" s="22">
        <v>726000</v>
      </c>
      <c r="F913" s="23">
        <f aca="true" t="shared" si="278" ref="F913">SUM(C913:E915)</f>
        <v>11961000</v>
      </c>
    </row>
    <row r="914" spans="1:6" ht="18" customHeight="1">
      <c r="A914" s="17"/>
      <c r="B914" s="20"/>
      <c r="C914" s="20"/>
      <c r="D914" s="20"/>
      <c r="E914" s="20"/>
      <c r="F914" s="24"/>
    </row>
    <row r="915" spans="1:6" ht="15">
      <c r="A915" s="18"/>
      <c r="B915" s="21"/>
      <c r="C915" s="21"/>
      <c r="D915" s="21"/>
      <c r="E915" s="21"/>
      <c r="F915" s="25"/>
    </row>
    <row r="916" spans="1:6" ht="15">
      <c r="A916" s="16" t="s">
        <v>609</v>
      </c>
      <c r="B916" s="19" t="s">
        <v>610</v>
      </c>
      <c r="C916" s="22">
        <v>857000</v>
      </c>
      <c r="D916" s="22">
        <v>2948000</v>
      </c>
      <c r="E916" s="22">
        <v>31600000</v>
      </c>
      <c r="F916" s="23">
        <f aca="true" t="shared" si="279" ref="F916">SUM(C916:E918)</f>
        <v>35405000</v>
      </c>
    </row>
    <row r="917" spans="1:6" ht="18" customHeight="1">
      <c r="A917" s="17"/>
      <c r="B917" s="20"/>
      <c r="C917" s="20"/>
      <c r="D917" s="20"/>
      <c r="E917" s="20"/>
      <c r="F917" s="24"/>
    </row>
    <row r="918" spans="1:6" ht="15">
      <c r="A918" s="18"/>
      <c r="B918" s="21"/>
      <c r="C918" s="21"/>
      <c r="D918" s="21"/>
      <c r="E918" s="21"/>
      <c r="F918" s="25"/>
    </row>
    <row r="919" spans="1:6" ht="15">
      <c r="A919" s="16" t="s">
        <v>611</v>
      </c>
      <c r="B919" s="19" t="s">
        <v>612</v>
      </c>
      <c r="C919" s="22">
        <v>1199000</v>
      </c>
      <c r="D919" s="22">
        <v>11484000</v>
      </c>
      <c r="E919" s="22">
        <v>24547000</v>
      </c>
      <c r="F919" s="23">
        <f aca="true" t="shared" si="280" ref="F919">SUM(C919:E921)</f>
        <v>37230000</v>
      </c>
    </row>
    <row r="920" spans="1:6" ht="18" customHeight="1">
      <c r="A920" s="17"/>
      <c r="B920" s="20"/>
      <c r="C920" s="20"/>
      <c r="D920" s="20"/>
      <c r="E920" s="20"/>
      <c r="F920" s="24"/>
    </row>
    <row r="921" spans="1:6" ht="15">
      <c r="A921" s="18"/>
      <c r="B921" s="21"/>
      <c r="C921" s="21"/>
      <c r="D921" s="21"/>
      <c r="E921" s="21"/>
      <c r="F921" s="25"/>
    </row>
    <row r="922" spans="1:6" ht="15">
      <c r="A922" s="16" t="s">
        <v>613</v>
      </c>
      <c r="B922" s="19" t="s">
        <v>614</v>
      </c>
      <c r="C922" s="22">
        <v>35622332</v>
      </c>
      <c r="D922" s="22">
        <v>0</v>
      </c>
      <c r="E922" s="22">
        <v>0</v>
      </c>
      <c r="F922" s="23">
        <f aca="true" t="shared" si="281" ref="F922">SUM(C922:E924)</f>
        <v>35622332</v>
      </c>
    </row>
    <row r="923" spans="1:6" ht="18" customHeight="1">
      <c r="A923" s="17"/>
      <c r="B923" s="20"/>
      <c r="C923" s="20"/>
      <c r="D923" s="20"/>
      <c r="E923" s="20"/>
      <c r="F923" s="24"/>
    </row>
    <row r="924" spans="1:6" ht="15">
      <c r="A924" s="18"/>
      <c r="B924" s="21"/>
      <c r="C924" s="21"/>
      <c r="D924" s="21"/>
      <c r="E924" s="21"/>
      <c r="F924" s="25"/>
    </row>
    <row r="925" spans="1:6" ht="15">
      <c r="A925" s="16" t="s">
        <v>615</v>
      </c>
      <c r="B925" s="19" t="s">
        <v>616</v>
      </c>
      <c r="C925" s="22">
        <v>2484000</v>
      </c>
      <c r="D925" s="22">
        <v>24885000</v>
      </c>
      <c r="E925" s="22">
        <v>47987000</v>
      </c>
      <c r="F925" s="23">
        <f aca="true" t="shared" si="282" ref="F925">SUM(C925:E927)</f>
        <v>75356000</v>
      </c>
    </row>
    <row r="926" spans="1:6" ht="18" customHeight="1">
      <c r="A926" s="17"/>
      <c r="B926" s="20"/>
      <c r="C926" s="20"/>
      <c r="D926" s="20"/>
      <c r="E926" s="20"/>
      <c r="F926" s="24"/>
    </row>
    <row r="927" spans="1:6" ht="15">
      <c r="A927" s="18"/>
      <c r="B927" s="21"/>
      <c r="C927" s="21"/>
      <c r="D927" s="21"/>
      <c r="E927" s="21"/>
      <c r="F927" s="25"/>
    </row>
    <row r="928" spans="1:6" ht="15">
      <c r="A928" s="16" t="s">
        <v>617</v>
      </c>
      <c r="B928" s="19" t="s">
        <v>618</v>
      </c>
      <c r="C928" s="22">
        <v>5944000</v>
      </c>
      <c r="D928" s="22">
        <v>50655000</v>
      </c>
      <c r="E928" s="22">
        <v>0</v>
      </c>
      <c r="F928" s="23">
        <f aca="true" t="shared" si="283" ref="F928">SUM(C928:E930)</f>
        <v>56599000</v>
      </c>
    </row>
    <row r="929" spans="1:6" ht="18" customHeight="1">
      <c r="A929" s="17"/>
      <c r="B929" s="20"/>
      <c r="C929" s="20"/>
      <c r="D929" s="20"/>
      <c r="E929" s="20"/>
      <c r="F929" s="24"/>
    </row>
    <row r="930" spans="1:6" ht="15">
      <c r="A930" s="18"/>
      <c r="B930" s="21"/>
      <c r="C930" s="21"/>
      <c r="D930" s="21"/>
      <c r="E930" s="21"/>
      <c r="F930" s="25"/>
    </row>
    <row r="931" spans="1:6" ht="15">
      <c r="A931" s="16" t="s">
        <v>619</v>
      </c>
      <c r="B931" s="19" t="s">
        <v>620</v>
      </c>
      <c r="C931" s="22">
        <v>1348000</v>
      </c>
      <c r="D931" s="22">
        <v>9256000</v>
      </c>
      <c r="E931" s="22">
        <v>0</v>
      </c>
      <c r="F931" s="23">
        <f aca="true" t="shared" si="284" ref="F931">SUM(C931:E933)</f>
        <v>10604000</v>
      </c>
    </row>
    <row r="932" spans="1:6" ht="18" customHeight="1">
      <c r="A932" s="17"/>
      <c r="B932" s="20"/>
      <c r="C932" s="20"/>
      <c r="D932" s="20"/>
      <c r="E932" s="20"/>
      <c r="F932" s="24"/>
    </row>
    <row r="933" spans="1:6" ht="15">
      <c r="A933" s="18"/>
      <c r="B933" s="21"/>
      <c r="C933" s="21"/>
      <c r="D933" s="21"/>
      <c r="E933" s="21"/>
      <c r="F933" s="25"/>
    </row>
    <row r="934" spans="1:6" ht="15">
      <c r="A934" s="16" t="s">
        <v>621</v>
      </c>
      <c r="B934" s="19" t="s">
        <v>622</v>
      </c>
      <c r="C934" s="22">
        <v>14368624</v>
      </c>
      <c r="D934" s="22">
        <v>1981000</v>
      </c>
      <c r="E934" s="22">
        <v>4611000</v>
      </c>
      <c r="F934" s="23">
        <f aca="true" t="shared" si="285" ref="F934">SUM(C934:E936)</f>
        <v>20960624</v>
      </c>
    </row>
    <row r="935" spans="1:6" ht="18" customHeight="1">
      <c r="A935" s="17"/>
      <c r="B935" s="20"/>
      <c r="C935" s="20"/>
      <c r="D935" s="20"/>
      <c r="E935" s="20"/>
      <c r="F935" s="24"/>
    </row>
    <row r="936" spans="1:6" ht="15">
      <c r="A936" s="18"/>
      <c r="B936" s="21"/>
      <c r="C936" s="21"/>
      <c r="D936" s="21"/>
      <c r="E936" s="21"/>
      <c r="F936" s="25"/>
    </row>
    <row r="937" spans="1:6" ht="15">
      <c r="A937" s="16" t="s">
        <v>623</v>
      </c>
      <c r="B937" s="19" t="s">
        <v>624</v>
      </c>
      <c r="C937" s="22">
        <v>108776626</v>
      </c>
      <c r="D937" s="22">
        <v>0</v>
      </c>
      <c r="E937" s="22">
        <v>0</v>
      </c>
      <c r="F937" s="23">
        <f aca="true" t="shared" si="286" ref="F937">SUM(C937:E939)</f>
        <v>108776626</v>
      </c>
    </row>
    <row r="938" spans="1:6" ht="18" customHeight="1">
      <c r="A938" s="17"/>
      <c r="B938" s="20"/>
      <c r="C938" s="20"/>
      <c r="D938" s="20"/>
      <c r="E938" s="20"/>
      <c r="F938" s="24"/>
    </row>
    <row r="939" spans="1:6" ht="15">
      <c r="A939" s="18"/>
      <c r="B939" s="21"/>
      <c r="C939" s="21"/>
      <c r="D939" s="21"/>
      <c r="E939" s="21"/>
      <c r="F939" s="25"/>
    </row>
    <row r="940" spans="1:6" ht="15">
      <c r="A940" s="16" t="s">
        <v>625</v>
      </c>
      <c r="B940" s="19" t="s">
        <v>626</v>
      </c>
      <c r="C940" s="22">
        <v>44000</v>
      </c>
      <c r="D940" s="22">
        <v>0</v>
      </c>
      <c r="E940" s="22">
        <v>0</v>
      </c>
      <c r="F940" s="23">
        <f aca="true" t="shared" si="287" ref="F940">SUM(C940:E942)</f>
        <v>44000</v>
      </c>
    </row>
    <row r="941" spans="1:6" ht="18" customHeight="1">
      <c r="A941" s="17"/>
      <c r="B941" s="20"/>
      <c r="C941" s="20"/>
      <c r="D941" s="20"/>
      <c r="E941" s="20"/>
      <c r="F941" s="24"/>
    </row>
    <row r="942" spans="1:6" ht="15">
      <c r="A942" s="18"/>
      <c r="B942" s="21"/>
      <c r="C942" s="21"/>
      <c r="D942" s="21"/>
      <c r="E942" s="21"/>
      <c r="F942" s="25"/>
    </row>
    <row r="943" spans="1:6" ht="15">
      <c r="A943" s="16" t="s">
        <v>627</v>
      </c>
      <c r="B943" s="19" t="s">
        <v>628</v>
      </c>
      <c r="C943" s="22">
        <v>4128000</v>
      </c>
      <c r="D943" s="22">
        <v>16301000</v>
      </c>
      <c r="E943" s="22">
        <v>31428000</v>
      </c>
      <c r="F943" s="23">
        <f aca="true" t="shared" si="288" ref="F943">SUM(C943:E945)</f>
        <v>51857000</v>
      </c>
    </row>
    <row r="944" spans="1:6" ht="18" customHeight="1">
      <c r="A944" s="17"/>
      <c r="B944" s="20"/>
      <c r="C944" s="20"/>
      <c r="D944" s="20"/>
      <c r="E944" s="20"/>
      <c r="F944" s="24"/>
    </row>
    <row r="945" spans="1:6" ht="15">
      <c r="A945" s="18"/>
      <c r="B945" s="21"/>
      <c r="C945" s="21"/>
      <c r="D945" s="21"/>
      <c r="E945" s="21"/>
      <c r="F945" s="25"/>
    </row>
    <row r="946" spans="1:6" ht="15">
      <c r="A946" s="16" t="s">
        <v>629</v>
      </c>
      <c r="B946" s="19" t="s">
        <v>630</v>
      </c>
      <c r="C946" s="22">
        <v>46922300</v>
      </c>
      <c r="D946" s="22">
        <v>0</v>
      </c>
      <c r="E946" s="22">
        <v>0</v>
      </c>
      <c r="F946" s="23">
        <f aca="true" t="shared" si="289" ref="F946">SUM(C946:E948)</f>
        <v>46922300</v>
      </c>
    </row>
    <row r="947" spans="1:6" ht="18" customHeight="1">
      <c r="A947" s="17"/>
      <c r="B947" s="20"/>
      <c r="C947" s="20"/>
      <c r="D947" s="20"/>
      <c r="E947" s="20"/>
      <c r="F947" s="24"/>
    </row>
    <row r="948" spans="1:6" ht="15">
      <c r="A948" s="18"/>
      <c r="B948" s="21"/>
      <c r="C948" s="21"/>
      <c r="D948" s="21"/>
      <c r="E948" s="21"/>
      <c r="F948" s="25"/>
    </row>
    <row r="949" spans="1:6" ht="15">
      <c r="A949" s="16" t="s">
        <v>631</v>
      </c>
      <c r="B949" s="19" t="s">
        <v>632</v>
      </c>
      <c r="C949" s="22">
        <v>7398474</v>
      </c>
      <c r="D949" s="22">
        <v>0</v>
      </c>
      <c r="E949" s="22">
        <v>0</v>
      </c>
      <c r="F949" s="23">
        <f aca="true" t="shared" si="290" ref="F949">SUM(C949:E951)</f>
        <v>7398474</v>
      </c>
    </row>
    <row r="950" spans="1:6" ht="18" customHeight="1">
      <c r="A950" s="17"/>
      <c r="B950" s="20"/>
      <c r="C950" s="20"/>
      <c r="D950" s="20"/>
      <c r="E950" s="20"/>
      <c r="F950" s="24"/>
    </row>
    <row r="951" spans="1:6" ht="15">
      <c r="A951" s="18"/>
      <c r="B951" s="21"/>
      <c r="C951" s="21"/>
      <c r="D951" s="21"/>
      <c r="E951" s="21"/>
      <c r="F951" s="25"/>
    </row>
    <row r="952" spans="1:6" ht="15">
      <c r="A952" s="16" t="s">
        <v>633</v>
      </c>
      <c r="B952" s="19" t="s">
        <v>634</v>
      </c>
      <c r="C952" s="22">
        <v>8080000</v>
      </c>
      <c r="D952" s="22">
        <v>16920000</v>
      </c>
      <c r="E952" s="22">
        <v>0</v>
      </c>
      <c r="F952" s="23">
        <f aca="true" t="shared" si="291" ref="F952">SUM(C952:E954)</f>
        <v>25000000</v>
      </c>
    </row>
    <row r="953" spans="1:6" ht="18" customHeight="1">
      <c r="A953" s="17"/>
      <c r="B953" s="20"/>
      <c r="C953" s="20"/>
      <c r="D953" s="20"/>
      <c r="E953" s="20"/>
      <c r="F953" s="24"/>
    </row>
    <row r="954" spans="1:6" ht="15">
      <c r="A954" s="18"/>
      <c r="B954" s="21"/>
      <c r="C954" s="21"/>
      <c r="D954" s="21"/>
      <c r="E954" s="21"/>
      <c r="F954" s="25"/>
    </row>
    <row r="955" spans="1:6" ht="15">
      <c r="A955" s="16" t="s">
        <v>635</v>
      </c>
      <c r="B955" s="19" t="s">
        <v>636</v>
      </c>
      <c r="C955" s="22">
        <v>950000</v>
      </c>
      <c r="D955" s="22">
        <v>28333000</v>
      </c>
      <c r="E955" s="22">
        <v>0</v>
      </c>
      <c r="F955" s="23">
        <f aca="true" t="shared" si="292" ref="F955">SUM(C955:E957)</f>
        <v>29283000</v>
      </c>
    </row>
    <row r="956" spans="1:6" ht="18" customHeight="1">
      <c r="A956" s="17"/>
      <c r="B956" s="20"/>
      <c r="C956" s="20"/>
      <c r="D956" s="20"/>
      <c r="E956" s="20"/>
      <c r="F956" s="24"/>
    </row>
    <row r="957" spans="1:6" ht="15">
      <c r="A957" s="18"/>
      <c r="B957" s="21"/>
      <c r="C957" s="21"/>
      <c r="D957" s="21"/>
      <c r="E957" s="21"/>
      <c r="F957" s="25"/>
    </row>
    <row r="958" spans="1:6" ht="15">
      <c r="A958" s="16" t="s">
        <v>637</v>
      </c>
      <c r="B958" s="19" t="s">
        <v>638</v>
      </c>
      <c r="C958" s="22">
        <v>965000</v>
      </c>
      <c r="D958" s="22">
        <v>33133000</v>
      </c>
      <c r="E958" s="22">
        <v>0</v>
      </c>
      <c r="F958" s="23">
        <f aca="true" t="shared" si="293" ref="F958">SUM(C958:E960)</f>
        <v>34098000</v>
      </c>
    </row>
    <row r="959" spans="1:6" ht="18" customHeight="1">
      <c r="A959" s="17"/>
      <c r="B959" s="20"/>
      <c r="C959" s="20"/>
      <c r="D959" s="20"/>
      <c r="E959" s="20"/>
      <c r="F959" s="24"/>
    </row>
    <row r="960" spans="1:6" ht="15">
      <c r="A960" s="18"/>
      <c r="B960" s="21"/>
      <c r="C960" s="21"/>
      <c r="D960" s="21"/>
      <c r="E960" s="21"/>
      <c r="F960" s="25"/>
    </row>
    <row r="961" spans="1:6" ht="15">
      <c r="A961" s="16" t="s">
        <v>639</v>
      </c>
      <c r="B961" s="19" t="s">
        <v>640</v>
      </c>
      <c r="C961" s="22">
        <v>759000</v>
      </c>
      <c r="D961" s="22">
        <v>10106000</v>
      </c>
      <c r="E961" s="22">
        <v>0</v>
      </c>
      <c r="F961" s="23">
        <f aca="true" t="shared" si="294" ref="F961">SUM(C961:E963)</f>
        <v>10865000</v>
      </c>
    </row>
    <row r="962" spans="1:6" ht="18" customHeight="1">
      <c r="A962" s="17"/>
      <c r="B962" s="20"/>
      <c r="C962" s="20"/>
      <c r="D962" s="20"/>
      <c r="E962" s="20"/>
      <c r="F962" s="24"/>
    </row>
    <row r="963" spans="1:6" ht="15">
      <c r="A963" s="18"/>
      <c r="B963" s="21"/>
      <c r="C963" s="21"/>
      <c r="D963" s="21"/>
      <c r="E963" s="21"/>
      <c r="F963" s="25"/>
    </row>
    <row r="964" spans="1:6" ht="15">
      <c r="A964" s="16" t="s">
        <v>641</v>
      </c>
      <c r="B964" s="19" t="s">
        <v>642</v>
      </c>
      <c r="C964" s="22">
        <v>213000</v>
      </c>
      <c r="D964" s="22">
        <v>23582000</v>
      </c>
      <c r="E964" s="22">
        <v>0</v>
      </c>
      <c r="F964" s="23">
        <f aca="true" t="shared" si="295" ref="F964">SUM(C964:E966)</f>
        <v>23795000</v>
      </c>
    </row>
    <row r="965" spans="1:6" ht="18" customHeight="1">
      <c r="A965" s="17"/>
      <c r="B965" s="20"/>
      <c r="C965" s="20"/>
      <c r="D965" s="20"/>
      <c r="E965" s="20"/>
      <c r="F965" s="24"/>
    </row>
    <row r="966" spans="1:6" ht="15">
      <c r="A966" s="18"/>
      <c r="B966" s="21"/>
      <c r="C966" s="21"/>
      <c r="D966" s="21"/>
      <c r="E966" s="21"/>
      <c r="F966" s="25"/>
    </row>
    <row r="967" spans="1:6" ht="15">
      <c r="A967" s="16" t="s">
        <v>643</v>
      </c>
      <c r="B967" s="19" t="s">
        <v>644</v>
      </c>
      <c r="C967" s="22">
        <v>1167000</v>
      </c>
      <c r="D967" s="22">
        <v>82334000</v>
      </c>
      <c r="E967" s="22">
        <v>0</v>
      </c>
      <c r="F967" s="23">
        <f aca="true" t="shared" si="296" ref="F967">SUM(C967:E969)</f>
        <v>83501000</v>
      </c>
    </row>
    <row r="968" spans="1:6" ht="18" customHeight="1">
      <c r="A968" s="17"/>
      <c r="B968" s="20"/>
      <c r="C968" s="20"/>
      <c r="D968" s="20"/>
      <c r="E968" s="20"/>
      <c r="F968" s="24"/>
    </row>
    <row r="969" spans="1:6" ht="15">
      <c r="A969" s="18"/>
      <c r="B969" s="21"/>
      <c r="C969" s="21"/>
      <c r="D969" s="21"/>
      <c r="E969" s="21"/>
      <c r="F969" s="25"/>
    </row>
    <row r="970" spans="1:6" ht="15">
      <c r="A970" s="16" t="s">
        <v>645</v>
      </c>
      <c r="B970" s="19" t="s">
        <v>646</v>
      </c>
      <c r="C970" s="22">
        <v>1828705</v>
      </c>
      <c r="D970" s="22">
        <v>610000</v>
      </c>
      <c r="E970" s="22">
        <v>2037000</v>
      </c>
      <c r="F970" s="23">
        <f aca="true" t="shared" si="297" ref="F970">SUM(C970:E972)</f>
        <v>4475705</v>
      </c>
    </row>
    <row r="971" spans="1:6" ht="18" customHeight="1">
      <c r="A971" s="17"/>
      <c r="B971" s="20"/>
      <c r="C971" s="20"/>
      <c r="D971" s="20"/>
      <c r="E971" s="20"/>
      <c r="F971" s="24"/>
    </row>
    <row r="972" spans="1:6" ht="15">
      <c r="A972" s="18"/>
      <c r="B972" s="21"/>
      <c r="C972" s="21"/>
      <c r="D972" s="21"/>
      <c r="E972" s="21"/>
      <c r="F972" s="25"/>
    </row>
    <row r="973" spans="1:6" ht="15">
      <c r="A973" s="16" t="s">
        <v>647</v>
      </c>
      <c r="B973" s="19" t="s">
        <v>648</v>
      </c>
      <c r="C973" s="22">
        <v>11489932</v>
      </c>
      <c r="D973" s="22">
        <v>10976000</v>
      </c>
      <c r="E973" s="22">
        <v>6019000</v>
      </c>
      <c r="F973" s="23">
        <f aca="true" t="shared" si="298" ref="F973">SUM(C973:E975)</f>
        <v>28484932</v>
      </c>
    </row>
    <row r="974" spans="1:6" ht="18" customHeight="1">
      <c r="A974" s="17"/>
      <c r="B974" s="20"/>
      <c r="C974" s="20"/>
      <c r="D974" s="20"/>
      <c r="E974" s="20"/>
      <c r="F974" s="24"/>
    </row>
    <row r="975" spans="1:6" ht="15">
      <c r="A975" s="18"/>
      <c r="B975" s="21"/>
      <c r="C975" s="21"/>
      <c r="D975" s="21"/>
      <c r="E975" s="21"/>
      <c r="F975" s="25"/>
    </row>
    <row r="976" spans="1:6" ht="15">
      <c r="A976" s="16" t="s">
        <v>649</v>
      </c>
      <c r="B976" s="19" t="s">
        <v>650</v>
      </c>
      <c r="C976" s="22">
        <v>4582215</v>
      </c>
      <c r="D976" s="22">
        <v>0</v>
      </c>
      <c r="E976" s="22">
        <v>0</v>
      </c>
      <c r="F976" s="23">
        <f aca="true" t="shared" si="299" ref="F976">SUM(C976:E978)</f>
        <v>4582215</v>
      </c>
    </row>
    <row r="977" spans="1:6" ht="18" customHeight="1">
      <c r="A977" s="17"/>
      <c r="B977" s="20"/>
      <c r="C977" s="20"/>
      <c r="D977" s="20"/>
      <c r="E977" s="20"/>
      <c r="F977" s="24"/>
    </row>
    <row r="978" spans="1:6" ht="15">
      <c r="A978" s="18"/>
      <c r="B978" s="21"/>
      <c r="C978" s="21"/>
      <c r="D978" s="21"/>
      <c r="E978" s="21"/>
      <c r="F978" s="25"/>
    </row>
    <row r="979" spans="1:6" ht="15">
      <c r="A979" s="16" t="s">
        <v>651</v>
      </c>
      <c r="B979" s="19" t="s">
        <v>652</v>
      </c>
      <c r="C979" s="22">
        <v>12522000</v>
      </c>
      <c r="D979" s="22">
        <v>28325000</v>
      </c>
      <c r="E979" s="22">
        <v>2384000</v>
      </c>
      <c r="F979" s="23">
        <f aca="true" t="shared" si="300" ref="F979">SUM(C979:E981)</f>
        <v>43231000</v>
      </c>
    </row>
    <row r="980" spans="1:6" ht="18" customHeight="1">
      <c r="A980" s="17"/>
      <c r="B980" s="20"/>
      <c r="C980" s="20"/>
      <c r="D980" s="20"/>
      <c r="E980" s="20"/>
      <c r="F980" s="24"/>
    </row>
    <row r="981" spans="1:6" ht="15">
      <c r="A981" s="18"/>
      <c r="B981" s="21"/>
      <c r="C981" s="21"/>
      <c r="D981" s="21"/>
      <c r="E981" s="21"/>
      <c r="F981" s="25"/>
    </row>
    <row r="982" spans="1:6" ht="15">
      <c r="A982" s="16" t="s">
        <v>653</v>
      </c>
      <c r="B982" s="19" t="s">
        <v>654</v>
      </c>
      <c r="C982" s="22">
        <v>13635000</v>
      </c>
      <c r="D982" s="22">
        <v>11365000</v>
      </c>
      <c r="E982" s="22">
        <v>0</v>
      </c>
      <c r="F982" s="23">
        <f aca="true" t="shared" si="301" ref="F982">SUM(C982:E984)</f>
        <v>25000000</v>
      </c>
    </row>
    <row r="983" spans="1:6" ht="18" customHeight="1">
      <c r="A983" s="17"/>
      <c r="B983" s="20"/>
      <c r="C983" s="20"/>
      <c r="D983" s="20"/>
      <c r="E983" s="20"/>
      <c r="F983" s="24"/>
    </row>
    <row r="984" spans="1:6" ht="15">
      <c r="A984" s="18"/>
      <c r="B984" s="21"/>
      <c r="C984" s="21"/>
      <c r="D984" s="21"/>
      <c r="E984" s="21"/>
      <c r="F984" s="25"/>
    </row>
    <row r="985" spans="1:6" ht="15">
      <c r="A985" s="16" t="s">
        <v>655</v>
      </c>
      <c r="B985" s="19" t="s">
        <v>656</v>
      </c>
      <c r="C985" s="22">
        <v>1266000</v>
      </c>
      <c r="D985" s="22">
        <v>2482000</v>
      </c>
      <c r="E985" s="22">
        <v>2645000</v>
      </c>
      <c r="F985" s="23">
        <f aca="true" t="shared" si="302" ref="F985">SUM(C985:E987)</f>
        <v>6393000</v>
      </c>
    </row>
    <row r="986" spans="1:6" ht="18" customHeight="1">
      <c r="A986" s="17"/>
      <c r="B986" s="20"/>
      <c r="C986" s="20"/>
      <c r="D986" s="20"/>
      <c r="E986" s="20"/>
      <c r="F986" s="24"/>
    </row>
    <row r="987" spans="1:6" ht="15">
      <c r="A987" s="18"/>
      <c r="B987" s="21"/>
      <c r="C987" s="21"/>
      <c r="D987" s="21"/>
      <c r="E987" s="21"/>
      <c r="F987" s="25"/>
    </row>
    <row r="988" spans="1:6" ht="15">
      <c r="A988" s="16" t="s">
        <v>657</v>
      </c>
      <c r="B988" s="19" t="s">
        <v>658</v>
      </c>
      <c r="C988" s="22">
        <v>1434000</v>
      </c>
      <c r="D988" s="22">
        <v>6783000</v>
      </c>
      <c r="E988" s="22">
        <v>0</v>
      </c>
      <c r="F988" s="23">
        <f aca="true" t="shared" si="303" ref="F988">SUM(C988:E990)</f>
        <v>8217000</v>
      </c>
    </row>
    <row r="989" spans="1:6" ht="18" customHeight="1">
      <c r="A989" s="17"/>
      <c r="B989" s="20"/>
      <c r="C989" s="20"/>
      <c r="D989" s="20"/>
      <c r="E989" s="20"/>
      <c r="F989" s="24"/>
    </row>
    <row r="990" spans="1:6" ht="15">
      <c r="A990" s="18"/>
      <c r="B990" s="21"/>
      <c r="C990" s="21"/>
      <c r="D990" s="21"/>
      <c r="E990" s="21"/>
      <c r="F990" s="25"/>
    </row>
    <row r="991" spans="1:6" ht="15">
      <c r="A991" s="16" t="s">
        <v>659</v>
      </c>
      <c r="B991" s="19" t="s">
        <v>660</v>
      </c>
      <c r="C991" s="22">
        <v>1375000</v>
      </c>
      <c r="D991" s="22">
        <v>4281000</v>
      </c>
      <c r="E991" s="22">
        <v>0</v>
      </c>
      <c r="F991" s="23">
        <f aca="true" t="shared" si="304" ref="F991">SUM(C991:E993)</f>
        <v>5656000</v>
      </c>
    </row>
    <row r="992" spans="1:6" ht="18" customHeight="1">
      <c r="A992" s="17"/>
      <c r="B992" s="20"/>
      <c r="C992" s="20"/>
      <c r="D992" s="20"/>
      <c r="E992" s="20"/>
      <c r="F992" s="24"/>
    </row>
    <row r="993" spans="1:6" ht="15">
      <c r="A993" s="18"/>
      <c r="B993" s="21"/>
      <c r="C993" s="21"/>
      <c r="D993" s="21"/>
      <c r="E993" s="21"/>
      <c r="F993" s="25"/>
    </row>
    <row r="994" spans="1:6" ht="15">
      <c r="A994" s="16" t="s">
        <v>661</v>
      </c>
      <c r="B994" s="19" t="s">
        <v>662</v>
      </c>
      <c r="C994" s="22">
        <v>3231000</v>
      </c>
      <c r="D994" s="22">
        <v>16726000</v>
      </c>
      <c r="E994" s="22">
        <v>37448000</v>
      </c>
      <c r="F994" s="23">
        <f aca="true" t="shared" si="305" ref="F994">SUM(C994:E996)</f>
        <v>57405000</v>
      </c>
    </row>
    <row r="995" spans="1:6" ht="18" customHeight="1">
      <c r="A995" s="17"/>
      <c r="B995" s="20"/>
      <c r="C995" s="20"/>
      <c r="D995" s="20"/>
      <c r="E995" s="20"/>
      <c r="F995" s="24"/>
    </row>
    <row r="996" spans="1:6" ht="15">
      <c r="A996" s="18"/>
      <c r="B996" s="21"/>
      <c r="C996" s="21"/>
      <c r="D996" s="21"/>
      <c r="E996" s="21"/>
      <c r="F996" s="25"/>
    </row>
    <row r="997" spans="1:6" ht="15">
      <c r="A997" s="16" t="s">
        <v>663</v>
      </c>
      <c r="B997" s="19" t="s">
        <v>664</v>
      </c>
      <c r="C997" s="22">
        <v>1956000</v>
      </c>
      <c r="D997" s="22">
        <v>10917000</v>
      </c>
      <c r="E997" s="22">
        <v>0</v>
      </c>
      <c r="F997" s="23">
        <f aca="true" t="shared" si="306" ref="F997">SUM(C997:E999)</f>
        <v>12873000</v>
      </c>
    </row>
    <row r="998" spans="1:6" ht="18" customHeight="1">
      <c r="A998" s="17"/>
      <c r="B998" s="20"/>
      <c r="C998" s="20"/>
      <c r="D998" s="20"/>
      <c r="E998" s="20"/>
      <c r="F998" s="24"/>
    </row>
    <row r="999" spans="1:6" ht="15">
      <c r="A999" s="18"/>
      <c r="B999" s="21"/>
      <c r="C999" s="21"/>
      <c r="D999" s="21"/>
      <c r="E999" s="21"/>
      <c r="F999" s="25"/>
    </row>
    <row r="1000" spans="1:6" ht="15">
      <c r="A1000" s="16" t="s">
        <v>665</v>
      </c>
      <c r="B1000" s="19" t="s">
        <v>666</v>
      </c>
      <c r="C1000" s="22">
        <v>2021000</v>
      </c>
      <c r="D1000" s="22">
        <v>7979000</v>
      </c>
      <c r="E1000" s="22">
        <v>0</v>
      </c>
      <c r="F1000" s="23">
        <f aca="true" t="shared" si="307" ref="F1000">SUM(C1000:E1002)</f>
        <v>10000000</v>
      </c>
    </row>
    <row r="1001" spans="1:6" ht="18" customHeight="1">
      <c r="A1001" s="17"/>
      <c r="B1001" s="20"/>
      <c r="C1001" s="20"/>
      <c r="D1001" s="20"/>
      <c r="E1001" s="20"/>
      <c r="F1001" s="24"/>
    </row>
    <row r="1002" spans="1:6" ht="15">
      <c r="A1002" s="18"/>
      <c r="B1002" s="21"/>
      <c r="C1002" s="21"/>
      <c r="D1002" s="21"/>
      <c r="E1002" s="21"/>
      <c r="F1002" s="25"/>
    </row>
    <row r="1003" spans="1:6" ht="15">
      <c r="A1003" s="16" t="s">
        <v>667</v>
      </c>
      <c r="B1003" s="19" t="s">
        <v>668</v>
      </c>
      <c r="C1003" s="22">
        <v>683000</v>
      </c>
      <c r="D1003" s="22">
        <v>921000</v>
      </c>
      <c r="E1003" s="22">
        <v>1042000</v>
      </c>
      <c r="F1003" s="23">
        <f aca="true" t="shared" si="308" ref="F1003">SUM(C1003:E1005)</f>
        <v>2646000</v>
      </c>
    </row>
    <row r="1004" spans="1:6" ht="18" customHeight="1">
      <c r="A1004" s="17"/>
      <c r="B1004" s="20"/>
      <c r="C1004" s="20"/>
      <c r="D1004" s="20"/>
      <c r="E1004" s="20"/>
      <c r="F1004" s="24"/>
    </row>
    <row r="1005" spans="1:6" ht="15">
      <c r="A1005" s="18"/>
      <c r="B1005" s="21"/>
      <c r="C1005" s="21"/>
      <c r="D1005" s="21"/>
      <c r="E1005" s="21"/>
      <c r="F1005" s="25"/>
    </row>
    <row r="1006" spans="1:6" ht="15">
      <c r="A1006" s="16" t="s">
        <v>669</v>
      </c>
      <c r="B1006" s="19" t="s">
        <v>670</v>
      </c>
      <c r="C1006" s="22">
        <v>7041027</v>
      </c>
      <c r="D1006" s="22">
        <v>0</v>
      </c>
      <c r="E1006" s="22">
        <v>0</v>
      </c>
      <c r="F1006" s="23">
        <f aca="true" t="shared" si="309" ref="F1006">SUM(C1006:E1008)</f>
        <v>7041027</v>
      </c>
    </row>
    <row r="1007" spans="1:6" ht="18" customHeight="1">
      <c r="A1007" s="17"/>
      <c r="B1007" s="20"/>
      <c r="C1007" s="20"/>
      <c r="D1007" s="20"/>
      <c r="E1007" s="20"/>
      <c r="F1007" s="24"/>
    </row>
    <row r="1008" spans="1:6" ht="15">
      <c r="A1008" s="18"/>
      <c r="B1008" s="21"/>
      <c r="C1008" s="21"/>
      <c r="D1008" s="21"/>
      <c r="E1008" s="21"/>
      <c r="F1008" s="25"/>
    </row>
    <row r="1009" spans="1:6" ht="18" customHeight="1">
      <c r="A1009" s="26" t="s">
        <v>671</v>
      </c>
      <c r="B1009" s="27"/>
      <c r="C1009" s="4">
        <f>SUM(C739:C1008)</f>
        <v>989195355</v>
      </c>
      <c r="D1009" s="4">
        <f>SUM(D739:D1008)</f>
        <v>714356000</v>
      </c>
      <c r="E1009" s="4">
        <f>SUM(E739:E1008)</f>
        <v>353643000</v>
      </c>
      <c r="F1009" s="5">
        <f>SUM(C1009:E1009)</f>
        <v>2057194355</v>
      </c>
    </row>
    <row r="1010" spans="1:6" ht="6.75" customHeight="1">
      <c r="A1010" s="28" t="s">
        <v>57</v>
      </c>
      <c r="B1010" s="27"/>
      <c r="C1010" s="27"/>
      <c r="D1010" s="27"/>
      <c r="E1010" s="27"/>
      <c r="F1010" s="29"/>
    </row>
    <row r="1011" spans="1:6" ht="18" customHeight="1">
      <c r="A1011" s="32" t="s">
        <v>672</v>
      </c>
      <c r="B1011" s="33"/>
      <c r="C1011" s="33"/>
      <c r="D1011" s="33"/>
      <c r="E1011" s="33"/>
      <c r="F1011" s="34"/>
    </row>
    <row r="1012" spans="1:6" ht="25.5">
      <c r="A1012" s="1" t="s">
        <v>59</v>
      </c>
      <c r="B1012" s="2" t="s">
        <v>60</v>
      </c>
      <c r="C1012" s="15" t="s">
        <v>61</v>
      </c>
      <c r="D1012" s="15" t="s">
        <v>62</v>
      </c>
      <c r="E1012" s="15" t="s">
        <v>63</v>
      </c>
      <c r="F1012" s="3" t="s">
        <v>64</v>
      </c>
    </row>
    <row r="1013" spans="1:6" ht="15">
      <c r="A1013" s="16" t="s">
        <v>673</v>
      </c>
      <c r="B1013" s="19" t="s">
        <v>674</v>
      </c>
      <c r="C1013" s="22">
        <v>15566240</v>
      </c>
      <c r="D1013" s="22">
        <v>0</v>
      </c>
      <c r="E1013" s="22">
        <v>0</v>
      </c>
      <c r="F1013" s="23">
        <f>SUM(C1013:E1015)</f>
        <v>15566240</v>
      </c>
    </row>
    <row r="1014" spans="1:6" ht="18" customHeight="1">
      <c r="A1014" s="17"/>
      <c r="B1014" s="20"/>
      <c r="C1014" s="20"/>
      <c r="D1014" s="20"/>
      <c r="E1014" s="20"/>
      <c r="F1014" s="24"/>
    </row>
    <row r="1015" spans="1:6" ht="15">
      <c r="A1015" s="18"/>
      <c r="B1015" s="21"/>
      <c r="C1015" s="21"/>
      <c r="D1015" s="21"/>
      <c r="E1015" s="21"/>
      <c r="F1015" s="25"/>
    </row>
    <row r="1016" spans="1:6" ht="15">
      <c r="A1016" s="16" t="s">
        <v>675</v>
      </c>
      <c r="B1016" s="19" t="s">
        <v>676</v>
      </c>
      <c r="C1016" s="22">
        <v>191595.7799</v>
      </c>
      <c r="D1016" s="22">
        <v>50000</v>
      </c>
      <c r="E1016" s="22">
        <v>0</v>
      </c>
      <c r="F1016" s="23">
        <f aca="true" t="shared" si="310" ref="F1016">SUM(C1016:E1018)</f>
        <v>241595.7799</v>
      </c>
    </row>
    <row r="1017" spans="1:6" ht="18" customHeight="1">
      <c r="A1017" s="17"/>
      <c r="B1017" s="20"/>
      <c r="C1017" s="20"/>
      <c r="D1017" s="20"/>
      <c r="E1017" s="20"/>
      <c r="F1017" s="24"/>
    </row>
    <row r="1018" spans="1:6" ht="15">
      <c r="A1018" s="18"/>
      <c r="B1018" s="21"/>
      <c r="C1018" s="21"/>
      <c r="D1018" s="21"/>
      <c r="E1018" s="21"/>
      <c r="F1018" s="25"/>
    </row>
    <row r="1019" spans="1:6" ht="15">
      <c r="A1019" s="16" t="s">
        <v>677</v>
      </c>
      <c r="B1019" s="19" t="s">
        <v>678</v>
      </c>
      <c r="C1019" s="22">
        <v>178704.0398</v>
      </c>
      <c r="D1019" s="22">
        <v>0</v>
      </c>
      <c r="E1019" s="22">
        <v>0</v>
      </c>
      <c r="F1019" s="23">
        <f aca="true" t="shared" si="311" ref="F1019">SUM(C1019:E1021)</f>
        <v>178704.0398</v>
      </c>
    </row>
    <row r="1020" spans="1:6" ht="18" customHeight="1">
      <c r="A1020" s="17"/>
      <c r="B1020" s="20"/>
      <c r="C1020" s="20"/>
      <c r="D1020" s="20"/>
      <c r="E1020" s="20"/>
      <c r="F1020" s="24"/>
    </row>
    <row r="1021" spans="1:6" ht="15">
      <c r="A1021" s="18"/>
      <c r="B1021" s="21"/>
      <c r="C1021" s="21"/>
      <c r="D1021" s="21"/>
      <c r="E1021" s="21"/>
      <c r="F1021" s="25"/>
    </row>
    <row r="1022" spans="1:6" ht="15">
      <c r="A1022" s="16" t="s">
        <v>679</v>
      </c>
      <c r="B1022" s="19" t="s">
        <v>680</v>
      </c>
      <c r="C1022" s="22">
        <v>1803143.79</v>
      </c>
      <c r="D1022" s="22">
        <v>1160420.5698</v>
      </c>
      <c r="E1022" s="22">
        <v>1000000</v>
      </c>
      <c r="F1022" s="23">
        <f aca="true" t="shared" si="312" ref="F1022">SUM(C1022:E1024)</f>
        <v>3963564.3597999997</v>
      </c>
    </row>
    <row r="1023" spans="1:6" ht="18" customHeight="1">
      <c r="A1023" s="17"/>
      <c r="B1023" s="20"/>
      <c r="C1023" s="20"/>
      <c r="D1023" s="20"/>
      <c r="E1023" s="20"/>
      <c r="F1023" s="24"/>
    </row>
    <row r="1024" spans="1:6" ht="15">
      <c r="A1024" s="18"/>
      <c r="B1024" s="21"/>
      <c r="C1024" s="21"/>
      <c r="D1024" s="21"/>
      <c r="E1024" s="21"/>
      <c r="F1024" s="25"/>
    </row>
    <row r="1025" spans="1:6" ht="15">
      <c r="A1025" s="16" t="s">
        <v>681</v>
      </c>
      <c r="B1025" s="19" t="s">
        <v>682</v>
      </c>
      <c r="C1025" s="22">
        <v>374448.46</v>
      </c>
      <c r="D1025" s="22">
        <v>0</v>
      </c>
      <c r="E1025" s="22">
        <v>0</v>
      </c>
      <c r="F1025" s="23">
        <f aca="true" t="shared" si="313" ref="F1025">SUM(C1025:E1027)</f>
        <v>374448.46</v>
      </c>
    </row>
    <row r="1026" spans="1:6" ht="18" customHeight="1">
      <c r="A1026" s="17"/>
      <c r="B1026" s="20"/>
      <c r="C1026" s="20"/>
      <c r="D1026" s="20"/>
      <c r="E1026" s="20"/>
      <c r="F1026" s="24"/>
    </row>
    <row r="1027" spans="1:6" ht="15">
      <c r="A1027" s="18"/>
      <c r="B1027" s="21"/>
      <c r="C1027" s="21"/>
      <c r="D1027" s="21"/>
      <c r="E1027" s="21"/>
      <c r="F1027" s="25"/>
    </row>
    <row r="1028" spans="1:6" ht="15">
      <c r="A1028" s="16" t="s">
        <v>683</v>
      </c>
      <c r="B1028" s="19" t="s">
        <v>684</v>
      </c>
      <c r="C1028" s="22">
        <v>134543.1797</v>
      </c>
      <c r="D1028" s="22">
        <v>0</v>
      </c>
      <c r="E1028" s="22">
        <v>0</v>
      </c>
      <c r="F1028" s="23">
        <f aca="true" t="shared" si="314" ref="F1028">SUM(C1028:E1030)</f>
        <v>134543.1797</v>
      </c>
    </row>
    <row r="1029" spans="1:6" ht="18" customHeight="1">
      <c r="A1029" s="17"/>
      <c r="B1029" s="20"/>
      <c r="C1029" s="20"/>
      <c r="D1029" s="20"/>
      <c r="E1029" s="20"/>
      <c r="F1029" s="24"/>
    </row>
    <row r="1030" spans="1:6" ht="15">
      <c r="A1030" s="18"/>
      <c r="B1030" s="21"/>
      <c r="C1030" s="21"/>
      <c r="D1030" s="21"/>
      <c r="E1030" s="21"/>
      <c r="F1030" s="25"/>
    </row>
    <row r="1031" spans="1:6" ht="15">
      <c r="A1031" s="16" t="s">
        <v>685</v>
      </c>
      <c r="B1031" s="19" t="s">
        <v>686</v>
      </c>
      <c r="C1031" s="22">
        <v>703352.5999</v>
      </c>
      <c r="D1031" s="22">
        <v>1592970.2199</v>
      </c>
      <c r="E1031" s="22">
        <v>0</v>
      </c>
      <c r="F1031" s="23">
        <f aca="true" t="shared" si="315" ref="F1031">SUM(C1031:E1033)</f>
        <v>2296322.8197999997</v>
      </c>
    </row>
    <row r="1032" spans="1:6" ht="18" customHeight="1">
      <c r="A1032" s="17"/>
      <c r="B1032" s="20"/>
      <c r="C1032" s="20"/>
      <c r="D1032" s="20"/>
      <c r="E1032" s="20"/>
      <c r="F1032" s="24"/>
    </row>
    <row r="1033" spans="1:6" ht="15">
      <c r="A1033" s="18"/>
      <c r="B1033" s="21"/>
      <c r="C1033" s="21"/>
      <c r="D1033" s="21"/>
      <c r="E1033" s="21"/>
      <c r="F1033" s="25"/>
    </row>
    <row r="1034" spans="1:6" ht="15">
      <c r="A1034" s="16" t="s">
        <v>687</v>
      </c>
      <c r="B1034" s="19" t="s">
        <v>688</v>
      </c>
      <c r="C1034" s="22">
        <v>328320.7</v>
      </c>
      <c r="D1034" s="22">
        <v>411969.9999</v>
      </c>
      <c r="E1034" s="22">
        <v>0</v>
      </c>
      <c r="F1034" s="23">
        <f aca="true" t="shared" si="316" ref="F1034">SUM(C1034:E1036)</f>
        <v>740290.6999</v>
      </c>
    </row>
    <row r="1035" spans="1:6" ht="18" customHeight="1">
      <c r="A1035" s="17"/>
      <c r="B1035" s="20"/>
      <c r="C1035" s="20"/>
      <c r="D1035" s="20"/>
      <c r="E1035" s="20"/>
      <c r="F1035" s="24"/>
    </row>
    <row r="1036" spans="1:6" ht="15">
      <c r="A1036" s="18"/>
      <c r="B1036" s="21"/>
      <c r="C1036" s="21"/>
      <c r="D1036" s="21"/>
      <c r="E1036" s="21"/>
      <c r="F1036" s="25"/>
    </row>
    <row r="1037" spans="1:6" ht="15">
      <c r="A1037" s="16" t="s">
        <v>689</v>
      </c>
      <c r="B1037" s="19" t="s">
        <v>690</v>
      </c>
      <c r="C1037" s="22">
        <v>0</v>
      </c>
      <c r="D1037" s="22">
        <v>344907.3998</v>
      </c>
      <c r="E1037" s="22">
        <v>0</v>
      </c>
      <c r="F1037" s="23">
        <f aca="true" t="shared" si="317" ref="F1037">SUM(C1037:E1039)</f>
        <v>344907.3998</v>
      </c>
    </row>
    <row r="1038" spans="1:6" ht="18" customHeight="1">
      <c r="A1038" s="17"/>
      <c r="B1038" s="20"/>
      <c r="C1038" s="20"/>
      <c r="D1038" s="20"/>
      <c r="E1038" s="20"/>
      <c r="F1038" s="24"/>
    </row>
    <row r="1039" spans="1:6" ht="15">
      <c r="A1039" s="18"/>
      <c r="B1039" s="21"/>
      <c r="C1039" s="21"/>
      <c r="D1039" s="21"/>
      <c r="E1039" s="21"/>
      <c r="F1039" s="25"/>
    </row>
    <row r="1040" spans="1:6" ht="15">
      <c r="A1040" s="16" t="s">
        <v>691</v>
      </c>
      <c r="B1040" s="19" t="s">
        <v>692</v>
      </c>
      <c r="C1040" s="22">
        <v>3219267.3398</v>
      </c>
      <c r="D1040" s="22">
        <v>0</v>
      </c>
      <c r="E1040" s="22">
        <v>0</v>
      </c>
      <c r="F1040" s="23">
        <f aca="true" t="shared" si="318" ref="F1040">SUM(C1040:E1042)</f>
        <v>3219267.3398</v>
      </c>
    </row>
    <row r="1041" spans="1:6" ht="18" customHeight="1">
      <c r="A1041" s="17"/>
      <c r="B1041" s="20"/>
      <c r="C1041" s="20"/>
      <c r="D1041" s="20"/>
      <c r="E1041" s="20"/>
      <c r="F1041" s="24"/>
    </row>
    <row r="1042" spans="1:6" ht="15">
      <c r="A1042" s="18"/>
      <c r="B1042" s="21"/>
      <c r="C1042" s="21"/>
      <c r="D1042" s="21"/>
      <c r="E1042" s="21"/>
      <c r="F1042" s="25"/>
    </row>
    <row r="1043" spans="1:6" ht="15">
      <c r="A1043" s="16" t="s">
        <v>693</v>
      </c>
      <c r="B1043" s="19" t="s">
        <v>694</v>
      </c>
      <c r="C1043" s="22">
        <v>73774.8</v>
      </c>
      <c r="D1043" s="22">
        <v>0</v>
      </c>
      <c r="E1043" s="22">
        <v>0</v>
      </c>
      <c r="F1043" s="23">
        <f aca="true" t="shared" si="319" ref="F1043">SUM(C1043:E1045)</f>
        <v>73774.8</v>
      </c>
    </row>
    <row r="1044" spans="1:6" ht="18" customHeight="1">
      <c r="A1044" s="17"/>
      <c r="B1044" s="20"/>
      <c r="C1044" s="20"/>
      <c r="D1044" s="20"/>
      <c r="E1044" s="20"/>
      <c r="F1044" s="24"/>
    </row>
    <row r="1045" spans="1:6" ht="15">
      <c r="A1045" s="18"/>
      <c r="B1045" s="21"/>
      <c r="C1045" s="21"/>
      <c r="D1045" s="21"/>
      <c r="E1045" s="21"/>
      <c r="F1045" s="25"/>
    </row>
    <row r="1046" spans="1:6" ht="15">
      <c r="A1046" s="16" t="s">
        <v>695</v>
      </c>
      <c r="B1046" s="19" t="s">
        <v>696</v>
      </c>
      <c r="C1046" s="22">
        <v>564107.7799</v>
      </c>
      <c r="D1046" s="22">
        <v>590000</v>
      </c>
      <c r="E1046" s="22">
        <v>460000</v>
      </c>
      <c r="F1046" s="23">
        <f aca="true" t="shared" si="320" ref="F1046">SUM(C1046:E1048)</f>
        <v>1614107.7799</v>
      </c>
    </row>
    <row r="1047" spans="1:6" ht="18" customHeight="1">
      <c r="A1047" s="17"/>
      <c r="B1047" s="20"/>
      <c r="C1047" s="20"/>
      <c r="D1047" s="20"/>
      <c r="E1047" s="20"/>
      <c r="F1047" s="24"/>
    </row>
    <row r="1048" spans="1:6" ht="15">
      <c r="A1048" s="18"/>
      <c r="B1048" s="21"/>
      <c r="C1048" s="21"/>
      <c r="D1048" s="21"/>
      <c r="E1048" s="21"/>
      <c r="F1048" s="25"/>
    </row>
    <row r="1049" spans="1:6" ht="15">
      <c r="A1049" s="16" t="s">
        <v>697</v>
      </c>
      <c r="B1049" s="19" t="s">
        <v>698</v>
      </c>
      <c r="C1049" s="22">
        <v>0</v>
      </c>
      <c r="D1049" s="22">
        <v>82870.2101</v>
      </c>
      <c r="E1049" s="22">
        <v>922789</v>
      </c>
      <c r="F1049" s="23">
        <f aca="true" t="shared" si="321" ref="F1049">SUM(C1049:E1051)</f>
        <v>1005659.2101</v>
      </c>
    </row>
    <row r="1050" spans="1:6" ht="18" customHeight="1">
      <c r="A1050" s="17"/>
      <c r="B1050" s="20"/>
      <c r="C1050" s="20"/>
      <c r="D1050" s="20"/>
      <c r="E1050" s="20"/>
      <c r="F1050" s="24"/>
    </row>
    <row r="1051" spans="1:6" ht="15">
      <c r="A1051" s="18"/>
      <c r="B1051" s="21"/>
      <c r="C1051" s="21"/>
      <c r="D1051" s="21"/>
      <c r="E1051" s="21"/>
      <c r="F1051" s="25"/>
    </row>
    <row r="1052" spans="1:6" ht="15">
      <c r="A1052" s="16" t="s">
        <v>699</v>
      </c>
      <c r="B1052" s="19" t="s">
        <v>700</v>
      </c>
      <c r="C1052" s="22">
        <v>1070353.3</v>
      </c>
      <c r="D1052" s="22">
        <v>0</v>
      </c>
      <c r="E1052" s="22">
        <v>0</v>
      </c>
      <c r="F1052" s="23">
        <f aca="true" t="shared" si="322" ref="F1052">SUM(C1052:E1054)</f>
        <v>1070353.3</v>
      </c>
    </row>
    <row r="1053" spans="1:6" ht="18" customHeight="1">
      <c r="A1053" s="17"/>
      <c r="B1053" s="20"/>
      <c r="C1053" s="20"/>
      <c r="D1053" s="20"/>
      <c r="E1053" s="20"/>
      <c r="F1053" s="24"/>
    </row>
    <row r="1054" spans="1:6" ht="15">
      <c r="A1054" s="18"/>
      <c r="B1054" s="21"/>
      <c r="C1054" s="21"/>
      <c r="D1054" s="21"/>
      <c r="E1054" s="21"/>
      <c r="F1054" s="25"/>
    </row>
    <row r="1055" spans="1:6" ht="15">
      <c r="A1055" s="16" t="s">
        <v>701</v>
      </c>
      <c r="B1055" s="19" t="s">
        <v>702</v>
      </c>
      <c r="C1055" s="22">
        <v>5430262.2902</v>
      </c>
      <c r="D1055" s="22">
        <v>0</v>
      </c>
      <c r="E1055" s="22">
        <v>0</v>
      </c>
      <c r="F1055" s="23">
        <f aca="true" t="shared" si="323" ref="F1055">SUM(C1055:E1057)</f>
        <v>5430262.2902</v>
      </c>
    </row>
    <row r="1056" spans="1:6" ht="18" customHeight="1">
      <c r="A1056" s="17"/>
      <c r="B1056" s="20"/>
      <c r="C1056" s="20"/>
      <c r="D1056" s="20"/>
      <c r="E1056" s="20"/>
      <c r="F1056" s="24"/>
    </row>
    <row r="1057" spans="1:6" ht="15">
      <c r="A1057" s="18"/>
      <c r="B1057" s="21"/>
      <c r="C1057" s="21"/>
      <c r="D1057" s="21"/>
      <c r="E1057" s="21"/>
      <c r="F1057" s="25"/>
    </row>
    <row r="1058" spans="1:6" ht="15">
      <c r="A1058" s="16" t="s">
        <v>703</v>
      </c>
      <c r="B1058" s="19" t="s">
        <v>704</v>
      </c>
      <c r="C1058" s="22">
        <v>21932276.6298</v>
      </c>
      <c r="D1058" s="22">
        <v>103110878.3699</v>
      </c>
      <c r="E1058" s="22">
        <v>0</v>
      </c>
      <c r="F1058" s="23">
        <f aca="true" t="shared" si="324" ref="F1058">SUM(C1058:E1060)</f>
        <v>125043154.99970001</v>
      </c>
    </row>
    <row r="1059" spans="1:6" ht="18" customHeight="1">
      <c r="A1059" s="17"/>
      <c r="B1059" s="20"/>
      <c r="C1059" s="20"/>
      <c r="D1059" s="20"/>
      <c r="E1059" s="20"/>
      <c r="F1059" s="24"/>
    </row>
    <row r="1060" spans="1:6" ht="15">
      <c r="A1060" s="18"/>
      <c r="B1060" s="21"/>
      <c r="C1060" s="21"/>
      <c r="D1060" s="21"/>
      <c r="E1060" s="21"/>
      <c r="F1060" s="25"/>
    </row>
    <row r="1061" spans="1:6" ht="15">
      <c r="A1061" s="16" t="s">
        <v>705</v>
      </c>
      <c r="B1061" s="19" t="s">
        <v>706</v>
      </c>
      <c r="C1061" s="22">
        <v>605995.85</v>
      </c>
      <c r="D1061" s="22">
        <v>1340000</v>
      </c>
      <c r="E1061" s="22">
        <v>151334.5299</v>
      </c>
      <c r="F1061" s="23">
        <f aca="true" t="shared" si="325" ref="F1061">SUM(C1061:E1063)</f>
        <v>2097330.3799</v>
      </c>
    </row>
    <row r="1062" spans="1:6" ht="18" customHeight="1">
      <c r="A1062" s="17"/>
      <c r="B1062" s="20"/>
      <c r="C1062" s="20"/>
      <c r="D1062" s="20"/>
      <c r="E1062" s="20"/>
      <c r="F1062" s="24"/>
    </row>
    <row r="1063" spans="1:6" ht="15">
      <c r="A1063" s="18"/>
      <c r="B1063" s="21"/>
      <c r="C1063" s="21"/>
      <c r="D1063" s="21"/>
      <c r="E1063" s="21"/>
      <c r="F1063" s="25"/>
    </row>
    <row r="1064" spans="1:6" ht="15">
      <c r="A1064" s="16" t="s">
        <v>707</v>
      </c>
      <c r="B1064" s="19" t="s">
        <v>708</v>
      </c>
      <c r="C1064" s="22">
        <v>0</v>
      </c>
      <c r="D1064" s="22">
        <v>759759.96</v>
      </c>
      <c r="E1064" s="22">
        <v>798804.18</v>
      </c>
      <c r="F1064" s="23">
        <f aca="true" t="shared" si="326" ref="F1064">SUM(C1064:E1066)</f>
        <v>1558564.1400000001</v>
      </c>
    </row>
    <row r="1065" spans="1:6" ht="18" customHeight="1">
      <c r="A1065" s="17"/>
      <c r="B1065" s="20"/>
      <c r="C1065" s="20"/>
      <c r="D1065" s="20"/>
      <c r="E1065" s="20"/>
      <c r="F1065" s="24"/>
    </row>
    <row r="1066" spans="1:6" ht="15">
      <c r="A1066" s="18"/>
      <c r="B1066" s="21"/>
      <c r="C1066" s="21"/>
      <c r="D1066" s="21"/>
      <c r="E1066" s="21"/>
      <c r="F1066" s="25"/>
    </row>
    <row r="1067" spans="1:6" ht="15">
      <c r="A1067" s="16" t="s">
        <v>709</v>
      </c>
      <c r="B1067" s="19" t="s">
        <v>710</v>
      </c>
      <c r="C1067" s="22">
        <v>1191155.74</v>
      </c>
      <c r="D1067" s="22">
        <v>1700000</v>
      </c>
      <c r="E1067" s="22">
        <v>1700000</v>
      </c>
      <c r="F1067" s="23">
        <f aca="true" t="shared" si="327" ref="F1067">SUM(C1067:E1069)</f>
        <v>4591155.74</v>
      </c>
    </row>
    <row r="1068" spans="1:6" ht="18" customHeight="1">
      <c r="A1068" s="17"/>
      <c r="B1068" s="20"/>
      <c r="C1068" s="20"/>
      <c r="D1068" s="20"/>
      <c r="E1068" s="20"/>
      <c r="F1068" s="24"/>
    </row>
    <row r="1069" spans="1:6" ht="15">
      <c r="A1069" s="18"/>
      <c r="B1069" s="21"/>
      <c r="C1069" s="21"/>
      <c r="D1069" s="21"/>
      <c r="E1069" s="21"/>
      <c r="F1069" s="25"/>
    </row>
    <row r="1070" spans="1:6" ht="15">
      <c r="A1070" s="16" t="s">
        <v>711</v>
      </c>
      <c r="B1070" s="19" t="s">
        <v>712</v>
      </c>
      <c r="C1070" s="22">
        <v>818755.2299</v>
      </c>
      <c r="D1070" s="22">
        <v>380000</v>
      </c>
      <c r="E1070" s="22">
        <v>379999.9999</v>
      </c>
      <c r="F1070" s="23">
        <f aca="true" t="shared" si="328" ref="F1070">SUM(C1070:E1072)</f>
        <v>1578755.2298</v>
      </c>
    </row>
    <row r="1071" spans="1:6" ht="18" customHeight="1">
      <c r="A1071" s="17"/>
      <c r="B1071" s="20"/>
      <c r="C1071" s="20"/>
      <c r="D1071" s="20"/>
      <c r="E1071" s="20"/>
      <c r="F1071" s="24"/>
    </row>
    <row r="1072" spans="1:6" ht="15">
      <c r="A1072" s="18"/>
      <c r="B1072" s="21"/>
      <c r="C1072" s="21"/>
      <c r="D1072" s="21"/>
      <c r="E1072" s="21"/>
      <c r="F1072" s="25"/>
    </row>
    <row r="1073" spans="1:6" ht="15">
      <c r="A1073" s="16" t="s">
        <v>713</v>
      </c>
      <c r="B1073" s="19" t="s">
        <v>714</v>
      </c>
      <c r="C1073" s="22">
        <v>0</v>
      </c>
      <c r="D1073" s="22">
        <v>0</v>
      </c>
      <c r="E1073" s="22">
        <v>198253</v>
      </c>
      <c r="F1073" s="23">
        <f aca="true" t="shared" si="329" ref="F1073">SUM(C1073:E1075)</f>
        <v>198253</v>
      </c>
    </row>
    <row r="1074" spans="1:6" ht="18" customHeight="1">
      <c r="A1074" s="17"/>
      <c r="B1074" s="20"/>
      <c r="C1074" s="20"/>
      <c r="D1074" s="20"/>
      <c r="E1074" s="20"/>
      <c r="F1074" s="24"/>
    </row>
    <row r="1075" spans="1:6" ht="15">
      <c r="A1075" s="18"/>
      <c r="B1075" s="21"/>
      <c r="C1075" s="21"/>
      <c r="D1075" s="21"/>
      <c r="E1075" s="21"/>
      <c r="F1075" s="25"/>
    </row>
    <row r="1076" spans="1:6" ht="15">
      <c r="A1076" s="16" t="s">
        <v>715</v>
      </c>
      <c r="B1076" s="19" t="s">
        <v>716</v>
      </c>
      <c r="C1076" s="22">
        <v>0</v>
      </c>
      <c r="D1076" s="22">
        <v>0</v>
      </c>
      <c r="E1076" s="22">
        <v>189068.4199</v>
      </c>
      <c r="F1076" s="23">
        <f aca="true" t="shared" si="330" ref="F1076">SUM(C1076:E1078)</f>
        <v>189068.4199</v>
      </c>
    </row>
    <row r="1077" spans="1:6" ht="18" customHeight="1">
      <c r="A1077" s="17"/>
      <c r="B1077" s="20"/>
      <c r="C1077" s="20"/>
      <c r="D1077" s="20"/>
      <c r="E1077" s="20"/>
      <c r="F1077" s="24"/>
    </row>
    <row r="1078" spans="1:6" ht="15">
      <c r="A1078" s="18"/>
      <c r="B1078" s="21"/>
      <c r="C1078" s="21"/>
      <c r="D1078" s="21"/>
      <c r="E1078" s="21"/>
      <c r="F1078" s="25"/>
    </row>
    <row r="1079" spans="1:6" ht="15">
      <c r="A1079" s="16" t="s">
        <v>717</v>
      </c>
      <c r="B1079" s="19" t="s">
        <v>718</v>
      </c>
      <c r="C1079" s="22">
        <v>4216051.2596</v>
      </c>
      <c r="D1079" s="22">
        <v>0</v>
      </c>
      <c r="E1079" s="22">
        <v>0</v>
      </c>
      <c r="F1079" s="23">
        <f aca="true" t="shared" si="331" ref="F1079">SUM(C1079:E1081)</f>
        <v>4216051.2596</v>
      </c>
    </row>
    <row r="1080" spans="1:6" ht="18" customHeight="1">
      <c r="A1080" s="17"/>
      <c r="B1080" s="20"/>
      <c r="C1080" s="20"/>
      <c r="D1080" s="20"/>
      <c r="E1080" s="20"/>
      <c r="F1080" s="24"/>
    </row>
    <row r="1081" spans="1:6" ht="15">
      <c r="A1081" s="18"/>
      <c r="B1081" s="21"/>
      <c r="C1081" s="21"/>
      <c r="D1081" s="21"/>
      <c r="E1081" s="21"/>
      <c r="F1081" s="25"/>
    </row>
    <row r="1082" spans="1:6" ht="15">
      <c r="A1082" s="16" t="s">
        <v>719</v>
      </c>
      <c r="B1082" s="19" t="s">
        <v>720</v>
      </c>
      <c r="C1082" s="22">
        <v>0</v>
      </c>
      <c r="D1082" s="22">
        <v>82534100.1598</v>
      </c>
      <c r="E1082" s="22">
        <v>264934397.89</v>
      </c>
      <c r="F1082" s="23">
        <f aca="true" t="shared" si="332" ref="F1082">SUM(C1082:E1084)</f>
        <v>347468498.0498</v>
      </c>
    </row>
    <row r="1083" spans="1:6" ht="18" customHeight="1">
      <c r="A1083" s="17"/>
      <c r="B1083" s="20"/>
      <c r="C1083" s="20"/>
      <c r="D1083" s="20"/>
      <c r="E1083" s="20"/>
      <c r="F1083" s="24"/>
    </row>
    <row r="1084" spans="1:6" ht="15">
      <c r="A1084" s="18"/>
      <c r="B1084" s="21"/>
      <c r="C1084" s="21"/>
      <c r="D1084" s="21"/>
      <c r="E1084" s="21"/>
      <c r="F1084" s="25"/>
    </row>
    <row r="1085" spans="1:6" ht="15">
      <c r="A1085" s="16" t="s">
        <v>721</v>
      </c>
      <c r="B1085" s="19" t="s">
        <v>722</v>
      </c>
      <c r="C1085" s="22">
        <v>218375.5401</v>
      </c>
      <c r="D1085" s="22">
        <v>306597.88</v>
      </c>
      <c r="E1085" s="22">
        <v>305987.0799</v>
      </c>
      <c r="F1085" s="23">
        <f aca="true" t="shared" si="333" ref="F1085">SUM(C1085:E1087)</f>
        <v>830960.5</v>
      </c>
    </row>
    <row r="1086" spans="1:6" ht="18" customHeight="1">
      <c r="A1086" s="17"/>
      <c r="B1086" s="20"/>
      <c r="C1086" s="20"/>
      <c r="D1086" s="20"/>
      <c r="E1086" s="20"/>
      <c r="F1086" s="24"/>
    </row>
    <row r="1087" spans="1:6" ht="15">
      <c r="A1087" s="18"/>
      <c r="B1087" s="21"/>
      <c r="C1087" s="21"/>
      <c r="D1087" s="21"/>
      <c r="E1087" s="21"/>
      <c r="F1087" s="25"/>
    </row>
    <row r="1088" spans="1:6" ht="15">
      <c r="A1088" s="16" t="s">
        <v>723</v>
      </c>
      <c r="B1088" s="19" t="s">
        <v>724</v>
      </c>
      <c r="C1088" s="22">
        <v>582750.95</v>
      </c>
      <c r="D1088" s="22">
        <v>62000</v>
      </c>
      <c r="E1088" s="22">
        <v>0</v>
      </c>
      <c r="F1088" s="23">
        <f aca="true" t="shared" si="334" ref="F1088">SUM(C1088:E1090)</f>
        <v>644750.95</v>
      </c>
    </row>
    <row r="1089" spans="1:6" ht="18" customHeight="1">
      <c r="A1089" s="17"/>
      <c r="B1089" s="20"/>
      <c r="C1089" s="20"/>
      <c r="D1089" s="20"/>
      <c r="E1089" s="20"/>
      <c r="F1089" s="24"/>
    </row>
    <row r="1090" spans="1:6" ht="15">
      <c r="A1090" s="18"/>
      <c r="B1090" s="21"/>
      <c r="C1090" s="21"/>
      <c r="D1090" s="21"/>
      <c r="E1090" s="21"/>
      <c r="F1090" s="25"/>
    </row>
    <row r="1091" spans="1:6" ht="15">
      <c r="A1091" s="16" t="s">
        <v>725</v>
      </c>
      <c r="B1091" s="19" t="s">
        <v>726</v>
      </c>
      <c r="C1091" s="22">
        <v>704727.4098</v>
      </c>
      <c r="D1091" s="22">
        <v>0</v>
      </c>
      <c r="E1091" s="22">
        <v>0</v>
      </c>
      <c r="F1091" s="23">
        <f aca="true" t="shared" si="335" ref="F1091">SUM(C1091:E1093)</f>
        <v>704727.4098</v>
      </c>
    </row>
    <row r="1092" spans="1:6" ht="18" customHeight="1">
      <c r="A1092" s="17"/>
      <c r="B1092" s="20"/>
      <c r="C1092" s="20"/>
      <c r="D1092" s="20"/>
      <c r="E1092" s="20"/>
      <c r="F1092" s="24"/>
    </row>
    <row r="1093" spans="1:6" ht="15">
      <c r="A1093" s="18"/>
      <c r="B1093" s="21"/>
      <c r="C1093" s="21"/>
      <c r="D1093" s="21"/>
      <c r="E1093" s="21"/>
      <c r="F1093" s="25"/>
    </row>
    <row r="1094" spans="1:6" ht="15">
      <c r="A1094" s="16" t="s">
        <v>727</v>
      </c>
      <c r="B1094" s="19" t="s">
        <v>728</v>
      </c>
      <c r="C1094" s="22">
        <v>300244.6</v>
      </c>
      <c r="D1094" s="22">
        <v>0</v>
      </c>
      <c r="E1094" s="22">
        <v>0</v>
      </c>
      <c r="F1094" s="23">
        <f aca="true" t="shared" si="336" ref="F1094">SUM(C1094:E1096)</f>
        <v>300244.6</v>
      </c>
    </row>
    <row r="1095" spans="1:6" ht="18" customHeight="1">
      <c r="A1095" s="17"/>
      <c r="B1095" s="20"/>
      <c r="C1095" s="20"/>
      <c r="D1095" s="20"/>
      <c r="E1095" s="20"/>
      <c r="F1095" s="24"/>
    </row>
    <row r="1096" spans="1:6" ht="15">
      <c r="A1096" s="18"/>
      <c r="B1096" s="21"/>
      <c r="C1096" s="21"/>
      <c r="D1096" s="21"/>
      <c r="E1096" s="21"/>
      <c r="F1096" s="25"/>
    </row>
    <row r="1097" spans="1:6" ht="15">
      <c r="A1097" s="16" t="s">
        <v>729</v>
      </c>
      <c r="B1097" s="19" t="s">
        <v>730</v>
      </c>
      <c r="C1097" s="22">
        <v>11001.4</v>
      </c>
      <c r="D1097" s="22">
        <v>0</v>
      </c>
      <c r="E1097" s="22">
        <v>0</v>
      </c>
      <c r="F1097" s="23">
        <f aca="true" t="shared" si="337" ref="F1097">SUM(C1097:E1099)</f>
        <v>11001.4</v>
      </c>
    </row>
    <row r="1098" spans="1:6" ht="18" customHeight="1">
      <c r="A1098" s="17"/>
      <c r="B1098" s="20"/>
      <c r="C1098" s="20"/>
      <c r="D1098" s="20"/>
      <c r="E1098" s="20"/>
      <c r="F1098" s="24"/>
    </row>
    <row r="1099" spans="1:6" ht="15">
      <c r="A1099" s="18"/>
      <c r="B1099" s="21"/>
      <c r="C1099" s="21"/>
      <c r="D1099" s="21"/>
      <c r="E1099" s="21"/>
      <c r="F1099" s="25"/>
    </row>
    <row r="1100" spans="1:6" ht="15">
      <c r="A1100" s="16" t="s">
        <v>731</v>
      </c>
      <c r="B1100" s="19" t="s">
        <v>732</v>
      </c>
      <c r="C1100" s="22">
        <v>31707310.4798</v>
      </c>
      <c r="D1100" s="22">
        <v>0</v>
      </c>
      <c r="E1100" s="22">
        <v>0</v>
      </c>
      <c r="F1100" s="23">
        <f aca="true" t="shared" si="338" ref="F1100">SUM(C1100:E1102)</f>
        <v>31707310.4798</v>
      </c>
    </row>
    <row r="1101" spans="1:6" ht="18" customHeight="1">
      <c r="A1101" s="17"/>
      <c r="B1101" s="20"/>
      <c r="C1101" s="20"/>
      <c r="D1101" s="20"/>
      <c r="E1101" s="20"/>
      <c r="F1101" s="24"/>
    </row>
    <row r="1102" spans="1:6" ht="15">
      <c r="A1102" s="18"/>
      <c r="B1102" s="21"/>
      <c r="C1102" s="21"/>
      <c r="D1102" s="21"/>
      <c r="E1102" s="21"/>
      <c r="F1102" s="25"/>
    </row>
    <row r="1103" spans="1:6" ht="15">
      <c r="A1103" s="16" t="s">
        <v>733</v>
      </c>
      <c r="B1103" s="19" t="s">
        <v>734</v>
      </c>
      <c r="C1103" s="22">
        <v>18807401.8399</v>
      </c>
      <c r="D1103" s="22">
        <v>0</v>
      </c>
      <c r="E1103" s="22">
        <v>0</v>
      </c>
      <c r="F1103" s="23">
        <f aca="true" t="shared" si="339" ref="F1103">SUM(C1103:E1105)</f>
        <v>18807401.8399</v>
      </c>
    </row>
    <row r="1104" spans="1:6" ht="18" customHeight="1">
      <c r="A1104" s="17"/>
      <c r="B1104" s="20"/>
      <c r="C1104" s="20"/>
      <c r="D1104" s="20"/>
      <c r="E1104" s="20"/>
      <c r="F1104" s="24"/>
    </row>
    <row r="1105" spans="1:6" ht="15">
      <c r="A1105" s="18"/>
      <c r="B1105" s="21"/>
      <c r="C1105" s="21"/>
      <c r="D1105" s="21"/>
      <c r="E1105" s="21"/>
      <c r="F1105" s="25"/>
    </row>
    <row r="1106" spans="1:6" ht="15">
      <c r="A1106" s="16" t="s">
        <v>735</v>
      </c>
      <c r="B1106" s="19" t="s">
        <v>736</v>
      </c>
      <c r="C1106" s="22">
        <v>0</v>
      </c>
      <c r="D1106" s="22">
        <v>750436.1899</v>
      </c>
      <c r="E1106" s="22">
        <v>0</v>
      </c>
      <c r="F1106" s="23">
        <f aca="true" t="shared" si="340" ref="F1106">SUM(C1106:E1108)</f>
        <v>750436.1899</v>
      </c>
    </row>
    <row r="1107" spans="1:6" ht="18" customHeight="1">
      <c r="A1107" s="17"/>
      <c r="B1107" s="20"/>
      <c r="C1107" s="20"/>
      <c r="D1107" s="20"/>
      <c r="E1107" s="20"/>
      <c r="F1107" s="24"/>
    </row>
    <row r="1108" spans="1:6" ht="15">
      <c r="A1108" s="18"/>
      <c r="B1108" s="21"/>
      <c r="C1108" s="21"/>
      <c r="D1108" s="21"/>
      <c r="E1108" s="21"/>
      <c r="F1108" s="25"/>
    </row>
    <row r="1109" spans="1:6" ht="15">
      <c r="A1109" s="16" t="s">
        <v>737</v>
      </c>
      <c r="B1109" s="19" t="s">
        <v>738</v>
      </c>
      <c r="C1109" s="22">
        <v>836911.0099</v>
      </c>
      <c r="D1109" s="22">
        <v>17491025.3899</v>
      </c>
      <c r="E1109" s="22">
        <v>207539.6299</v>
      </c>
      <c r="F1109" s="23">
        <f aca="true" t="shared" si="341" ref="F1109">SUM(C1109:E1111)</f>
        <v>18535476.0297</v>
      </c>
    </row>
    <row r="1110" spans="1:6" ht="18" customHeight="1">
      <c r="A1110" s="17"/>
      <c r="B1110" s="20"/>
      <c r="C1110" s="20"/>
      <c r="D1110" s="20"/>
      <c r="E1110" s="20"/>
      <c r="F1110" s="24"/>
    </row>
    <row r="1111" spans="1:6" ht="15">
      <c r="A1111" s="18"/>
      <c r="B1111" s="21"/>
      <c r="C1111" s="21"/>
      <c r="D1111" s="21"/>
      <c r="E1111" s="21"/>
      <c r="F1111" s="25"/>
    </row>
    <row r="1112" spans="1:6" ht="15">
      <c r="A1112" s="16" t="s">
        <v>739</v>
      </c>
      <c r="B1112" s="19" t="s">
        <v>740</v>
      </c>
      <c r="C1112" s="22">
        <v>5948149.38</v>
      </c>
      <c r="D1112" s="22">
        <v>0</v>
      </c>
      <c r="E1112" s="22">
        <v>0</v>
      </c>
      <c r="F1112" s="23">
        <f aca="true" t="shared" si="342" ref="F1112">SUM(C1112:E1114)</f>
        <v>5948149.38</v>
      </c>
    </row>
    <row r="1113" spans="1:6" ht="18" customHeight="1">
      <c r="A1113" s="17"/>
      <c r="B1113" s="20"/>
      <c r="C1113" s="20"/>
      <c r="D1113" s="20"/>
      <c r="E1113" s="20"/>
      <c r="F1113" s="24"/>
    </row>
    <row r="1114" spans="1:6" ht="15">
      <c r="A1114" s="18"/>
      <c r="B1114" s="21"/>
      <c r="C1114" s="21"/>
      <c r="D1114" s="21"/>
      <c r="E1114" s="21"/>
      <c r="F1114" s="25"/>
    </row>
    <row r="1115" spans="1:6" ht="15">
      <c r="A1115" s="16" t="s">
        <v>741</v>
      </c>
      <c r="B1115" s="19" t="s">
        <v>742</v>
      </c>
      <c r="C1115" s="22">
        <v>0</v>
      </c>
      <c r="D1115" s="22">
        <v>1954349.0101</v>
      </c>
      <c r="E1115" s="22">
        <v>0</v>
      </c>
      <c r="F1115" s="23">
        <f aca="true" t="shared" si="343" ref="F1115">SUM(C1115:E1117)</f>
        <v>1954349.0101</v>
      </c>
    </row>
    <row r="1116" spans="1:6" ht="18" customHeight="1">
      <c r="A1116" s="17"/>
      <c r="B1116" s="20"/>
      <c r="C1116" s="20"/>
      <c r="D1116" s="20"/>
      <c r="E1116" s="20"/>
      <c r="F1116" s="24"/>
    </row>
    <row r="1117" spans="1:6" ht="15">
      <c r="A1117" s="18"/>
      <c r="B1117" s="21"/>
      <c r="C1117" s="21"/>
      <c r="D1117" s="21"/>
      <c r="E1117" s="21"/>
      <c r="F1117" s="25"/>
    </row>
    <row r="1118" spans="1:6" ht="15">
      <c r="A1118" s="16" t="s">
        <v>743</v>
      </c>
      <c r="B1118" s="19" t="s">
        <v>744</v>
      </c>
      <c r="C1118" s="22">
        <v>3484241.4099</v>
      </c>
      <c r="D1118" s="22">
        <v>0</v>
      </c>
      <c r="E1118" s="22">
        <v>0</v>
      </c>
      <c r="F1118" s="23">
        <f aca="true" t="shared" si="344" ref="F1118">SUM(C1118:E1120)</f>
        <v>3484241.4099</v>
      </c>
    </row>
    <row r="1119" spans="1:6" ht="18" customHeight="1">
      <c r="A1119" s="17"/>
      <c r="B1119" s="20"/>
      <c r="C1119" s="20"/>
      <c r="D1119" s="20"/>
      <c r="E1119" s="20"/>
      <c r="F1119" s="24"/>
    </row>
    <row r="1120" spans="1:6" ht="15">
      <c r="A1120" s="18"/>
      <c r="B1120" s="21"/>
      <c r="C1120" s="21"/>
      <c r="D1120" s="21"/>
      <c r="E1120" s="21"/>
      <c r="F1120" s="25"/>
    </row>
    <row r="1121" spans="1:6" ht="15">
      <c r="A1121" s="16" t="s">
        <v>745</v>
      </c>
      <c r="B1121" s="19" t="s">
        <v>746</v>
      </c>
      <c r="C1121" s="22">
        <v>400000.19</v>
      </c>
      <c r="D1121" s="22">
        <v>0</v>
      </c>
      <c r="E1121" s="22">
        <v>0</v>
      </c>
      <c r="F1121" s="23">
        <f aca="true" t="shared" si="345" ref="F1121">SUM(C1121:E1123)</f>
        <v>400000.19</v>
      </c>
    </row>
    <row r="1122" spans="1:6" ht="18" customHeight="1">
      <c r="A1122" s="17"/>
      <c r="B1122" s="20"/>
      <c r="C1122" s="20"/>
      <c r="D1122" s="20"/>
      <c r="E1122" s="20"/>
      <c r="F1122" s="24"/>
    </row>
    <row r="1123" spans="1:6" ht="15">
      <c r="A1123" s="18"/>
      <c r="B1123" s="21"/>
      <c r="C1123" s="21"/>
      <c r="D1123" s="21"/>
      <c r="E1123" s="21"/>
      <c r="F1123" s="25"/>
    </row>
    <row r="1124" spans="1:6" ht="15">
      <c r="A1124" s="16" t="s">
        <v>747</v>
      </c>
      <c r="B1124" s="19" t="s">
        <v>748</v>
      </c>
      <c r="C1124" s="22">
        <v>860845.0001</v>
      </c>
      <c r="D1124" s="22">
        <v>0</v>
      </c>
      <c r="E1124" s="22">
        <v>0</v>
      </c>
      <c r="F1124" s="23">
        <f aca="true" t="shared" si="346" ref="F1124">SUM(C1124:E1126)</f>
        <v>860845.0001</v>
      </c>
    </row>
    <row r="1125" spans="1:6" ht="18" customHeight="1">
      <c r="A1125" s="17"/>
      <c r="B1125" s="20"/>
      <c r="C1125" s="20"/>
      <c r="D1125" s="20"/>
      <c r="E1125" s="20"/>
      <c r="F1125" s="24"/>
    </row>
    <row r="1126" spans="1:6" ht="15">
      <c r="A1126" s="18"/>
      <c r="B1126" s="21"/>
      <c r="C1126" s="21"/>
      <c r="D1126" s="21"/>
      <c r="E1126" s="21"/>
      <c r="F1126" s="25"/>
    </row>
    <row r="1127" spans="1:6" ht="15">
      <c r="A1127" s="16" t="s">
        <v>749</v>
      </c>
      <c r="B1127" s="19" t="s">
        <v>750</v>
      </c>
      <c r="C1127" s="22">
        <v>0</v>
      </c>
      <c r="D1127" s="22">
        <v>625896.6602</v>
      </c>
      <c r="E1127" s="22">
        <v>0</v>
      </c>
      <c r="F1127" s="23">
        <f aca="true" t="shared" si="347" ref="F1127">SUM(C1127:E1129)</f>
        <v>625896.6602</v>
      </c>
    </row>
    <row r="1128" spans="1:6" ht="18" customHeight="1">
      <c r="A1128" s="17"/>
      <c r="B1128" s="20"/>
      <c r="C1128" s="20"/>
      <c r="D1128" s="20"/>
      <c r="E1128" s="20"/>
      <c r="F1128" s="24"/>
    </row>
    <row r="1129" spans="1:6" ht="15">
      <c r="A1129" s="18"/>
      <c r="B1129" s="21"/>
      <c r="C1129" s="21"/>
      <c r="D1129" s="21"/>
      <c r="E1129" s="21"/>
      <c r="F1129" s="25"/>
    </row>
    <row r="1130" spans="1:6" ht="15">
      <c r="A1130" s="16" t="s">
        <v>751</v>
      </c>
      <c r="B1130" s="19" t="s">
        <v>752</v>
      </c>
      <c r="C1130" s="22">
        <v>0</v>
      </c>
      <c r="D1130" s="22">
        <v>612458.2601</v>
      </c>
      <c r="E1130" s="22">
        <v>0</v>
      </c>
      <c r="F1130" s="23">
        <f aca="true" t="shared" si="348" ref="F1130">SUM(C1130:E1132)</f>
        <v>612458.2601</v>
      </c>
    </row>
    <row r="1131" spans="1:6" ht="18" customHeight="1">
      <c r="A1131" s="17"/>
      <c r="B1131" s="20"/>
      <c r="C1131" s="20"/>
      <c r="D1131" s="20"/>
      <c r="E1131" s="20"/>
      <c r="F1131" s="24"/>
    </row>
    <row r="1132" spans="1:6" ht="15">
      <c r="A1132" s="18"/>
      <c r="B1132" s="21"/>
      <c r="C1132" s="21"/>
      <c r="D1132" s="21"/>
      <c r="E1132" s="21"/>
      <c r="F1132" s="25"/>
    </row>
    <row r="1133" spans="1:6" ht="15">
      <c r="A1133" s="16" t="s">
        <v>753</v>
      </c>
      <c r="B1133" s="19" t="s">
        <v>754</v>
      </c>
      <c r="C1133" s="22">
        <v>607347.66</v>
      </c>
      <c r="D1133" s="22">
        <v>0</v>
      </c>
      <c r="E1133" s="22">
        <v>0</v>
      </c>
      <c r="F1133" s="23">
        <f aca="true" t="shared" si="349" ref="F1133">SUM(C1133:E1135)</f>
        <v>607347.66</v>
      </c>
    </row>
    <row r="1134" spans="1:6" ht="18" customHeight="1">
      <c r="A1134" s="17"/>
      <c r="B1134" s="20"/>
      <c r="C1134" s="20"/>
      <c r="D1134" s="20"/>
      <c r="E1134" s="20"/>
      <c r="F1134" s="24"/>
    </row>
    <row r="1135" spans="1:6" ht="15">
      <c r="A1135" s="18"/>
      <c r="B1135" s="21"/>
      <c r="C1135" s="21"/>
      <c r="D1135" s="21"/>
      <c r="E1135" s="21"/>
      <c r="F1135" s="25"/>
    </row>
    <row r="1136" spans="1:6" ht="15">
      <c r="A1136" s="16" t="s">
        <v>755</v>
      </c>
      <c r="B1136" s="19" t="s">
        <v>756</v>
      </c>
      <c r="C1136" s="22">
        <v>1506690.4898</v>
      </c>
      <c r="D1136" s="22">
        <v>0</v>
      </c>
      <c r="E1136" s="22">
        <v>0</v>
      </c>
      <c r="F1136" s="23">
        <f aca="true" t="shared" si="350" ref="F1136">SUM(C1136:E1138)</f>
        <v>1506690.4898</v>
      </c>
    </row>
    <row r="1137" spans="1:6" ht="18" customHeight="1">
      <c r="A1137" s="17"/>
      <c r="B1137" s="20"/>
      <c r="C1137" s="20"/>
      <c r="D1137" s="20"/>
      <c r="E1137" s="20"/>
      <c r="F1137" s="24"/>
    </row>
    <row r="1138" spans="1:6" ht="15">
      <c r="A1138" s="18"/>
      <c r="B1138" s="21"/>
      <c r="C1138" s="21"/>
      <c r="D1138" s="21"/>
      <c r="E1138" s="21"/>
      <c r="F1138" s="25"/>
    </row>
    <row r="1139" spans="1:6" ht="15">
      <c r="A1139" s="16" t="s">
        <v>757</v>
      </c>
      <c r="B1139" s="19" t="s">
        <v>758</v>
      </c>
      <c r="C1139" s="22">
        <v>635175.2698</v>
      </c>
      <c r="D1139" s="22">
        <v>0</v>
      </c>
      <c r="E1139" s="22">
        <v>0</v>
      </c>
      <c r="F1139" s="23">
        <f aca="true" t="shared" si="351" ref="F1139">SUM(C1139:E1141)</f>
        <v>635175.2698</v>
      </c>
    </row>
    <row r="1140" spans="1:6" ht="18" customHeight="1">
      <c r="A1140" s="17"/>
      <c r="B1140" s="20"/>
      <c r="C1140" s="20"/>
      <c r="D1140" s="20"/>
      <c r="E1140" s="20"/>
      <c r="F1140" s="24"/>
    </row>
    <row r="1141" spans="1:6" ht="15">
      <c r="A1141" s="18"/>
      <c r="B1141" s="21"/>
      <c r="C1141" s="21"/>
      <c r="D1141" s="21"/>
      <c r="E1141" s="21"/>
      <c r="F1141" s="25"/>
    </row>
    <row r="1142" spans="1:6" ht="15">
      <c r="A1142" s="16" t="s">
        <v>759</v>
      </c>
      <c r="B1142" s="19" t="s">
        <v>760</v>
      </c>
      <c r="C1142" s="22">
        <v>1860499.2499</v>
      </c>
      <c r="D1142" s="22">
        <v>0</v>
      </c>
      <c r="E1142" s="22">
        <v>0</v>
      </c>
      <c r="F1142" s="23">
        <f aca="true" t="shared" si="352" ref="F1142">SUM(C1142:E1144)</f>
        <v>1860499.2499</v>
      </c>
    </row>
    <row r="1143" spans="1:6" ht="18" customHeight="1">
      <c r="A1143" s="17"/>
      <c r="B1143" s="20"/>
      <c r="C1143" s="20"/>
      <c r="D1143" s="20"/>
      <c r="E1143" s="20"/>
      <c r="F1143" s="24"/>
    </row>
    <row r="1144" spans="1:6" ht="15">
      <c r="A1144" s="18"/>
      <c r="B1144" s="21"/>
      <c r="C1144" s="21"/>
      <c r="D1144" s="21"/>
      <c r="E1144" s="21"/>
      <c r="F1144" s="25"/>
    </row>
    <row r="1145" spans="1:6" ht="15">
      <c r="A1145" s="16" t="s">
        <v>761</v>
      </c>
      <c r="B1145" s="19" t="s">
        <v>762</v>
      </c>
      <c r="C1145" s="22">
        <v>602140.87</v>
      </c>
      <c r="D1145" s="22">
        <v>0</v>
      </c>
      <c r="E1145" s="22">
        <v>0</v>
      </c>
      <c r="F1145" s="23">
        <f aca="true" t="shared" si="353" ref="F1145">SUM(C1145:E1147)</f>
        <v>602140.87</v>
      </c>
    </row>
    <row r="1146" spans="1:6" ht="18" customHeight="1">
      <c r="A1146" s="17"/>
      <c r="B1146" s="20"/>
      <c r="C1146" s="20"/>
      <c r="D1146" s="20"/>
      <c r="E1146" s="20"/>
      <c r="F1146" s="24"/>
    </row>
    <row r="1147" spans="1:6" ht="15">
      <c r="A1147" s="18"/>
      <c r="B1147" s="21"/>
      <c r="C1147" s="21"/>
      <c r="D1147" s="21"/>
      <c r="E1147" s="21"/>
      <c r="F1147" s="25"/>
    </row>
    <row r="1148" spans="1:6" ht="15">
      <c r="A1148" s="16" t="s">
        <v>763</v>
      </c>
      <c r="B1148" s="19" t="s">
        <v>764</v>
      </c>
      <c r="C1148" s="22">
        <v>0</v>
      </c>
      <c r="D1148" s="22">
        <v>51089.52</v>
      </c>
      <c r="E1148" s="22">
        <v>4272171.3799</v>
      </c>
      <c r="F1148" s="23">
        <f aca="true" t="shared" si="354" ref="F1148">SUM(C1148:E1150)</f>
        <v>4323260.8999</v>
      </c>
    </row>
    <row r="1149" spans="1:6" ht="18" customHeight="1">
      <c r="A1149" s="17"/>
      <c r="B1149" s="20"/>
      <c r="C1149" s="20"/>
      <c r="D1149" s="20"/>
      <c r="E1149" s="20"/>
      <c r="F1149" s="24"/>
    </row>
    <row r="1150" spans="1:6" ht="15">
      <c r="A1150" s="18"/>
      <c r="B1150" s="21"/>
      <c r="C1150" s="21"/>
      <c r="D1150" s="21"/>
      <c r="E1150" s="21"/>
      <c r="F1150" s="25"/>
    </row>
    <row r="1151" spans="1:6" ht="15">
      <c r="A1151" s="16" t="s">
        <v>765</v>
      </c>
      <c r="B1151" s="19" t="s">
        <v>766</v>
      </c>
      <c r="C1151" s="22">
        <v>1311844.59</v>
      </c>
      <c r="D1151" s="22">
        <v>1962219.6</v>
      </c>
      <c r="E1151" s="22">
        <v>1958310.8199</v>
      </c>
      <c r="F1151" s="23">
        <f aca="true" t="shared" si="355" ref="F1151">SUM(C1151:E1153)</f>
        <v>5232375.0099</v>
      </c>
    </row>
    <row r="1152" spans="1:6" ht="18" customHeight="1">
      <c r="A1152" s="17"/>
      <c r="B1152" s="20"/>
      <c r="C1152" s="20"/>
      <c r="D1152" s="20"/>
      <c r="E1152" s="20"/>
      <c r="F1152" s="24"/>
    </row>
    <row r="1153" spans="1:6" ht="15">
      <c r="A1153" s="18"/>
      <c r="B1153" s="21"/>
      <c r="C1153" s="21"/>
      <c r="D1153" s="21"/>
      <c r="E1153" s="21"/>
      <c r="F1153" s="25"/>
    </row>
    <row r="1154" spans="1:6" ht="15">
      <c r="A1154" s="16" t="s">
        <v>767</v>
      </c>
      <c r="B1154" s="19" t="s">
        <v>768</v>
      </c>
      <c r="C1154" s="22">
        <v>121422.88</v>
      </c>
      <c r="D1154" s="22">
        <v>0</v>
      </c>
      <c r="E1154" s="22">
        <v>0</v>
      </c>
      <c r="F1154" s="23">
        <f aca="true" t="shared" si="356" ref="F1154">SUM(C1154:E1156)</f>
        <v>121422.88</v>
      </c>
    </row>
    <row r="1155" spans="1:6" ht="18" customHeight="1">
      <c r="A1155" s="17"/>
      <c r="B1155" s="20"/>
      <c r="C1155" s="20"/>
      <c r="D1155" s="20"/>
      <c r="E1155" s="20"/>
      <c r="F1155" s="24"/>
    </row>
    <row r="1156" spans="1:6" ht="15">
      <c r="A1156" s="18"/>
      <c r="B1156" s="21"/>
      <c r="C1156" s="21"/>
      <c r="D1156" s="21"/>
      <c r="E1156" s="21"/>
      <c r="F1156" s="25"/>
    </row>
    <row r="1157" spans="1:6" ht="15">
      <c r="A1157" s="16" t="s">
        <v>769</v>
      </c>
      <c r="B1157" s="19" t="s">
        <v>770</v>
      </c>
      <c r="C1157" s="22">
        <v>1943146.8</v>
      </c>
      <c r="D1157" s="22">
        <v>0</v>
      </c>
      <c r="E1157" s="22">
        <v>0</v>
      </c>
      <c r="F1157" s="23">
        <f aca="true" t="shared" si="357" ref="F1157">SUM(C1157:E1159)</f>
        <v>1943146.8</v>
      </c>
    </row>
    <row r="1158" spans="1:6" ht="18" customHeight="1">
      <c r="A1158" s="17"/>
      <c r="B1158" s="20"/>
      <c r="C1158" s="20"/>
      <c r="D1158" s="20"/>
      <c r="E1158" s="20"/>
      <c r="F1158" s="24"/>
    </row>
    <row r="1159" spans="1:6" ht="15">
      <c r="A1159" s="18"/>
      <c r="B1159" s="21"/>
      <c r="C1159" s="21"/>
      <c r="D1159" s="21"/>
      <c r="E1159" s="21"/>
      <c r="F1159" s="25"/>
    </row>
    <row r="1160" spans="1:6" ht="15">
      <c r="A1160" s="16" t="s">
        <v>771</v>
      </c>
      <c r="B1160" s="19" t="s">
        <v>772</v>
      </c>
      <c r="C1160" s="22">
        <v>1073441.67</v>
      </c>
      <c r="D1160" s="22">
        <v>0</v>
      </c>
      <c r="E1160" s="22">
        <v>0</v>
      </c>
      <c r="F1160" s="23">
        <f aca="true" t="shared" si="358" ref="F1160">SUM(C1160:E1162)</f>
        <v>1073441.67</v>
      </c>
    </row>
    <row r="1161" spans="1:6" ht="18" customHeight="1">
      <c r="A1161" s="17"/>
      <c r="B1161" s="20"/>
      <c r="C1161" s="20"/>
      <c r="D1161" s="20"/>
      <c r="E1161" s="20"/>
      <c r="F1161" s="24"/>
    </row>
    <row r="1162" spans="1:6" ht="15">
      <c r="A1162" s="18"/>
      <c r="B1162" s="21"/>
      <c r="C1162" s="21"/>
      <c r="D1162" s="21"/>
      <c r="E1162" s="21"/>
      <c r="F1162" s="25"/>
    </row>
    <row r="1163" spans="1:6" ht="15">
      <c r="A1163" s="16" t="s">
        <v>773</v>
      </c>
      <c r="B1163" s="19" t="s">
        <v>774</v>
      </c>
      <c r="C1163" s="22">
        <v>7019202</v>
      </c>
      <c r="D1163" s="22">
        <v>21473093</v>
      </c>
      <c r="E1163" s="22">
        <v>35644524</v>
      </c>
      <c r="F1163" s="23">
        <f>SUM(C1163:E1165)</f>
        <v>64136819</v>
      </c>
    </row>
    <row r="1164" spans="1:6" ht="18" customHeight="1">
      <c r="A1164" s="17"/>
      <c r="B1164" s="20"/>
      <c r="C1164" s="20"/>
      <c r="D1164" s="20"/>
      <c r="E1164" s="20"/>
      <c r="F1164" s="24"/>
    </row>
    <row r="1165" spans="1:6" ht="15">
      <c r="A1165" s="18"/>
      <c r="B1165" s="21"/>
      <c r="C1165" s="21"/>
      <c r="D1165" s="21"/>
      <c r="E1165" s="21"/>
      <c r="F1165" s="25"/>
    </row>
    <row r="1166" spans="1:6" ht="15">
      <c r="A1166" s="16" t="s">
        <v>775</v>
      </c>
      <c r="B1166" s="19" t="s">
        <v>776</v>
      </c>
      <c r="C1166" s="22">
        <v>3889287.84</v>
      </c>
      <c r="D1166" s="22">
        <v>1999999.9998</v>
      </c>
      <c r="E1166" s="22">
        <v>1139100</v>
      </c>
      <c r="F1166" s="23">
        <f aca="true" t="shared" si="359" ref="F1166">SUM(C1166:E1168)</f>
        <v>7028387.8398</v>
      </c>
    </row>
    <row r="1167" spans="1:6" ht="18" customHeight="1">
      <c r="A1167" s="17"/>
      <c r="B1167" s="20"/>
      <c r="C1167" s="20"/>
      <c r="D1167" s="20"/>
      <c r="E1167" s="20"/>
      <c r="F1167" s="24"/>
    </row>
    <row r="1168" spans="1:6" ht="15">
      <c r="A1168" s="18"/>
      <c r="B1168" s="21"/>
      <c r="C1168" s="21"/>
      <c r="D1168" s="21"/>
      <c r="E1168" s="21"/>
      <c r="F1168" s="25"/>
    </row>
    <row r="1169" spans="1:6" ht="15">
      <c r="A1169" s="16" t="s">
        <v>777</v>
      </c>
      <c r="B1169" s="19" t="s">
        <v>778</v>
      </c>
      <c r="C1169" s="22">
        <v>472288.8201</v>
      </c>
      <c r="D1169" s="22">
        <v>0</v>
      </c>
      <c r="E1169" s="22">
        <v>0</v>
      </c>
      <c r="F1169" s="23">
        <f aca="true" t="shared" si="360" ref="F1169">SUM(C1169:E1171)</f>
        <v>472288.8201</v>
      </c>
    </row>
    <row r="1170" spans="1:6" ht="18" customHeight="1">
      <c r="A1170" s="17"/>
      <c r="B1170" s="20"/>
      <c r="C1170" s="20"/>
      <c r="D1170" s="20"/>
      <c r="E1170" s="20"/>
      <c r="F1170" s="24"/>
    </row>
    <row r="1171" spans="1:6" ht="15">
      <c r="A1171" s="18"/>
      <c r="B1171" s="21"/>
      <c r="C1171" s="21"/>
      <c r="D1171" s="21"/>
      <c r="E1171" s="21"/>
      <c r="F1171" s="25"/>
    </row>
    <row r="1172" spans="1:6" ht="15">
      <c r="A1172" s="16" t="s">
        <v>779</v>
      </c>
      <c r="B1172" s="19" t="s">
        <v>780</v>
      </c>
      <c r="C1172" s="22">
        <v>1581652.5299</v>
      </c>
      <c r="D1172" s="22">
        <v>0</v>
      </c>
      <c r="E1172" s="22">
        <v>0</v>
      </c>
      <c r="F1172" s="23">
        <f aca="true" t="shared" si="361" ref="F1172">SUM(C1172:E1174)</f>
        <v>1581652.5299</v>
      </c>
    </row>
    <row r="1173" spans="1:6" ht="18" customHeight="1">
      <c r="A1173" s="17"/>
      <c r="B1173" s="20"/>
      <c r="C1173" s="20"/>
      <c r="D1173" s="20"/>
      <c r="E1173" s="20"/>
      <c r="F1173" s="24"/>
    </row>
    <row r="1174" spans="1:6" ht="15">
      <c r="A1174" s="18"/>
      <c r="B1174" s="21"/>
      <c r="C1174" s="21"/>
      <c r="D1174" s="21"/>
      <c r="E1174" s="21"/>
      <c r="F1174" s="25"/>
    </row>
    <row r="1175" spans="1:6" ht="15">
      <c r="A1175" s="16" t="s">
        <v>781</v>
      </c>
      <c r="B1175" s="19" t="s">
        <v>782</v>
      </c>
      <c r="C1175" s="22">
        <v>3982337.06</v>
      </c>
      <c r="D1175" s="22">
        <v>0</v>
      </c>
      <c r="E1175" s="22">
        <v>0</v>
      </c>
      <c r="F1175" s="23">
        <f aca="true" t="shared" si="362" ref="F1175">SUM(C1175:E1177)</f>
        <v>3982337.06</v>
      </c>
    </row>
    <row r="1176" spans="1:6" ht="18" customHeight="1">
      <c r="A1176" s="17"/>
      <c r="B1176" s="20"/>
      <c r="C1176" s="20"/>
      <c r="D1176" s="20"/>
      <c r="E1176" s="20"/>
      <c r="F1176" s="24"/>
    </row>
    <row r="1177" spans="1:6" ht="15">
      <c r="A1177" s="18"/>
      <c r="B1177" s="21"/>
      <c r="C1177" s="21"/>
      <c r="D1177" s="21"/>
      <c r="E1177" s="21"/>
      <c r="F1177" s="25"/>
    </row>
    <row r="1178" spans="1:6" ht="15">
      <c r="A1178" s="16" t="s">
        <v>783</v>
      </c>
      <c r="B1178" s="19" t="s">
        <v>784</v>
      </c>
      <c r="C1178" s="22">
        <v>44723.5701</v>
      </c>
      <c r="D1178" s="22">
        <v>0</v>
      </c>
      <c r="E1178" s="22">
        <v>0</v>
      </c>
      <c r="F1178" s="23">
        <f aca="true" t="shared" si="363" ref="F1178">SUM(C1178:E1180)</f>
        <v>44723.5701</v>
      </c>
    </row>
    <row r="1179" spans="1:6" ht="18" customHeight="1">
      <c r="A1179" s="17"/>
      <c r="B1179" s="20"/>
      <c r="C1179" s="20"/>
      <c r="D1179" s="20"/>
      <c r="E1179" s="20"/>
      <c r="F1179" s="24"/>
    </row>
    <row r="1180" spans="1:6" ht="15">
      <c r="A1180" s="18"/>
      <c r="B1180" s="21"/>
      <c r="C1180" s="21"/>
      <c r="D1180" s="21"/>
      <c r="E1180" s="21"/>
      <c r="F1180" s="25"/>
    </row>
    <row r="1181" spans="1:6" ht="15">
      <c r="A1181" s="16" t="s">
        <v>785</v>
      </c>
      <c r="B1181" s="19" t="s">
        <v>786</v>
      </c>
      <c r="C1181" s="22">
        <v>0</v>
      </c>
      <c r="D1181" s="22">
        <v>560144.3899</v>
      </c>
      <c r="E1181" s="22">
        <v>9394381.3298</v>
      </c>
      <c r="F1181" s="23">
        <f aca="true" t="shared" si="364" ref="F1181">SUM(C1181:E1183)</f>
        <v>9954525.719700001</v>
      </c>
    </row>
    <row r="1182" spans="1:6" ht="18" customHeight="1">
      <c r="A1182" s="17"/>
      <c r="B1182" s="20"/>
      <c r="C1182" s="20"/>
      <c r="D1182" s="20"/>
      <c r="E1182" s="20"/>
      <c r="F1182" s="24"/>
    </row>
    <row r="1183" spans="1:6" ht="15">
      <c r="A1183" s="18"/>
      <c r="B1183" s="21"/>
      <c r="C1183" s="21"/>
      <c r="D1183" s="21"/>
      <c r="E1183" s="21"/>
      <c r="F1183" s="25"/>
    </row>
    <row r="1184" spans="1:6" ht="15">
      <c r="A1184" s="16" t="s">
        <v>787</v>
      </c>
      <c r="B1184" s="19" t="s">
        <v>788</v>
      </c>
      <c r="C1184" s="22">
        <v>4031465.65</v>
      </c>
      <c r="D1184" s="22">
        <v>0</v>
      </c>
      <c r="E1184" s="22">
        <v>0</v>
      </c>
      <c r="F1184" s="23">
        <f aca="true" t="shared" si="365" ref="F1184">SUM(C1184:E1186)</f>
        <v>4031465.65</v>
      </c>
    </row>
    <row r="1185" spans="1:6" ht="18" customHeight="1">
      <c r="A1185" s="17"/>
      <c r="B1185" s="20"/>
      <c r="C1185" s="20"/>
      <c r="D1185" s="20"/>
      <c r="E1185" s="20"/>
      <c r="F1185" s="24"/>
    </row>
    <row r="1186" spans="1:6" ht="15">
      <c r="A1186" s="18"/>
      <c r="B1186" s="21"/>
      <c r="C1186" s="21"/>
      <c r="D1186" s="21"/>
      <c r="E1186" s="21"/>
      <c r="F1186" s="25"/>
    </row>
    <row r="1187" spans="1:6" ht="15">
      <c r="A1187" s="16" t="s">
        <v>789</v>
      </c>
      <c r="B1187" s="19" t="s">
        <v>790</v>
      </c>
      <c r="C1187" s="22">
        <v>117126.27</v>
      </c>
      <c r="D1187" s="22">
        <v>699248.3</v>
      </c>
      <c r="E1187" s="22">
        <v>2483006.3399</v>
      </c>
      <c r="F1187" s="23">
        <f aca="true" t="shared" si="366" ref="F1187">SUM(C1187:E1189)</f>
        <v>3299380.9099000003</v>
      </c>
    </row>
    <row r="1188" spans="1:6" ht="18" customHeight="1">
      <c r="A1188" s="17"/>
      <c r="B1188" s="20"/>
      <c r="C1188" s="20"/>
      <c r="D1188" s="20"/>
      <c r="E1188" s="20"/>
      <c r="F1188" s="24"/>
    </row>
    <row r="1189" spans="1:6" ht="15">
      <c r="A1189" s="18"/>
      <c r="B1189" s="21"/>
      <c r="C1189" s="21"/>
      <c r="D1189" s="21"/>
      <c r="E1189" s="21"/>
      <c r="F1189" s="25"/>
    </row>
    <row r="1190" spans="1:6" ht="15">
      <c r="A1190" s="16" t="s">
        <v>791</v>
      </c>
      <c r="B1190" s="19" t="s">
        <v>792</v>
      </c>
      <c r="C1190" s="22">
        <v>0</v>
      </c>
      <c r="D1190" s="22">
        <v>0</v>
      </c>
      <c r="E1190" s="22">
        <v>398392.0601</v>
      </c>
      <c r="F1190" s="23">
        <f aca="true" t="shared" si="367" ref="F1190">SUM(C1190:E1192)</f>
        <v>398392.0601</v>
      </c>
    </row>
    <row r="1191" spans="1:6" ht="18" customHeight="1">
      <c r="A1191" s="17"/>
      <c r="B1191" s="20"/>
      <c r="C1191" s="20"/>
      <c r="D1191" s="20"/>
      <c r="E1191" s="20"/>
      <c r="F1191" s="24"/>
    </row>
    <row r="1192" spans="1:6" ht="15">
      <c r="A1192" s="18"/>
      <c r="B1192" s="21"/>
      <c r="C1192" s="21"/>
      <c r="D1192" s="21"/>
      <c r="E1192" s="21"/>
      <c r="F1192" s="25"/>
    </row>
    <row r="1193" spans="1:6" ht="15">
      <c r="A1193" s="16" t="s">
        <v>793</v>
      </c>
      <c r="B1193" s="19" t="s">
        <v>794</v>
      </c>
      <c r="C1193" s="22">
        <v>0</v>
      </c>
      <c r="D1193" s="22">
        <v>156580.02</v>
      </c>
      <c r="E1193" s="22">
        <v>1797926.0999</v>
      </c>
      <c r="F1193" s="23">
        <f aca="true" t="shared" si="368" ref="F1193">SUM(C1193:E1195)</f>
        <v>1954506.1199</v>
      </c>
    </row>
    <row r="1194" spans="1:6" ht="18" customHeight="1">
      <c r="A1194" s="17"/>
      <c r="B1194" s="20"/>
      <c r="C1194" s="20"/>
      <c r="D1194" s="20"/>
      <c r="E1194" s="20"/>
      <c r="F1194" s="24"/>
    </row>
    <row r="1195" spans="1:6" ht="15">
      <c r="A1195" s="18"/>
      <c r="B1195" s="21"/>
      <c r="C1195" s="21"/>
      <c r="D1195" s="21"/>
      <c r="E1195" s="21"/>
      <c r="F1195" s="25"/>
    </row>
    <row r="1196" spans="1:6" ht="15">
      <c r="A1196" s="16" t="s">
        <v>795</v>
      </c>
      <c r="B1196" s="19" t="s">
        <v>796</v>
      </c>
      <c r="C1196" s="22">
        <v>0</v>
      </c>
      <c r="D1196" s="22">
        <v>0</v>
      </c>
      <c r="E1196" s="22">
        <v>4204205</v>
      </c>
      <c r="F1196" s="23">
        <f aca="true" t="shared" si="369" ref="F1196">SUM(C1196:E1198)</f>
        <v>4204205</v>
      </c>
    </row>
    <row r="1197" spans="1:6" ht="18" customHeight="1">
      <c r="A1197" s="17"/>
      <c r="B1197" s="20"/>
      <c r="C1197" s="20"/>
      <c r="D1197" s="20"/>
      <c r="E1197" s="20"/>
      <c r="F1197" s="24"/>
    </row>
    <row r="1198" spans="1:6" ht="15">
      <c r="A1198" s="18"/>
      <c r="B1198" s="21"/>
      <c r="C1198" s="21"/>
      <c r="D1198" s="21"/>
      <c r="E1198" s="21"/>
      <c r="F1198" s="25"/>
    </row>
    <row r="1199" spans="1:6" ht="15">
      <c r="A1199" s="16" t="s">
        <v>797</v>
      </c>
      <c r="B1199" s="19" t="s">
        <v>798</v>
      </c>
      <c r="C1199" s="22">
        <v>0</v>
      </c>
      <c r="D1199" s="22">
        <v>3856718</v>
      </c>
      <c r="E1199" s="22">
        <v>3502913</v>
      </c>
      <c r="F1199" s="23">
        <f aca="true" t="shared" si="370" ref="F1199">SUM(C1199:E1201)</f>
        <v>7359631</v>
      </c>
    </row>
    <row r="1200" spans="1:6" ht="18" customHeight="1">
      <c r="A1200" s="17"/>
      <c r="B1200" s="20"/>
      <c r="C1200" s="20"/>
      <c r="D1200" s="20"/>
      <c r="E1200" s="20"/>
      <c r="F1200" s="24"/>
    </row>
    <row r="1201" spans="1:6" ht="15">
      <c r="A1201" s="18"/>
      <c r="B1201" s="21"/>
      <c r="C1201" s="21"/>
      <c r="D1201" s="21"/>
      <c r="E1201" s="21"/>
      <c r="F1201" s="25"/>
    </row>
    <row r="1202" spans="1:6" ht="15">
      <c r="A1202" s="16" t="s">
        <v>799</v>
      </c>
      <c r="B1202" s="19" t="s">
        <v>800</v>
      </c>
      <c r="C1202" s="22">
        <v>0</v>
      </c>
      <c r="D1202" s="22">
        <v>1703600</v>
      </c>
      <c r="E1202" s="22">
        <v>1717359</v>
      </c>
      <c r="F1202" s="23">
        <f aca="true" t="shared" si="371" ref="F1202">SUM(C1202:E1204)</f>
        <v>3420959</v>
      </c>
    </row>
    <row r="1203" spans="1:6" ht="18" customHeight="1">
      <c r="A1203" s="17"/>
      <c r="B1203" s="20"/>
      <c r="C1203" s="20"/>
      <c r="D1203" s="20"/>
      <c r="E1203" s="20"/>
      <c r="F1203" s="24"/>
    </row>
    <row r="1204" spans="1:6" ht="15">
      <c r="A1204" s="18"/>
      <c r="B1204" s="21"/>
      <c r="C1204" s="21"/>
      <c r="D1204" s="21"/>
      <c r="E1204" s="21"/>
      <c r="F1204" s="25"/>
    </row>
    <row r="1205" spans="1:6" ht="15">
      <c r="A1205" s="16" t="s">
        <v>801</v>
      </c>
      <c r="B1205" s="19" t="s">
        <v>802</v>
      </c>
      <c r="C1205" s="22">
        <v>0</v>
      </c>
      <c r="D1205" s="22">
        <v>4146169</v>
      </c>
      <c r="E1205" s="22">
        <v>4580022</v>
      </c>
      <c r="F1205" s="23">
        <f aca="true" t="shared" si="372" ref="F1205">SUM(C1205:E1207)</f>
        <v>8726191</v>
      </c>
    </row>
    <row r="1206" spans="1:6" ht="18" customHeight="1">
      <c r="A1206" s="17"/>
      <c r="B1206" s="20"/>
      <c r="C1206" s="20"/>
      <c r="D1206" s="20"/>
      <c r="E1206" s="20"/>
      <c r="F1206" s="24"/>
    </row>
    <row r="1207" spans="1:6" ht="15">
      <c r="A1207" s="18"/>
      <c r="B1207" s="21"/>
      <c r="C1207" s="21"/>
      <c r="D1207" s="21"/>
      <c r="E1207" s="21"/>
      <c r="F1207" s="25"/>
    </row>
    <row r="1208" spans="1:6" ht="15">
      <c r="A1208" s="16" t="s">
        <v>803</v>
      </c>
      <c r="B1208" s="19" t="s">
        <v>804</v>
      </c>
      <c r="C1208" s="22">
        <v>0</v>
      </c>
      <c r="D1208" s="22">
        <v>2720655</v>
      </c>
      <c r="E1208" s="22">
        <v>2000000</v>
      </c>
      <c r="F1208" s="23">
        <f aca="true" t="shared" si="373" ref="F1208">SUM(C1208:E1210)</f>
        <v>4720655</v>
      </c>
    </row>
    <row r="1209" spans="1:6" ht="18" customHeight="1">
      <c r="A1209" s="17"/>
      <c r="B1209" s="20"/>
      <c r="C1209" s="20"/>
      <c r="D1209" s="20"/>
      <c r="E1209" s="20"/>
      <c r="F1209" s="24"/>
    </row>
    <row r="1210" spans="1:6" ht="15">
      <c r="A1210" s="18"/>
      <c r="B1210" s="21"/>
      <c r="C1210" s="21"/>
      <c r="D1210" s="21"/>
      <c r="E1210" s="21"/>
      <c r="F1210" s="25"/>
    </row>
    <row r="1211" spans="1:6" ht="15">
      <c r="A1211" s="16" t="s">
        <v>805</v>
      </c>
      <c r="B1211" s="19" t="s">
        <v>806</v>
      </c>
      <c r="C1211" s="22">
        <v>0</v>
      </c>
      <c r="D1211" s="22">
        <v>1325000</v>
      </c>
      <c r="E1211" s="22">
        <v>1325000</v>
      </c>
      <c r="F1211" s="23">
        <f aca="true" t="shared" si="374" ref="F1211">SUM(C1211:E1213)</f>
        <v>2650000</v>
      </c>
    </row>
    <row r="1212" spans="1:6" ht="18" customHeight="1">
      <c r="A1212" s="17"/>
      <c r="B1212" s="20"/>
      <c r="C1212" s="20"/>
      <c r="D1212" s="20"/>
      <c r="E1212" s="20"/>
      <c r="F1212" s="24"/>
    </row>
    <row r="1213" spans="1:6" ht="15">
      <c r="A1213" s="18"/>
      <c r="B1213" s="21"/>
      <c r="C1213" s="21"/>
      <c r="D1213" s="21"/>
      <c r="E1213" s="21"/>
      <c r="F1213" s="25"/>
    </row>
    <row r="1214" spans="1:6" ht="15">
      <c r="A1214" s="16" t="s">
        <v>807</v>
      </c>
      <c r="B1214" s="19" t="s">
        <v>808</v>
      </c>
      <c r="C1214" s="22">
        <v>0</v>
      </c>
      <c r="D1214" s="22">
        <v>1200000</v>
      </c>
      <c r="E1214" s="22">
        <v>600000</v>
      </c>
      <c r="F1214" s="23">
        <f aca="true" t="shared" si="375" ref="F1214">SUM(C1214:E1216)</f>
        <v>1800000</v>
      </c>
    </row>
    <row r="1215" spans="1:6" ht="18" customHeight="1">
      <c r="A1215" s="17"/>
      <c r="B1215" s="20"/>
      <c r="C1215" s="20"/>
      <c r="D1215" s="20"/>
      <c r="E1215" s="20"/>
      <c r="F1215" s="24"/>
    </row>
    <row r="1216" spans="1:6" ht="15">
      <c r="A1216" s="18"/>
      <c r="B1216" s="21"/>
      <c r="C1216" s="21"/>
      <c r="D1216" s="21"/>
      <c r="E1216" s="21"/>
      <c r="F1216" s="25"/>
    </row>
    <row r="1217" spans="1:6" ht="15">
      <c r="A1217" s="16" t="s">
        <v>809</v>
      </c>
      <c r="B1217" s="19" t="s">
        <v>810</v>
      </c>
      <c r="C1217" s="22">
        <v>0</v>
      </c>
      <c r="D1217" s="22">
        <v>1325000</v>
      </c>
      <c r="E1217" s="22">
        <v>1325000</v>
      </c>
      <c r="F1217" s="23">
        <f aca="true" t="shared" si="376" ref="F1217">SUM(C1217:E1219)</f>
        <v>2650000</v>
      </c>
    </row>
    <row r="1218" spans="1:6" ht="18" customHeight="1">
      <c r="A1218" s="17"/>
      <c r="B1218" s="20"/>
      <c r="C1218" s="20"/>
      <c r="D1218" s="20"/>
      <c r="E1218" s="20"/>
      <c r="F1218" s="24"/>
    </row>
    <row r="1219" spans="1:6" ht="15">
      <c r="A1219" s="18"/>
      <c r="B1219" s="21"/>
      <c r="C1219" s="21"/>
      <c r="D1219" s="21"/>
      <c r="E1219" s="21"/>
      <c r="F1219" s="25"/>
    </row>
    <row r="1220" spans="1:6" ht="15">
      <c r="A1220" s="16" t="s">
        <v>811</v>
      </c>
      <c r="B1220" s="19" t="s">
        <v>812</v>
      </c>
      <c r="C1220" s="22">
        <v>0</v>
      </c>
      <c r="D1220" s="22">
        <v>800000</v>
      </c>
      <c r="E1220" s="22">
        <v>800000</v>
      </c>
      <c r="F1220" s="23">
        <f aca="true" t="shared" si="377" ref="F1220">SUM(C1220:E1222)</f>
        <v>1600000</v>
      </c>
    </row>
    <row r="1221" spans="1:6" ht="18" customHeight="1">
      <c r="A1221" s="17"/>
      <c r="B1221" s="20"/>
      <c r="C1221" s="20"/>
      <c r="D1221" s="20"/>
      <c r="E1221" s="20"/>
      <c r="F1221" s="24"/>
    </row>
    <row r="1222" spans="1:6" ht="15">
      <c r="A1222" s="18"/>
      <c r="B1222" s="21"/>
      <c r="C1222" s="21"/>
      <c r="D1222" s="21"/>
      <c r="E1222" s="21"/>
      <c r="F1222" s="25"/>
    </row>
    <row r="1223" spans="1:6" ht="15">
      <c r="A1223" s="16" t="s">
        <v>813</v>
      </c>
      <c r="B1223" s="19" t="s">
        <v>814</v>
      </c>
      <c r="C1223" s="22">
        <v>89549.22</v>
      </c>
      <c r="D1223" s="22">
        <v>304167.21</v>
      </c>
      <c r="E1223" s="22">
        <v>0</v>
      </c>
      <c r="F1223" s="23">
        <f aca="true" t="shared" si="378" ref="F1223">SUM(C1223:E1225)</f>
        <v>393716.43000000005</v>
      </c>
    </row>
    <row r="1224" spans="1:6" ht="18" customHeight="1">
      <c r="A1224" s="17"/>
      <c r="B1224" s="20"/>
      <c r="C1224" s="20"/>
      <c r="D1224" s="20"/>
      <c r="E1224" s="20"/>
      <c r="F1224" s="24"/>
    </row>
    <row r="1225" spans="1:6" ht="15">
      <c r="A1225" s="18"/>
      <c r="B1225" s="21"/>
      <c r="C1225" s="21"/>
      <c r="D1225" s="21"/>
      <c r="E1225" s="21"/>
      <c r="F1225" s="25"/>
    </row>
    <row r="1226" spans="1:6" ht="15">
      <c r="A1226" s="16" t="s">
        <v>815</v>
      </c>
      <c r="B1226" s="19" t="s">
        <v>816</v>
      </c>
      <c r="C1226" s="22">
        <v>0</v>
      </c>
      <c r="D1226" s="22">
        <v>2531636.23</v>
      </c>
      <c r="E1226" s="22">
        <v>0</v>
      </c>
      <c r="F1226" s="23">
        <f aca="true" t="shared" si="379" ref="F1226">SUM(C1226:E1228)</f>
        <v>2531636.23</v>
      </c>
    </row>
    <row r="1227" spans="1:6" ht="18" customHeight="1">
      <c r="A1227" s="17"/>
      <c r="B1227" s="20"/>
      <c r="C1227" s="20"/>
      <c r="D1227" s="20"/>
      <c r="E1227" s="20"/>
      <c r="F1227" s="24"/>
    </row>
    <row r="1228" spans="1:6" ht="15">
      <c r="A1228" s="18"/>
      <c r="B1228" s="21"/>
      <c r="C1228" s="21"/>
      <c r="D1228" s="21"/>
      <c r="E1228" s="21"/>
      <c r="F1228" s="25"/>
    </row>
    <row r="1229" spans="1:6" ht="15">
      <c r="A1229" s="16" t="s">
        <v>817</v>
      </c>
      <c r="B1229" s="19" t="s">
        <v>818</v>
      </c>
      <c r="C1229" s="22">
        <v>0</v>
      </c>
      <c r="D1229" s="22">
        <v>0</v>
      </c>
      <c r="E1229" s="22">
        <v>646656.45</v>
      </c>
      <c r="F1229" s="23">
        <f aca="true" t="shared" si="380" ref="F1229">SUM(C1229:E1231)</f>
        <v>646656.45</v>
      </c>
    </row>
    <row r="1230" spans="1:6" ht="18" customHeight="1">
      <c r="A1230" s="17"/>
      <c r="B1230" s="20"/>
      <c r="C1230" s="20"/>
      <c r="D1230" s="20"/>
      <c r="E1230" s="20"/>
      <c r="F1230" s="24"/>
    </row>
    <row r="1231" spans="1:6" ht="15">
      <c r="A1231" s="18"/>
      <c r="B1231" s="21"/>
      <c r="C1231" s="21"/>
      <c r="D1231" s="21"/>
      <c r="E1231" s="21"/>
      <c r="F1231" s="25"/>
    </row>
    <row r="1232" spans="1:6" ht="15">
      <c r="A1232" s="16" t="s">
        <v>819</v>
      </c>
      <c r="B1232" s="19" t="s">
        <v>820</v>
      </c>
      <c r="C1232" s="22">
        <v>1622741.0998</v>
      </c>
      <c r="D1232" s="22">
        <v>2512252.9799</v>
      </c>
      <c r="E1232" s="22">
        <v>3082870.0499</v>
      </c>
      <c r="F1232" s="23">
        <f aca="true" t="shared" si="381" ref="F1232">SUM(C1232:E1234)</f>
        <v>7217864.1296</v>
      </c>
    </row>
    <row r="1233" spans="1:6" ht="18" customHeight="1">
      <c r="A1233" s="17"/>
      <c r="B1233" s="20"/>
      <c r="C1233" s="20"/>
      <c r="D1233" s="20"/>
      <c r="E1233" s="20"/>
      <c r="F1233" s="24"/>
    </row>
    <row r="1234" spans="1:6" ht="15">
      <c r="A1234" s="18"/>
      <c r="B1234" s="21"/>
      <c r="C1234" s="21"/>
      <c r="D1234" s="21"/>
      <c r="E1234" s="21"/>
      <c r="F1234" s="25"/>
    </row>
    <row r="1235" spans="1:6" ht="15">
      <c r="A1235" s="16" t="s">
        <v>821</v>
      </c>
      <c r="B1235" s="19" t="s">
        <v>822</v>
      </c>
      <c r="C1235" s="22">
        <v>64816.0001</v>
      </c>
      <c r="D1235" s="22">
        <v>0</v>
      </c>
      <c r="E1235" s="22">
        <v>0</v>
      </c>
      <c r="F1235" s="23">
        <f aca="true" t="shared" si="382" ref="F1235">SUM(C1235:E1237)</f>
        <v>64816.0001</v>
      </c>
    </row>
    <row r="1236" spans="1:6" ht="18" customHeight="1">
      <c r="A1236" s="17"/>
      <c r="B1236" s="20"/>
      <c r="C1236" s="20"/>
      <c r="D1236" s="20"/>
      <c r="E1236" s="20"/>
      <c r="F1236" s="24"/>
    </row>
    <row r="1237" spans="1:6" ht="15">
      <c r="A1237" s="18"/>
      <c r="B1237" s="21"/>
      <c r="C1237" s="21"/>
      <c r="D1237" s="21"/>
      <c r="E1237" s="21"/>
      <c r="F1237" s="25"/>
    </row>
    <row r="1238" spans="1:6" ht="15">
      <c r="A1238" s="16" t="s">
        <v>823</v>
      </c>
      <c r="B1238" s="19" t="s">
        <v>824</v>
      </c>
      <c r="C1238" s="22">
        <v>1252186.26</v>
      </c>
      <c r="D1238" s="22">
        <v>0</v>
      </c>
      <c r="E1238" s="22">
        <v>0</v>
      </c>
      <c r="F1238" s="23">
        <f aca="true" t="shared" si="383" ref="F1238">SUM(C1238:E1240)</f>
        <v>1252186.26</v>
      </c>
    </row>
    <row r="1239" spans="1:6" ht="18" customHeight="1">
      <c r="A1239" s="17"/>
      <c r="B1239" s="20"/>
      <c r="C1239" s="20"/>
      <c r="D1239" s="20"/>
      <c r="E1239" s="20"/>
      <c r="F1239" s="24"/>
    </row>
    <row r="1240" spans="1:6" ht="15">
      <c r="A1240" s="18"/>
      <c r="B1240" s="21"/>
      <c r="C1240" s="21"/>
      <c r="D1240" s="21"/>
      <c r="E1240" s="21"/>
      <c r="F1240" s="25"/>
    </row>
    <row r="1241" spans="1:6" ht="15">
      <c r="A1241" s="16" t="s">
        <v>825</v>
      </c>
      <c r="B1241" s="19" t="s">
        <v>826</v>
      </c>
      <c r="C1241" s="22">
        <v>2026081.79</v>
      </c>
      <c r="D1241" s="22">
        <v>0</v>
      </c>
      <c r="E1241" s="22">
        <v>0</v>
      </c>
      <c r="F1241" s="23">
        <f aca="true" t="shared" si="384" ref="F1241">SUM(C1241:E1243)</f>
        <v>2026081.79</v>
      </c>
    </row>
    <row r="1242" spans="1:6" ht="18" customHeight="1">
      <c r="A1242" s="17"/>
      <c r="B1242" s="20"/>
      <c r="C1242" s="20"/>
      <c r="D1242" s="20"/>
      <c r="E1242" s="20"/>
      <c r="F1242" s="24"/>
    </row>
    <row r="1243" spans="1:6" ht="15">
      <c r="A1243" s="18"/>
      <c r="B1243" s="21"/>
      <c r="C1243" s="21"/>
      <c r="D1243" s="21"/>
      <c r="E1243" s="21"/>
      <c r="F1243" s="25"/>
    </row>
    <row r="1244" spans="1:6" ht="15">
      <c r="A1244" s="16" t="s">
        <v>827</v>
      </c>
      <c r="B1244" s="19" t="s">
        <v>828</v>
      </c>
      <c r="C1244" s="22">
        <v>0</v>
      </c>
      <c r="D1244" s="22">
        <v>2117099.7199</v>
      </c>
      <c r="E1244" s="22">
        <v>0</v>
      </c>
      <c r="F1244" s="23">
        <f aca="true" t="shared" si="385" ref="F1244">SUM(C1244:E1246)</f>
        <v>2117099.7199</v>
      </c>
    </row>
    <row r="1245" spans="1:6" ht="18" customHeight="1">
      <c r="A1245" s="17"/>
      <c r="B1245" s="20"/>
      <c r="C1245" s="20"/>
      <c r="D1245" s="20"/>
      <c r="E1245" s="20"/>
      <c r="F1245" s="24"/>
    </row>
    <row r="1246" spans="1:6" ht="15">
      <c r="A1246" s="18"/>
      <c r="B1246" s="21"/>
      <c r="C1246" s="21"/>
      <c r="D1246" s="21"/>
      <c r="E1246" s="21"/>
      <c r="F1246" s="25"/>
    </row>
    <row r="1247" spans="1:6" ht="15">
      <c r="A1247" s="16" t="s">
        <v>829</v>
      </c>
      <c r="B1247" s="19" t="s">
        <v>830</v>
      </c>
      <c r="C1247" s="22">
        <v>1014914.37</v>
      </c>
      <c r="D1247" s="22">
        <v>0</v>
      </c>
      <c r="E1247" s="22">
        <v>0</v>
      </c>
      <c r="F1247" s="23">
        <f aca="true" t="shared" si="386" ref="F1247">SUM(C1247:E1249)</f>
        <v>1014914.37</v>
      </c>
    </row>
    <row r="1248" spans="1:6" ht="18" customHeight="1">
      <c r="A1248" s="17"/>
      <c r="B1248" s="20"/>
      <c r="C1248" s="20"/>
      <c r="D1248" s="20"/>
      <c r="E1248" s="20"/>
      <c r="F1248" s="24"/>
    </row>
    <row r="1249" spans="1:6" ht="15">
      <c r="A1249" s="18"/>
      <c r="B1249" s="21"/>
      <c r="C1249" s="21"/>
      <c r="D1249" s="21"/>
      <c r="E1249" s="21"/>
      <c r="F1249" s="25"/>
    </row>
    <row r="1250" spans="1:6" ht="15">
      <c r="A1250" s="16" t="s">
        <v>831</v>
      </c>
      <c r="B1250" s="19" t="s">
        <v>832</v>
      </c>
      <c r="C1250" s="22">
        <v>0</v>
      </c>
      <c r="D1250" s="22">
        <v>1035601.35</v>
      </c>
      <c r="E1250" s="22">
        <v>0</v>
      </c>
      <c r="F1250" s="23">
        <f aca="true" t="shared" si="387" ref="F1250">SUM(C1250:E1252)</f>
        <v>1035601.35</v>
      </c>
    </row>
    <row r="1251" spans="1:6" ht="18" customHeight="1">
      <c r="A1251" s="17"/>
      <c r="B1251" s="20"/>
      <c r="C1251" s="20"/>
      <c r="D1251" s="20"/>
      <c r="E1251" s="20"/>
      <c r="F1251" s="24"/>
    </row>
    <row r="1252" spans="1:6" ht="15">
      <c r="A1252" s="18"/>
      <c r="B1252" s="21"/>
      <c r="C1252" s="21"/>
      <c r="D1252" s="21"/>
      <c r="E1252" s="21"/>
      <c r="F1252" s="25"/>
    </row>
    <row r="1253" spans="1:6" ht="15">
      <c r="A1253" s="16" t="s">
        <v>833</v>
      </c>
      <c r="B1253" s="19" t="s">
        <v>834</v>
      </c>
      <c r="C1253" s="22">
        <v>1000000</v>
      </c>
      <c r="D1253" s="22">
        <v>0</v>
      </c>
      <c r="E1253" s="22">
        <v>0</v>
      </c>
      <c r="F1253" s="23">
        <f aca="true" t="shared" si="388" ref="F1253">SUM(C1253:E1255)</f>
        <v>1000000</v>
      </c>
    </row>
    <row r="1254" spans="1:6" ht="18" customHeight="1">
      <c r="A1254" s="17"/>
      <c r="B1254" s="20"/>
      <c r="C1254" s="20"/>
      <c r="D1254" s="20"/>
      <c r="E1254" s="20"/>
      <c r="F1254" s="24"/>
    </row>
    <row r="1255" spans="1:6" ht="15">
      <c r="A1255" s="18"/>
      <c r="B1255" s="21"/>
      <c r="C1255" s="21"/>
      <c r="D1255" s="21"/>
      <c r="E1255" s="21"/>
      <c r="F1255" s="25"/>
    </row>
    <row r="1256" spans="1:6" ht="15">
      <c r="A1256" s="16" t="s">
        <v>835</v>
      </c>
      <c r="B1256" s="19" t="s">
        <v>836</v>
      </c>
      <c r="C1256" s="22">
        <v>0</v>
      </c>
      <c r="D1256" s="22">
        <v>1000000</v>
      </c>
      <c r="E1256" s="22">
        <v>0</v>
      </c>
      <c r="F1256" s="23">
        <f aca="true" t="shared" si="389" ref="F1256">SUM(C1256:E1258)</f>
        <v>1000000</v>
      </c>
    </row>
    <row r="1257" spans="1:6" ht="18" customHeight="1">
      <c r="A1257" s="17"/>
      <c r="B1257" s="20"/>
      <c r="C1257" s="20"/>
      <c r="D1257" s="20"/>
      <c r="E1257" s="20"/>
      <c r="F1257" s="24"/>
    </row>
    <row r="1258" spans="1:6" ht="15">
      <c r="A1258" s="18"/>
      <c r="B1258" s="21"/>
      <c r="C1258" s="21"/>
      <c r="D1258" s="21"/>
      <c r="E1258" s="21"/>
      <c r="F1258" s="25"/>
    </row>
    <row r="1259" spans="1:6" ht="15">
      <c r="A1259" s="16" t="s">
        <v>837</v>
      </c>
      <c r="B1259" s="19" t="s">
        <v>838</v>
      </c>
      <c r="C1259" s="22">
        <v>2130425.0599</v>
      </c>
      <c r="D1259" s="22">
        <v>0</v>
      </c>
      <c r="E1259" s="22">
        <v>0</v>
      </c>
      <c r="F1259" s="23">
        <f aca="true" t="shared" si="390" ref="F1259">SUM(C1259:E1261)</f>
        <v>2130425.0599</v>
      </c>
    </row>
    <row r="1260" spans="1:6" ht="18" customHeight="1">
      <c r="A1260" s="17"/>
      <c r="B1260" s="20"/>
      <c r="C1260" s="20"/>
      <c r="D1260" s="20"/>
      <c r="E1260" s="20"/>
      <c r="F1260" s="24"/>
    </row>
    <row r="1261" spans="1:6" ht="15">
      <c r="A1261" s="18"/>
      <c r="B1261" s="21"/>
      <c r="C1261" s="21"/>
      <c r="D1261" s="21"/>
      <c r="E1261" s="21"/>
      <c r="F1261" s="25"/>
    </row>
    <row r="1262" spans="1:6" ht="15">
      <c r="A1262" s="16" t="s">
        <v>839</v>
      </c>
      <c r="B1262" s="19" t="s">
        <v>840</v>
      </c>
      <c r="C1262" s="22">
        <v>3377308.62</v>
      </c>
      <c r="D1262" s="22">
        <v>29850.9499</v>
      </c>
      <c r="E1262" s="22">
        <v>0</v>
      </c>
      <c r="F1262" s="23">
        <f aca="true" t="shared" si="391" ref="F1262">SUM(C1262:E1264)</f>
        <v>3407159.5699</v>
      </c>
    </row>
    <row r="1263" spans="1:6" ht="18" customHeight="1">
      <c r="A1263" s="17"/>
      <c r="B1263" s="20"/>
      <c r="C1263" s="20"/>
      <c r="D1263" s="20"/>
      <c r="E1263" s="20"/>
      <c r="F1263" s="24"/>
    </row>
    <row r="1264" spans="1:6" ht="15">
      <c r="A1264" s="18"/>
      <c r="B1264" s="21"/>
      <c r="C1264" s="21"/>
      <c r="D1264" s="21"/>
      <c r="E1264" s="21"/>
      <c r="F1264" s="25"/>
    </row>
    <row r="1265" spans="1:6" ht="15">
      <c r="A1265" s="16" t="s">
        <v>841</v>
      </c>
      <c r="B1265" s="19" t="s">
        <v>842</v>
      </c>
      <c r="C1265" s="22">
        <v>0</v>
      </c>
      <c r="D1265" s="22">
        <v>3339731.57</v>
      </c>
      <c r="E1265" s="22">
        <v>67604.2599</v>
      </c>
      <c r="F1265" s="23">
        <f aca="true" t="shared" si="392" ref="F1265">SUM(C1265:E1267)</f>
        <v>3407335.8299</v>
      </c>
    </row>
    <row r="1266" spans="1:6" ht="18" customHeight="1">
      <c r="A1266" s="17"/>
      <c r="B1266" s="20"/>
      <c r="C1266" s="20"/>
      <c r="D1266" s="20"/>
      <c r="E1266" s="20"/>
      <c r="F1266" s="24"/>
    </row>
    <row r="1267" spans="1:6" ht="15">
      <c r="A1267" s="18"/>
      <c r="B1267" s="21"/>
      <c r="C1267" s="21"/>
      <c r="D1267" s="21"/>
      <c r="E1267" s="21"/>
      <c r="F1267" s="25"/>
    </row>
    <row r="1268" spans="1:6" ht="15">
      <c r="A1268" s="16" t="s">
        <v>843</v>
      </c>
      <c r="B1268" s="19" t="s">
        <v>844</v>
      </c>
      <c r="C1268" s="22">
        <v>0</v>
      </c>
      <c r="D1268" s="22">
        <v>1399341.19</v>
      </c>
      <c r="E1268" s="22">
        <v>0</v>
      </c>
      <c r="F1268" s="23">
        <f aca="true" t="shared" si="393" ref="F1268">SUM(C1268:E1270)</f>
        <v>1399341.19</v>
      </c>
    </row>
    <row r="1269" spans="1:6" ht="18" customHeight="1">
      <c r="A1269" s="17"/>
      <c r="B1269" s="20"/>
      <c r="C1269" s="20"/>
      <c r="D1269" s="20"/>
      <c r="E1269" s="20"/>
      <c r="F1269" s="24"/>
    </row>
    <row r="1270" spans="1:6" ht="15">
      <c r="A1270" s="18"/>
      <c r="B1270" s="21"/>
      <c r="C1270" s="21"/>
      <c r="D1270" s="21"/>
      <c r="E1270" s="21"/>
      <c r="F1270" s="25"/>
    </row>
    <row r="1271" spans="1:6" ht="15">
      <c r="A1271" s="16" t="s">
        <v>845</v>
      </c>
      <c r="B1271" s="19" t="s">
        <v>846</v>
      </c>
      <c r="C1271" s="22">
        <v>4874679.3</v>
      </c>
      <c r="D1271" s="22">
        <v>16652653.36</v>
      </c>
      <c r="E1271" s="22">
        <v>0</v>
      </c>
      <c r="F1271" s="23">
        <f aca="true" t="shared" si="394" ref="F1271">SUM(C1271:E1273)</f>
        <v>21527332.66</v>
      </c>
    </row>
    <row r="1272" spans="1:6" ht="18" customHeight="1">
      <c r="A1272" s="17"/>
      <c r="B1272" s="20"/>
      <c r="C1272" s="20"/>
      <c r="D1272" s="20"/>
      <c r="E1272" s="20"/>
      <c r="F1272" s="24"/>
    </row>
    <row r="1273" spans="1:6" ht="15">
      <c r="A1273" s="18"/>
      <c r="B1273" s="21"/>
      <c r="C1273" s="21"/>
      <c r="D1273" s="21"/>
      <c r="E1273" s="21"/>
      <c r="F1273" s="25"/>
    </row>
    <row r="1274" spans="1:6" ht="15">
      <c r="A1274" s="16" t="s">
        <v>847</v>
      </c>
      <c r="B1274" s="19" t="s">
        <v>848</v>
      </c>
      <c r="C1274" s="22">
        <v>0</v>
      </c>
      <c r="D1274" s="22">
        <v>250000.06</v>
      </c>
      <c r="E1274" s="22">
        <v>249502.02</v>
      </c>
      <c r="F1274" s="23">
        <f aca="true" t="shared" si="395" ref="F1274">SUM(C1274:E1276)</f>
        <v>499502.07999999996</v>
      </c>
    </row>
    <row r="1275" spans="1:6" ht="18" customHeight="1">
      <c r="A1275" s="17"/>
      <c r="B1275" s="20"/>
      <c r="C1275" s="20"/>
      <c r="D1275" s="20"/>
      <c r="E1275" s="20"/>
      <c r="F1275" s="24"/>
    </row>
    <row r="1276" spans="1:6" ht="15">
      <c r="A1276" s="18"/>
      <c r="B1276" s="21"/>
      <c r="C1276" s="21"/>
      <c r="D1276" s="21"/>
      <c r="E1276" s="21"/>
      <c r="F1276" s="25"/>
    </row>
    <row r="1277" spans="1:6" ht="15">
      <c r="A1277" s="16" t="s">
        <v>849</v>
      </c>
      <c r="B1277" s="19" t="s">
        <v>850</v>
      </c>
      <c r="C1277" s="22">
        <v>1638065.1299</v>
      </c>
      <c r="D1277" s="22">
        <v>0</v>
      </c>
      <c r="E1277" s="22">
        <v>0</v>
      </c>
      <c r="F1277" s="23">
        <f aca="true" t="shared" si="396" ref="F1277">SUM(C1277:E1279)</f>
        <v>1638065.1299</v>
      </c>
    </row>
    <row r="1278" spans="1:6" ht="18" customHeight="1">
      <c r="A1278" s="17"/>
      <c r="B1278" s="20"/>
      <c r="C1278" s="20"/>
      <c r="D1278" s="20"/>
      <c r="E1278" s="20"/>
      <c r="F1278" s="24"/>
    </row>
    <row r="1279" spans="1:6" ht="15">
      <c r="A1279" s="18"/>
      <c r="B1279" s="21"/>
      <c r="C1279" s="21"/>
      <c r="D1279" s="21"/>
      <c r="E1279" s="21"/>
      <c r="F1279" s="25"/>
    </row>
    <row r="1280" spans="1:6" ht="15">
      <c r="A1280" s="16" t="s">
        <v>851</v>
      </c>
      <c r="B1280" s="19" t="s">
        <v>852</v>
      </c>
      <c r="C1280" s="22">
        <v>629002.4598</v>
      </c>
      <c r="D1280" s="22">
        <v>0</v>
      </c>
      <c r="E1280" s="22">
        <v>0</v>
      </c>
      <c r="F1280" s="23">
        <f aca="true" t="shared" si="397" ref="F1280">SUM(C1280:E1282)</f>
        <v>629002.4598</v>
      </c>
    </row>
    <row r="1281" spans="1:6" ht="18" customHeight="1">
      <c r="A1281" s="17"/>
      <c r="B1281" s="20"/>
      <c r="C1281" s="20"/>
      <c r="D1281" s="20"/>
      <c r="E1281" s="20"/>
      <c r="F1281" s="24"/>
    </row>
    <row r="1282" spans="1:6" ht="15">
      <c r="A1282" s="18"/>
      <c r="B1282" s="21"/>
      <c r="C1282" s="21"/>
      <c r="D1282" s="21"/>
      <c r="E1282" s="21"/>
      <c r="F1282" s="25"/>
    </row>
    <row r="1283" spans="1:6" ht="15">
      <c r="A1283" s="16" t="s">
        <v>853</v>
      </c>
      <c r="B1283" s="19" t="s">
        <v>854</v>
      </c>
      <c r="C1283" s="22">
        <v>11487543.92</v>
      </c>
      <c r="D1283" s="22">
        <v>0</v>
      </c>
      <c r="E1283" s="22">
        <v>0</v>
      </c>
      <c r="F1283" s="23">
        <f aca="true" t="shared" si="398" ref="F1283">SUM(C1283:E1285)</f>
        <v>11487543.92</v>
      </c>
    </row>
    <row r="1284" spans="1:6" ht="18" customHeight="1">
      <c r="A1284" s="17"/>
      <c r="B1284" s="20"/>
      <c r="C1284" s="20"/>
      <c r="D1284" s="20"/>
      <c r="E1284" s="20"/>
      <c r="F1284" s="24"/>
    </row>
    <row r="1285" spans="1:6" ht="15">
      <c r="A1285" s="18"/>
      <c r="B1285" s="21"/>
      <c r="C1285" s="21"/>
      <c r="D1285" s="21"/>
      <c r="E1285" s="21"/>
      <c r="F1285" s="25"/>
    </row>
    <row r="1286" spans="1:6" ht="15">
      <c r="A1286" s="16" t="s">
        <v>855</v>
      </c>
      <c r="B1286" s="19" t="s">
        <v>856</v>
      </c>
      <c r="C1286" s="22">
        <v>0</v>
      </c>
      <c r="D1286" s="22">
        <v>500000</v>
      </c>
      <c r="E1286" s="22">
        <v>0</v>
      </c>
      <c r="F1286" s="23">
        <f aca="true" t="shared" si="399" ref="F1286">SUM(C1286:E1288)</f>
        <v>500000</v>
      </c>
    </row>
    <row r="1287" spans="1:6" ht="18" customHeight="1">
      <c r="A1287" s="17"/>
      <c r="B1287" s="20"/>
      <c r="C1287" s="20"/>
      <c r="D1287" s="20"/>
      <c r="E1287" s="20"/>
      <c r="F1287" s="24"/>
    </row>
    <row r="1288" spans="1:6" ht="15">
      <c r="A1288" s="18"/>
      <c r="B1288" s="21"/>
      <c r="C1288" s="21"/>
      <c r="D1288" s="21"/>
      <c r="E1288" s="21"/>
      <c r="F1288" s="25"/>
    </row>
    <row r="1289" spans="1:6" ht="15">
      <c r="A1289" s="16" t="s">
        <v>857</v>
      </c>
      <c r="B1289" s="19" t="s">
        <v>858</v>
      </c>
      <c r="C1289" s="22">
        <v>26483149.0399</v>
      </c>
      <c r="D1289" s="22">
        <v>0</v>
      </c>
      <c r="E1289" s="22">
        <v>0</v>
      </c>
      <c r="F1289" s="23">
        <f aca="true" t="shared" si="400" ref="F1289">SUM(C1289:E1291)</f>
        <v>26483149.0399</v>
      </c>
    </row>
    <row r="1290" spans="1:6" ht="18" customHeight="1">
      <c r="A1290" s="17"/>
      <c r="B1290" s="20"/>
      <c r="C1290" s="20"/>
      <c r="D1290" s="20"/>
      <c r="E1290" s="20"/>
      <c r="F1290" s="24"/>
    </row>
    <row r="1291" spans="1:6" ht="15">
      <c r="A1291" s="18"/>
      <c r="B1291" s="21"/>
      <c r="C1291" s="21"/>
      <c r="D1291" s="21"/>
      <c r="E1291" s="21"/>
      <c r="F1291" s="25"/>
    </row>
    <row r="1292" spans="1:6" ht="15">
      <c r="A1292" s="16" t="s">
        <v>859</v>
      </c>
      <c r="B1292" s="19" t="s">
        <v>860</v>
      </c>
      <c r="C1292" s="22">
        <v>2055808.82</v>
      </c>
      <c r="D1292" s="22">
        <v>0</v>
      </c>
      <c r="E1292" s="22">
        <v>0</v>
      </c>
      <c r="F1292" s="23">
        <f aca="true" t="shared" si="401" ref="F1292">SUM(C1292:E1294)</f>
        <v>2055808.82</v>
      </c>
    </row>
    <row r="1293" spans="1:6" ht="18" customHeight="1">
      <c r="A1293" s="17"/>
      <c r="B1293" s="20"/>
      <c r="C1293" s="20"/>
      <c r="D1293" s="20"/>
      <c r="E1293" s="20"/>
      <c r="F1293" s="24"/>
    </row>
    <row r="1294" spans="1:6" ht="15">
      <c r="A1294" s="18"/>
      <c r="B1294" s="21"/>
      <c r="C1294" s="21"/>
      <c r="D1294" s="21"/>
      <c r="E1294" s="21"/>
      <c r="F1294" s="25"/>
    </row>
    <row r="1295" spans="1:6" ht="15">
      <c r="A1295" s="16" t="s">
        <v>861</v>
      </c>
      <c r="B1295" s="19" t="s">
        <v>862</v>
      </c>
      <c r="C1295" s="22">
        <v>1202195.6497</v>
      </c>
      <c r="D1295" s="22">
        <v>0</v>
      </c>
      <c r="E1295" s="22">
        <v>0</v>
      </c>
      <c r="F1295" s="23">
        <f aca="true" t="shared" si="402" ref="F1295">SUM(C1295:E1297)</f>
        <v>1202195.6497</v>
      </c>
    </row>
    <row r="1296" spans="1:6" ht="18" customHeight="1">
      <c r="A1296" s="17"/>
      <c r="B1296" s="20"/>
      <c r="C1296" s="20"/>
      <c r="D1296" s="20"/>
      <c r="E1296" s="20"/>
      <c r="F1296" s="24"/>
    </row>
    <row r="1297" spans="1:6" ht="15">
      <c r="A1297" s="18"/>
      <c r="B1297" s="21"/>
      <c r="C1297" s="21"/>
      <c r="D1297" s="21"/>
      <c r="E1297" s="21"/>
      <c r="F1297" s="25"/>
    </row>
    <row r="1298" spans="1:6" ht="15">
      <c r="A1298" s="16" t="s">
        <v>863</v>
      </c>
      <c r="B1298" s="19" t="s">
        <v>864</v>
      </c>
      <c r="C1298" s="22">
        <v>26700.7902</v>
      </c>
      <c r="D1298" s="22">
        <v>0</v>
      </c>
      <c r="E1298" s="22">
        <v>0</v>
      </c>
      <c r="F1298" s="23">
        <f aca="true" t="shared" si="403" ref="F1298">SUM(C1298:E1300)</f>
        <v>26700.7902</v>
      </c>
    </row>
    <row r="1299" spans="1:6" ht="18" customHeight="1">
      <c r="A1299" s="17"/>
      <c r="B1299" s="20"/>
      <c r="C1299" s="20"/>
      <c r="D1299" s="20"/>
      <c r="E1299" s="20"/>
      <c r="F1299" s="24"/>
    </row>
    <row r="1300" spans="1:6" ht="15">
      <c r="A1300" s="18"/>
      <c r="B1300" s="21"/>
      <c r="C1300" s="21"/>
      <c r="D1300" s="21"/>
      <c r="E1300" s="21"/>
      <c r="F1300" s="25"/>
    </row>
    <row r="1301" spans="1:6" ht="15">
      <c r="A1301" s="16" t="s">
        <v>865</v>
      </c>
      <c r="B1301" s="19" t="s">
        <v>866</v>
      </c>
      <c r="C1301" s="22">
        <v>2642630.5199</v>
      </c>
      <c r="D1301" s="22">
        <v>0</v>
      </c>
      <c r="E1301" s="22">
        <v>0</v>
      </c>
      <c r="F1301" s="23">
        <f aca="true" t="shared" si="404" ref="F1301">SUM(C1301:E1303)</f>
        <v>2642630.5199</v>
      </c>
    </row>
    <row r="1302" spans="1:6" ht="18" customHeight="1">
      <c r="A1302" s="17"/>
      <c r="B1302" s="20"/>
      <c r="C1302" s="20"/>
      <c r="D1302" s="20"/>
      <c r="E1302" s="20"/>
      <c r="F1302" s="24"/>
    </row>
    <row r="1303" spans="1:6" ht="15">
      <c r="A1303" s="18"/>
      <c r="B1303" s="21"/>
      <c r="C1303" s="21"/>
      <c r="D1303" s="21"/>
      <c r="E1303" s="21"/>
      <c r="F1303" s="25"/>
    </row>
    <row r="1304" spans="1:6" ht="15">
      <c r="A1304" s="16" t="s">
        <v>867</v>
      </c>
      <c r="B1304" s="19" t="s">
        <v>868</v>
      </c>
      <c r="C1304" s="22">
        <v>0</v>
      </c>
      <c r="D1304" s="22">
        <v>3982337.06</v>
      </c>
      <c r="E1304" s="22">
        <v>0</v>
      </c>
      <c r="F1304" s="23">
        <f aca="true" t="shared" si="405" ref="F1304">SUM(C1304:E1306)</f>
        <v>3982337.06</v>
      </c>
    </row>
    <row r="1305" spans="1:6" ht="18" customHeight="1">
      <c r="A1305" s="17"/>
      <c r="B1305" s="20"/>
      <c r="C1305" s="20"/>
      <c r="D1305" s="20"/>
      <c r="E1305" s="20"/>
      <c r="F1305" s="24"/>
    </row>
    <row r="1306" spans="1:6" ht="15">
      <c r="A1306" s="18"/>
      <c r="B1306" s="21"/>
      <c r="C1306" s="21"/>
      <c r="D1306" s="21"/>
      <c r="E1306" s="21"/>
      <c r="F1306" s="25"/>
    </row>
    <row r="1307" spans="1:6" ht="15">
      <c r="A1307" s="16" t="s">
        <v>869</v>
      </c>
      <c r="B1307" s="19" t="s">
        <v>870</v>
      </c>
      <c r="C1307" s="22">
        <v>0</v>
      </c>
      <c r="D1307" s="22">
        <v>1401808.5199</v>
      </c>
      <c r="E1307" s="22">
        <v>0</v>
      </c>
      <c r="F1307" s="23">
        <f aca="true" t="shared" si="406" ref="F1307">SUM(C1307:E1309)</f>
        <v>1401808.5199</v>
      </c>
    </row>
    <row r="1308" spans="1:6" ht="18" customHeight="1">
      <c r="A1308" s="17"/>
      <c r="B1308" s="20"/>
      <c r="C1308" s="20"/>
      <c r="D1308" s="20"/>
      <c r="E1308" s="20"/>
      <c r="F1308" s="24"/>
    </row>
    <row r="1309" spans="1:6" ht="15">
      <c r="A1309" s="18"/>
      <c r="B1309" s="21"/>
      <c r="C1309" s="21"/>
      <c r="D1309" s="21"/>
      <c r="E1309" s="21"/>
      <c r="F1309" s="25"/>
    </row>
    <row r="1310" spans="1:6" ht="15">
      <c r="A1310" s="16" t="s">
        <v>871</v>
      </c>
      <c r="B1310" s="19" t="s">
        <v>872</v>
      </c>
      <c r="C1310" s="22">
        <v>20071.1701</v>
      </c>
      <c r="D1310" s="22">
        <v>0</v>
      </c>
      <c r="E1310" s="22">
        <v>0</v>
      </c>
      <c r="F1310" s="23">
        <f aca="true" t="shared" si="407" ref="F1310">SUM(C1310:E1312)</f>
        <v>20071.1701</v>
      </c>
    </row>
    <row r="1311" spans="1:6" ht="18" customHeight="1">
      <c r="A1311" s="17"/>
      <c r="B1311" s="20"/>
      <c r="C1311" s="20"/>
      <c r="D1311" s="20"/>
      <c r="E1311" s="20"/>
      <c r="F1311" s="24"/>
    </row>
    <row r="1312" spans="1:6" ht="15">
      <c r="A1312" s="18"/>
      <c r="B1312" s="21"/>
      <c r="C1312" s="21"/>
      <c r="D1312" s="21"/>
      <c r="E1312" s="21"/>
      <c r="F1312" s="25"/>
    </row>
    <row r="1313" spans="1:6" ht="15">
      <c r="A1313" s="16" t="s">
        <v>873</v>
      </c>
      <c r="B1313" s="19" t="s">
        <v>874</v>
      </c>
      <c r="C1313" s="22">
        <v>1070134.79</v>
      </c>
      <c r="D1313" s="22">
        <v>0</v>
      </c>
      <c r="E1313" s="22">
        <v>0</v>
      </c>
      <c r="F1313" s="23">
        <f aca="true" t="shared" si="408" ref="F1313">SUM(C1313:E1315)</f>
        <v>1070134.79</v>
      </c>
    </row>
    <row r="1314" spans="1:6" ht="18" customHeight="1">
      <c r="A1314" s="17"/>
      <c r="B1314" s="20"/>
      <c r="C1314" s="20"/>
      <c r="D1314" s="20"/>
      <c r="E1314" s="20"/>
      <c r="F1314" s="24"/>
    </row>
    <row r="1315" spans="1:6" ht="15">
      <c r="A1315" s="18"/>
      <c r="B1315" s="21"/>
      <c r="C1315" s="21"/>
      <c r="D1315" s="21"/>
      <c r="E1315" s="21"/>
      <c r="F1315" s="25"/>
    </row>
    <row r="1316" spans="1:6" ht="15">
      <c r="A1316" s="16" t="s">
        <v>875</v>
      </c>
      <c r="B1316" s="19" t="s">
        <v>876</v>
      </c>
      <c r="C1316" s="22">
        <v>0</v>
      </c>
      <c r="D1316" s="22">
        <v>1128647.1399</v>
      </c>
      <c r="E1316" s="22">
        <v>0</v>
      </c>
      <c r="F1316" s="23">
        <f aca="true" t="shared" si="409" ref="F1316">SUM(C1316:E1318)</f>
        <v>1128647.1399</v>
      </c>
    </row>
    <row r="1317" spans="1:6" ht="18" customHeight="1">
      <c r="A1317" s="17"/>
      <c r="B1317" s="20"/>
      <c r="C1317" s="20"/>
      <c r="D1317" s="20"/>
      <c r="E1317" s="20"/>
      <c r="F1317" s="24"/>
    </row>
    <row r="1318" spans="1:6" ht="15">
      <c r="A1318" s="18"/>
      <c r="B1318" s="21"/>
      <c r="C1318" s="21"/>
      <c r="D1318" s="21"/>
      <c r="E1318" s="21"/>
      <c r="F1318" s="25"/>
    </row>
    <row r="1319" spans="1:6" ht="15">
      <c r="A1319" s="16" t="s">
        <v>877</v>
      </c>
      <c r="B1319" s="19" t="s">
        <v>878</v>
      </c>
      <c r="C1319" s="22">
        <v>0</v>
      </c>
      <c r="D1319" s="22">
        <v>574999.99</v>
      </c>
      <c r="E1319" s="22">
        <v>499501.02</v>
      </c>
      <c r="F1319" s="23">
        <f aca="true" t="shared" si="410" ref="F1319">SUM(C1319:E1321)</f>
        <v>1074501.01</v>
      </c>
    </row>
    <row r="1320" spans="1:6" ht="18" customHeight="1">
      <c r="A1320" s="17"/>
      <c r="B1320" s="20"/>
      <c r="C1320" s="20"/>
      <c r="D1320" s="20"/>
      <c r="E1320" s="20"/>
      <c r="F1320" s="24"/>
    </row>
    <row r="1321" spans="1:6" ht="15">
      <c r="A1321" s="18"/>
      <c r="B1321" s="21"/>
      <c r="C1321" s="21"/>
      <c r="D1321" s="21"/>
      <c r="E1321" s="21"/>
      <c r="F1321" s="25"/>
    </row>
    <row r="1322" spans="1:6" ht="15">
      <c r="A1322" s="16" t="s">
        <v>879</v>
      </c>
      <c r="B1322" s="19" t="s">
        <v>880</v>
      </c>
      <c r="C1322" s="22">
        <v>648180.7499</v>
      </c>
      <c r="D1322" s="22">
        <v>1137965.5399</v>
      </c>
      <c r="E1322" s="22">
        <v>800429.96</v>
      </c>
      <c r="F1322" s="23">
        <f aca="true" t="shared" si="411" ref="F1322">SUM(C1322:E1324)</f>
        <v>2586576.2498</v>
      </c>
    </row>
    <row r="1323" spans="1:6" ht="18" customHeight="1">
      <c r="A1323" s="17"/>
      <c r="B1323" s="20"/>
      <c r="C1323" s="20"/>
      <c r="D1323" s="20"/>
      <c r="E1323" s="20"/>
      <c r="F1323" s="24"/>
    </row>
    <row r="1324" spans="1:6" ht="15">
      <c r="A1324" s="18"/>
      <c r="B1324" s="21"/>
      <c r="C1324" s="21"/>
      <c r="D1324" s="21"/>
      <c r="E1324" s="21"/>
      <c r="F1324" s="25"/>
    </row>
    <row r="1325" spans="1:6" ht="15">
      <c r="A1325" s="16" t="s">
        <v>881</v>
      </c>
      <c r="B1325" s="19" t="s">
        <v>882</v>
      </c>
      <c r="C1325" s="22">
        <v>0</v>
      </c>
      <c r="D1325" s="22">
        <v>7812740.8</v>
      </c>
      <c r="E1325" s="22">
        <v>0</v>
      </c>
      <c r="F1325" s="23">
        <f aca="true" t="shared" si="412" ref="F1325">SUM(C1325:E1327)</f>
        <v>7812740.8</v>
      </c>
    </row>
    <row r="1326" spans="1:6" ht="18" customHeight="1">
      <c r="A1326" s="17"/>
      <c r="B1326" s="20"/>
      <c r="C1326" s="20"/>
      <c r="D1326" s="20"/>
      <c r="E1326" s="20"/>
      <c r="F1326" s="24"/>
    </row>
    <row r="1327" spans="1:6" ht="15">
      <c r="A1327" s="18"/>
      <c r="B1327" s="21"/>
      <c r="C1327" s="21"/>
      <c r="D1327" s="21"/>
      <c r="E1327" s="21"/>
      <c r="F1327" s="25"/>
    </row>
    <row r="1328" spans="1:6" ht="15">
      <c r="A1328" s="16" t="s">
        <v>883</v>
      </c>
      <c r="B1328" s="19" t="s">
        <v>884</v>
      </c>
      <c r="C1328" s="22">
        <v>1433632.3398</v>
      </c>
      <c r="D1328" s="22">
        <v>0</v>
      </c>
      <c r="E1328" s="22">
        <v>0</v>
      </c>
      <c r="F1328" s="23">
        <f aca="true" t="shared" si="413" ref="F1328">SUM(C1328:E1330)</f>
        <v>1433632.3398</v>
      </c>
    </row>
    <row r="1329" spans="1:6" ht="18" customHeight="1">
      <c r="A1329" s="17"/>
      <c r="B1329" s="20"/>
      <c r="C1329" s="20"/>
      <c r="D1329" s="20"/>
      <c r="E1329" s="20"/>
      <c r="F1329" s="24"/>
    </row>
    <row r="1330" spans="1:6" ht="15">
      <c r="A1330" s="18"/>
      <c r="B1330" s="21"/>
      <c r="C1330" s="21"/>
      <c r="D1330" s="21"/>
      <c r="E1330" s="21"/>
      <c r="F1330" s="25"/>
    </row>
    <row r="1331" spans="1:6" ht="15">
      <c r="A1331" s="16" t="s">
        <v>885</v>
      </c>
      <c r="B1331" s="19" t="s">
        <v>886</v>
      </c>
      <c r="C1331" s="22">
        <v>0</v>
      </c>
      <c r="D1331" s="22">
        <v>1470846.9399</v>
      </c>
      <c r="E1331" s="22">
        <v>0</v>
      </c>
      <c r="F1331" s="23">
        <f aca="true" t="shared" si="414" ref="F1331">SUM(C1331:E1333)</f>
        <v>1470846.9399</v>
      </c>
    </row>
    <row r="1332" spans="1:6" ht="18" customHeight="1">
      <c r="A1332" s="17"/>
      <c r="B1332" s="20"/>
      <c r="C1332" s="20"/>
      <c r="D1332" s="20"/>
      <c r="E1332" s="20"/>
      <c r="F1332" s="24"/>
    </row>
    <row r="1333" spans="1:6" ht="15">
      <c r="A1333" s="18"/>
      <c r="B1333" s="21"/>
      <c r="C1333" s="21"/>
      <c r="D1333" s="21"/>
      <c r="E1333" s="21"/>
      <c r="F1333" s="25"/>
    </row>
    <row r="1334" spans="1:6" ht="15">
      <c r="A1334" s="16" t="s">
        <v>887</v>
      </c>
      <c r="B1334" s="19" t="s">
        <v>888</v>
      </c>
      <c r="C1334" s="22">
        <v>2526669.59</v>
      </c>
      <c r="D1334" s="22">
        <v>0</v>
      </c>
      <c r="E1334" s="22">
        <v>0</v>
      </c>
      <c r="F1334" s="23">
        <f aca="true" t="shared" si="415" ref="F1334">SUM(C1334:E1336)</f>
        <v>2526669.59</v>
      </c>
    </row>
    <row r="1335" spans="1:6" ht="18" customHeight="1">
      <c r="A1335" s="17"/>
      <c r="B1335" s="20"/>
      <c r="C1335" s="20"/>
      <c r="D1335" s="20"/>
      <c r="E1335" s="20"/>
      <c r="F1335" s="24"/>
    </row>
    <row r="1336" spans="1:6" ht="15">
      <c r="A1336" s="18"/>
      <c r="B1336" s="21"/>
      <c r="C1336" s="21"/>
      <c r="D1336" s="21"/>
      <c r="E1336" s="21"/>
      <c r="F1336" s="25"/>
    </row>
    <row r="1337" spans="1:6" ht="15">
      <c r="A1337" s="16" t="s">
        <v>889</v>
      </c>
      <c r="B1337" s="19" t="s">
        <v>890</v>
      </c>
      <c r="C1337" s="22">
        <v>9779629.2798</v>
      </c>
      <c r="D1337" s="22">
        <v>32436584.5599</v>
      </c>
      <c r="E1337" s="22">
        <v>9598984.8199</v>
      </c>
      <c r="F1337" s="23">
        <f aca="true" t="shared" si="416" ref="F1337">SUM(C1337:E1339)</f>
        <v>51815198.6596</v>
      </c>
    </row>
    <row r="1338" spans="1:6" ht="18" customHeight="1">
      <c r="A1338" s="17"/>
      <c r="B1338" s="20"/>
      <c r="C1338" s="20"/>
      <c r="D1338" s="20"/>
      <c r="E1338" s="20"/>
      <c r="F1338" s="24"/>
    </row>
    <row r="1339" spans="1:6" ht="15">
      <c r="A1339" s="18"/>
      <c r="B1339" s="21"/>
      <c r="C1339" s="21"/>
      <c r="D1339" s="21"/>
      <c r="E1339" s="21"/>
      <c r="F1339" s="25"/>
    </row>
    <row r="1340" spans="1:6" ht="15">
      <c r="A1340" s="16" t="s">
        <v>891</v>
      </c>
      <c r="B1340" s="19" t="s">
        <v>892</v>
      </c>
      <c r="C1340" s="22">
        <v>543799</v>
      </c>
      <c r="D1340" s="22">
        <v>0</v>
      </c>
      <c r="E1340" s="22">
        <v>0</v>
      </c>
      <c r="F1340" s="23">
        <f aca="true" t="shared" si="417" ref="F1340">SUM(C1340:E1342)</f>
        <v>543799</v>
      </c>
    </row>
    <row r="1341" spans="1:6" ht="18" customHeight="1">
      <c r="A1341" s="17"/>
      <c r="B1341" s="20"/>
      <c r="C1341" s="20"/>
      <c r="D1341" s="20"/>
      <c r="E1341" s="20"/>
      <c r="F1341" s="24"/>
    </row>
    <row r="1342" spans="1:6" ht="15">
      <c r="A1342" s="18"/>
      <c r="B1342" s="21"/>
      <c r="C1342" s="21"/>
      <c r="D1342" s="21"/>
      <c r="E1342" s="21"/>
      <c r="F1342" s="25"/>
    </row>
    <row r="1343" spans="1:6" ht="15">
      <c r="A1343" s="16" t="s">
        <v>893</v>
      </c>
      <c r="B1343" s="19" t="s">
        <v>894</v>
      </c>
      <c r="C1343" s="22">
        <v>115937.67</v>
      </c>
      <c r="D1343" s="22">
        <v>1383076.74</v>
      </c>
      <c r="E1343" s="22">
        <v>0</v>
      </c>
      <c r="F1343" s="23">
        <f aca="true" t="shared" si="418" ref="F1343">SUM(C1343:E1345)</f>
        <v>1499014.41</v>
      </c>
    </row>
    <row r="1344" spans="1:6" ht="18" customHeight="1">
      <c r="A1344" s="17"/>
      <c r="B1344" s="20"/>
      <c r="C1344" s="20"/>
      <c r="D1344" s="20"/>
      <c r="E1344" s="20"/>
      <c r="F1344" s="24"/>
    </row>
    <row r="1345" spans="1:6" ht="15">
      <c r="A1345" s="18"/>
      <c r="B1345" s="21"/>
      <c r="C1345" s="21"/>
      <c r="D1345" s="21"/>
      <c r="E1345" s="21"/>
      <c r="F1345" s="25"/>
    </row>
    <row r="1346" spans="1:6" ht="15">
      <c r="A1346" s="16" t="s">
        <v>895</v>
      </c>
      <c r="B1346" s="19" t="s">
        <v>896</v>
      </c>
      <c r="C1346" s="22">
        <v>2042872.97</v>
      </c>
      <c r="D1346" s="22">
        <v>5201035.6299</v>
      </c>
      <c r="E1346" s="22">
        <v>0</v>
      </c>
      <c r="F1346" s="23">
        <f aca="true" t="shared" si="419" ref="F1346">SUM(C1346:E1348)</f>
        <v>7243908.5999</v>
      </c>
    </row>
    <row r="1347" spans="1:6" ht="18" customHeight="1">
      <c r="A1347" s="17"/>
      <c r="B1347" s="20"/>
      <c r="C1347" s="20"/>
      <c r="D1347" s="20"/>
      <c r="E1347" s="20"/>
      <c r="F1347" s="24"/>
    </row>
    <row r="1348" spans="1:6" ht="15">
      <c r="A1348" s="18"/>
      <c r="B1348" s="21"/>
      <c r="C1348" s="21"/>
      <c r="D1348" s="21"/>
      <c r="E1348" s="21"/>
      <c r="F1348" s="25"/>
    </row>
    <row r="1349" spans="1:6" ht="15">
      <c r="A1349" s="16" t="s">
        <v>897</v>
      </c>
      <c r="B1349" s="19" t="s">
        <v>898</v>
      </c>
      <c r="C1349" s="22">
        <v>1257437.93</v>
      </c>
      <c r="D1349" s="22">
        <v>12094659.0699</v>
      </c>
      <c r="E1349" s="22">
        <v>28216460.53</v>
      </c>
      <c r="F1349" s="23">
        <f aca="true" t="shared" si="420" ref="F1349:F1412">SUM(C1349:E1351)</f>
        <v>41568557.5299</v>
      </c>
    </row>
    <row r="1350" spans="1:6" ht="18" customHeight="1">
      <c r="A1350" s="17"/>
      <c r="B1350" s="20"/>
      <c r="C1350" s="20"/>
      <c r="D1350" s="20"/>
      <c r="E1350" s="20"/>
      <c r="F1350" s="24"/>
    </row>
    <row r="1351" spans="1:6" ht="15">
      <c r="A1351" s="18"/>
      <c r="B1351" s="21"/>
      <c r="C1351" s="21"/>
      <c r="D1351" s="21"/>
      <c r="E1351" s="21"/>
      <c r="F1351" s="25"/>
    </row>
    <row r="1352" spans="1:6" ht="15">
      <c r="A1352" s="16" t="s">
        <v>899</v>
      </c>
      <c r="B1352" s="19" t="s">
        <v>900</v>
      </c>
      <c r="C1352" s="22">
        <v>1515554.9399</v>
      </c>
      <c r="D1352" s="22">
        <v>0</v>
      </c>
      <c r="E1352" s="22">
        <v>0</v>
      </c>
      <c r="F1352" s="23">
        <f t="shared" si="420"/>
        <v>1515554.9399</v>
      </c>
    </row>
    <row r="1353" spans="1:6" ht="18" customHeight="1">
      <c r="A1353" s="17"/>
      <c r="B1353" s="20"/>
      <c r="C1353" s="20"/>
      <c r="D1353" s="20"/>
      <c r="E1353" s="20"/>
      <c r="F1353" s="24"/>
    </row>
    <row r="1354" spans="1:6" ht="15">
      <c r="A1354" s="18"/>
      <c r="B1354" s="21"/>
      <c r="C1354" s="21"/>
      <c r="D1354" s="21"/>
      <c r="E1354" s="21"/>
      <c r="F1354" s="25"/>
    </row>
    <row r="1355" spans="1:6" ht="15">
      <c r="A1355" s="16" t="s">
        <v>901</v>
      </c>
      <c r="B1355" s="19" t="s">
        <v>902</v>
      </c>
      <c r="C1355" s="22">
        <v>612920</v>
      </c>
      <c r="D1355" s="22">
        <v>333000</v>
      </c>
      <c r="E1355" s="22">
        <v>0</v>
      </c>
      <c r="F1355" s="23">
        <f t="shared" si="420"/>
        <v>945920</v>
      </c>
    </row>
    <row r="1356" spans="1:6" ht="18" customHeight="1">
      <c r="A1356" s="17"/>
      <c r="B1356" s="20"/>
      <c r="C1356" s="20"/>
      <c r="D1356" s="20"/>
      <c r="E1356" s="20"/>
      <c r="F1356" s="24"/>
    </row>
    <row r="1357" spans="1:6" ht="15">
      <c r="A1357" s="18"/>
      <c r="B1357" s="21"/>
      <c r="C1357" s="21"/>
      <c r="D1357" s="21"/>
      <c r="E1357" s="21"/>
      <c r="F1357" s="25"/>
    </row>
    <row r="1358" spans="1:6" ht="15">
      <c r="A1358" s="16" t="s">
        <v>903</v>
      </c>
      <c r="B1358" s="19" t="s">
        <v>904</v>
      </c>
      <c r="C1358" s="22">
        <v>25000</v>
      </c>
      <c r="D1358" s="22">
        <v>0</v>
      </c>
      <c r="E1358" s="22">
        <v>0</v>
      </c>
      <c r="F1358" s="23">
        <f t="shared" si="420"/>
        <v>25000</v>
      </c>
    </row>
    <row r="1359" spans="1:6" ht="18" customHeight="1">
      <c r="A1359" s="17"/>
      <c r="B1359" s="20"/>
      <c r="C1359" s="20"/>
      <c r="D1359" s="20"/>
      <c r="E1359" s="20"/>
      <c r="F1359" s="24"/>
    </row>
    <row r="1360" spans="1:6" ht="15">
      <c r="A1360" s="18"/>
      <c r="B1360" s="21"/>
      <c r="C1360" s="21"/>
      <c r="D1360" s="21"/>
      <c r="E1360" s="21"/>
      <c r="F1360" s="25"/>
    </row>
    <row r="1361" spans="1:6" ht="15">
      <c r="A1361" s="16" t="s">
        <v>905</v>
      </c>
      <c r="B1361" s="19" t="s">
        <v>906</v>
      </c>
      <c r="C1361" s="22">
        <v>12039399.63</v>
      </c>
      <c r="D1361" s="22">
        <v>65281577.1599</v>
      </c>
      <c r="E1361" s="22">
        <v>56425330.8699</v>
      </c>
      <c r="F1361" s="23">
        <f t="shared" si="420"/>
        <v>133746307.65980001</v>
      </c>
    </row>
    <row r="1362" spans="1:6" ht="18" customHeight="1">
      <c r="A1362" s="17"/>
      <c r="B1362" s="20"/>
      <c r="C1362" s="20"/>
      <c r="D1362" s="20"/>
      <c r="E1362" s="20"/>
      <c r="F1362" s="24"/>
    </row>
    <row r="1363" spans="1:6" ht="15">
      <c r="A1363" s="18"/>
      <c r="B1363" s="21"/>
      <c r="C1363" s="21"/>
      <c r="D1363" s="21"/>
      <c r="E1363" s="21"/>
      <c r="F1363" s="25"/>
    </row>
    <row r="1364" spans="1:6" ht="15">
      <c r="A1364" s="16" t="s">
        <v>907</v>
      </c>
      <c r="B1364" s="19" t="s">
        <v>908</v>
      </c>
      <c r="C1364" s="22">
        <v>8398048</v>
      </c>
      <c r="D1364" s="22">
        <v>8337656</v>
      </c>
      <c r="E1364" s="22">
        <v>8693523</v>
      </c>
      <c r="F1364" s="23">
        <f t="shared" si="420"/>
        <v>25429227</v>
      </c>
    </row>
    <row r="1365" spans="1:6" ht="18" customHeight="1">
      <c r="A1365" s="17"/>
      <c r="B1365" s="20"/>
      <c r="C1365" s="20"/>
      <c r="D1365" s="20"/>
      <c r="E1365" s="20"/>
      <c r="F1365" s="24"/>
    </row>
    <row r="1366" spans="1:6" ht="15">
      <c r="A1366" s="18"/>
      <c r="B1366" s="21"/>
      <c r="C1366" s="21"/>
      <c r="D1366" s="21"/>
      <c r="E1366" s="21"/>
      <c r="F1366" s="25"/>
    </row>
    <row r="1367" spans="1:6" ht="15">
      <c r="A1367" s="16" t="s">
        <v>909</v>
      </c>
      <c r="B1367" s="19" t="s">
        <v>910</v>
      </c>
      <c r="C1367" s="22">
        <v>1718126.58</v>
      </c>
      <c r="D1367" s="22">
        <v>0</v>
      </c>
      <c r="E1367" s="22">
        <v>0</v>
      </c>
      <c r="F1367" s="23">
        <f t="shared" si="420"/>
        <v>1718126.58</v>
      </c>
    </row>
    <row r="1368" spans="1:6" ht="18" customHeight="1">
      <c r="A1368" s="17"/>
      <c r="B1368" s="20"/>
      <c r="C1368" s="20"/>
      <c r="D1368" s="20"/>
      <c r="E1368" s="20"/>
      <c r="F1368" s="24"/>
    </row>
    <row r="1369" spans="1:6" ht="15">
      <c r="A1369" s="18"/>
      <c r="B1369" s="21"/>
      <c r="C1369" s="21"/>
      <c r="D1369" s="21"/>
      <c r="E1369" s="21"/>
      <c r="F1369" s="25"/>
    </row>
    <row r="1370" spans="1:6" ht="15">
      <c r="A1370" s="16" t="s">
        <v>911</v>
      </c>
      <c r="B1370" s="19" t="s">
        <v>912</v>
      </c>
      <c r="C1370" s="22">
        <v>491419.27</v>
      </c>
      <c r="D1370" s="22">
        <v>0</v>
      </c>
      <c r="E1370" s="22">
        <v>0</v>
      </c>
      <c r="F1370" s="23">
        <f t="shared" si="420"/>
        <v>491419.27</v>
      </c>
    </row>
    <row r="1371" spans="1:6" ht="18" customHeight="1">
      <c r="A1371" s="17"/>
      <c r="B1371" s="20"/>
      <c r="C1371" s="20"/>
      <c r="D1371" s="20"/>
      <c r="E1371" s="20"/>
      <c r="F1371" s="24"/>
    </row>
    <row r="1372" spans="1:6" ht="15">
      <c r="A1372" s="18"/>
      <c r="B1372" s="21"/>
      <c r="C1372" s="21"/>
      <c r="D1372" s="21"/>
      <c r="E1372" s="21"/>
      <c r="F1372" s="25"/>
    </row>
    <row r="1373" spans="1:6" ht="15">
      <c r="A1373" s="16" t="s">
        <v>913</v>
      </c>
      <c r="B1373" s="19" t="s">
        <v>914</v>
      </c>
      <c r="C1373" s="22">
        <v>6691049.13</v>
      </c>
      <c r="D1373" s="22">
        <v>1662289.01</v>
      </c>
      <c r="E1373" s="22">
        <v>0</v>
      </c>
      <c r="F1373" s="23">
        <f t="shared" si="420"/>
        <v>8353338.14</v>
      </c>
    </row>
    <row r="1374" spans="1:6" ht="18" customHeight="1">
      <c r="A1374" s="17"/>
      <c r="B1374" s="20"/>
      <c r="C1374" s="20"/>
      <c r="D1374" s="20"/>
      <c r="E1374" s="20"/>
      <c r="F1374" s="24"/>
    </row>
    <row r="1375" spans="1:6" ht="15">
      <c r="A1375" s="18"/>
      <c r="B1375" s="21"/>
      <c r="C1375" s="21"/>
      <c r="D1375" s="21"/>
      <c r="E1375" s="21"/>
      <c r="F1375" s="25"/>
    </row>
    <row r="1376" spans="1:6" ht="15">
      <c r="A1376" s="16" t="s">
        <v>915</v>
      </c>
      <c r="B1376" s="19" t="s">
        <v>916</v>
      </c>
      <c r="C1376" s="22">
        <v>129517.22</v>
      </c>
      <c r="D1376" s="22">
        <v>1240899.5199</v>
      </c>
      <c r="E1376" s="22">
        <v>0</v>
      </c>
      <c r="F1376" s="23">
        <f t="shared" si="420"/>
        <v>1370416.7399</v>
      </c>
    </row>
    <row r="1377" spans="1:6" ht="18" customHeight="1">
      <c r="A1377" s="17"/>
      <c r="B1377" s="20"/>
      <c r="C1377" s="20"/>
      <c r="D1377" s="20"/>
      <c r="E1377" s="20"/>
      <c r="F1377" s="24"/>
    </row>
    <row r="1378" spans="1:6" ht="15">
      <c r="A1378" s="18"/>
      <c r="B1378" s="21"/>
      <c r="C1378" s="21"/>
      <c r="D1378" s="21"/>
      <c r="E1378" s="21"/>
      <c r="F1378" s="25"/>
    </row>
    <row r="1379" spans="1:6" ht="15">
      <c r="A1379" s="16" t="s">
        <v>917</v>
      </c>
      <c r="B1379" s="19" t="s">
        <v>918</v>
      </c>
      <c r="C1379" s="22">
        <v>310764.42</v>
      </c>
      <c r="D1379" s="22">
        <v>502174.8298</v>
      </c>
      <c r="E1379" s="22">
        <v>4081846.38</v>
      </c>
      <c r="F1379" s="23">
        <f t="shared" si="420"/>
        <v>4894785.6298</v>
      </c>
    </row>
    <row r="1380" spans="1:6" ht="18" customHeight="1">
      <c r="A1380" s="17"/>
      <c r="B1380" s="20"/>
      <c r="C1380" s="20"/>
      <c r="D1380" s="20"/>
      <c r="E1380" s="20"/>
      <c r="F1380" s="24"/>
    </row>
    <row r="1381" spans="1:6" ht="15">
      <c r="A1381" s="18"/>
      <c r="B1381" s="21"/>
      <c r="C1381" s="21"/>
      <c r="D1381" s="21"/>
      <c r="E1381" s="21"/>
      <c r="F1381" s="25"/>
    </row>
    <row r="1382" spans="1:6" ht="15">
      <c r="A1382" s="16" t="s">
        <v>919</v>
      </c>
      <c r="B1382" s="19" t="s">
        <v>920</v>
      </c>
      <c r="C1382" s="22">
        <v>4882863.93</v>
      </c>
      <c r="D1382" s="22">
        <v>0</v>
      </c>
      <c r="E1382" s="22">
        <v>0</v>
      </c>
      <c r="F1382" s="23">
        <f t="shared" si="420"/>
        <v>4882863.93</v>
      </c>
    </row>
    <row r="1383" spans="1:6" ht="18" customHeight="1">
      <c r="A1383" s="17"/>
      <c r="B1383" s="20"/>
      <c r="C1383" s="20"/>
      <c r="D1383" s="20"/>
      <c r="E1383" s="20"/>
      <c r="F1383" s="24"/>
    </row>
    <row r="1384" spans="1:6" ht="15">
      <c r="A1384" s="18"/>
      <c r="B1384" s="21"/>
      <c r="C1384" s="21"/>
      <c r="D1384" s="21"/>
      <c r="E1384" s="21"/>
      <c r="F1384" s="25"/>
    </row>
    <row r="1385" spans="1:6" ht="15">
      <c r="A1385" s="16" t="s">
        <v>921</v>
      </c>
      <c r="B1385" s="19" t="s">
        <v>922</v>
      </c>
      <c r="C1385" s="22">
        <v>3948398.6799</v>
      </c>
      <c r="D1385" s="22">
        <v>0</v>
      </c>
      <c r="E1385" s="22">
        <v>0</v>
      </c>
      <c r="F1385" s="23">
        <f t="shared" si="420"/>
        <v>3948398.6799</v>
      </c>
    </row>
    <row r="1386" spans="1:6" ht="18" customHeight="1">
      <c r="A1386" s="17"/>
      <c r="B1386" s="20"/>
      <c r="C1386" s="20"/>
      <c r="D1386" s="20"/>
      <c r="E1386" s="20"/>
      <c r="F1386" s="24"/>
    </row>
    <row r="1387" spans="1:6" ht="15">
      <c r="A1387" s="18"/>
      <c r="B1387" s="21"/>
      <c r="C1387" s="21"/>
      <c r="D1387" s="21"/>
      <c r="E1387" s="21"/>
      <c r="F1387" s="25"/>
    </row>
    <row r="1388" spans="1:6" ht="15">
      <c r="A1388" s="16" t="s">
        <v>923</v>
      </c>
      <c r="B1388" s="19" t="s">
        <v>924</v>
      </c>
      <c r="C1388" s="22">
        <v>302415</v>
      </c>
      <c r="D1388" s="22">
        <v>2090552.9999</v>
      </c>
      <c r="E1388" s="22">
        <v>0</v>
      </c>
      <c r="F1388" s="23">
        <f t="shared" si="420"/>
        <v>2392967.9999</v>
      </c>
    </row>
    <row r="1389" spans="1:6" ht="18" customHeight="1">
      <c r="A1389" s="17"/>
      <c r="B1389" s="20"/>
      <c r="C1389" s="20"/>
      <c r="D1389" s="20"/>
      <c r="E1389" s="20"/>
      <c r="F1389" s="24"/>
    </row>
    <row r="1390" spans="1:6" ht="15">
      <c r="A1390" s="18"/>
      <c r="B1390" s="21"/>
      <c r="C1390" s="21"/>
      <c r="D1390" s="21"/>
      <c r="E1390" s="21"/>
      <c r="F1390" s="25"/>
    </row>
    <row r="1391" spans="1:6" ht="15">
      <c r="A1391" s="16" t="s">
        <v>925</v>
      </c>
      <c r="B1391" s="19" t="s">
        <v>926</v>
      </c>
      <c r="C1391" s="22">
        <v>2974074.81</v>
      </c>
      <c r="D1391" s="22">
        <v>1838926.1199</v>
      </c>
      <c r="E1391" s="22">
        <v>1950661.3198</v>
      </c>
      <c r="F1391" s="23">
        <f t="shared" si="420"/>
        <v>6763662.2497</v>
      </c>
    </row>
    <row r="1392" spans="1:6" ht="18" customHeight="1">
      <c r="A1392" s="17"/>
      <c r="B1392" s="20"/>
      <c r="C1392" s="20"/>
      <c r="D1392" s="20"/>
      <c r="E1392" s="20"/>
      <c r="F1392" s="24"/>
    </row>
    <row r="1393" spans="1:6" ht="15">
      <c r="A1393" s="18"/>
      <c r="B1393" s="21"/>
      <c r="C1393" s="21"/>
      <c r="D1393" s="21"/>
      <c r="E1393" s="21"/>
      <c r="F1393" s="25"/>
    </row>
    <row r="1394" spans="1:6" ht="15">
      <c r="A1394" s="16" t="s">
        <v>927</v>
      </c>
      <c r="B1394" s="19" t="s">
        <v>928</v>
      </c>
      <c r="C1394" s="22">
        <v>1322803.65</v>
      </c>
      <c r="D1394" s="22">
        <v>1258691.2199</v>
      </c>
      <c r="E1394" s="22">
        <v>1391945.78</v>
      </c>
      <c r="F1394" s="23">
        <f t="shared" si="420"/>
        <v>3973440.6498999996</v>
      </c>
    </row>
    <row r="1395" spans="1:6" ht="18" customHeight="1">
      <c r="A1395" s="17"/>
      <c r="B1395" s="20"/>
      <c r="C1395" s="20"/>
      <c r="D1395" s="20"/>
      <c r="E1395" s="20"/>
      <c r="F1395" s="24"/>
    </row>
    <row r="1396" spans="1:6" ht="15">
      <c r="A1396" s="18"/>
      <c r="B1396" s="21"/>
      <c r="C1396" s="21"/>
      <c r="D1396" s="21"/>
      <c r="E1396" s="21"/>
      <c r="F1396" s="25"/>
    </row>
    <row r="1397" spans="1:6" ht="15">
      <c r="A1397" s="16" t="s">
        <v>929</v>
      </c>
      <c r="B1397" s="19" t="s">
        <v>930</v>
      </c>
      <c r="C1397" s="22">
        <v>5085329.89</v>
      </c>
      <c r="D1397" s="22">
        <v>678934.9097</v>
      </c>
      <c r="E1397" s="22">
        <v>586437.0799</v>
      </c>
      <c r="F1397" s="23">
        <f t="shared" si="420"/>
        <v>6350701.8796</v>
      </c>
    </row>
    <row r="1398" spans="1:6" ht="18" customHeight="1">
      <c r="A1398" s="17"/>
      <c r="B1398" s="20"/>
      <c r="C1398" s="20"/>
      <c r="D1398" s="20"/>
      <c r="E1398" s="20"/>
      <c r="F1398" s="24"/>
    </row>
    <row r="1399" spans="1:6" ht="15">
      <c r="A1399" s="18"/>
      <c r="B1399" s="21"/>
      <c r="C1399" s="21"/>
      <c r="D1399" s="21"/>
      <c r="E1399" s="21"/>
      <c r="F1399" s="25"/>
    </row>
    <row r="1400" spans="1:6" ht="15">
      <c r="A1400" s="16" t="s">
        <v>931</v>
      </c>
      <c r="B1400" s="19" t="s">
        <v>932</v>
      </c>
      <c r="C1400" s="22">
        <v>4900000.01</v>
      </c>
      <c r="D1400" s="22">
        <v>3400000</v>
      </c>
      <c r="E1400" s="22">
        <v>3000000</v>
      </c>
      <c r="F1400" s="23">
        <f t="shared" si="420"/>
        <v>11300000.01</v>
      </c>
    </row>
    <row r="1401" spans="1:6" ht="18" customHeight="1">
      <c r="A1401" s="17"/>
      <c r="B1401" s="20"/>
      <c r="C1401" s="20"/>
      <c r="D1401" s="20"/>
      <c r="E1401" s="20"/>
      <c r="F1401" s="24"/>
    </row>
    <row r="1402" spans="1:6" ht="15">
      <c r="A1402" s="18"/>
      <c r="B1402" s="21"/>
      <c r="C1402" s="21"/>
      <c r="D1402" s="21"/>
      <c r="E1402" s="21"/>
      <c r="F1402" s="25"/>
    </row>
    <row r="1403" spans="1:6" ht="15">
      <c r="A1403" s="16" t="s">
        <v>933</v>
      </c>
      <c r="B1403" s="19" t="s">
        <v>934</v>
      </c>
      <c r="C1403" s="22">
        <v>4266017.26</v>
      </c>
      <c r="D1403" s="22">
        <v>1249148.6999</v>
      </c>
      <c r="E1403" s="22">
        <v>1250859.8699</v>
      </c>
      <c r="F1403" s="23">
        <f t="shared" si="420"/>
        <v>6766025.8297999995</v>
      </c>
    </row>
    <row r="1404" spans="1:6" ht="18" customHeight="1">
      <c r="A1404" s="17"/>
      <c r="B1404" s="20"/>
      <c r="C1404" s="20"/>
      <c r="D1404" s="20"/>
      <c r="E1404" s="20"/>
      <c r="F1404" s="24"/>
    </row>
    <row r="1405" spans="1:6" ht="15">
      <c r="A1405" s="18"/>
      <c r="B1405" s="21"/>
      <c r="C1405" s="21"/>
      <c r="D1405" s="21"/>
      <c r="E1405" s="21"/>
      <c r="F1405" s="25"/>
    </row>
    <row r="1406" spans="1:6" ht="15">
      <c r="A1406" s="16" t="s">
        <v>935</v>
      </c>
      <c r="B1406" s="19" t="s">
        <v>936</v>
      </c>
      <c r="C1406" s="22">
        <v>998658.63</v>
      </c>
      <c r="D1406" s="22">
        <v>0</v>
      </c>
      <c r="E1406" s="22">
        <v>0</v>
      </c>
      <c r="F1406" s="23">
        <f t="shared" si="420"/>
        <v>998658.63</v>
      </c>
    </row>
    <row r="1407" spans="1:6" ht="18" customHeight="1">
      <c r="A1407" s="17"/>
      <c r="B1407" s="20"/>
      <c r="C1407" s="20"/>
      <c r="D1407" s="20"/>
      <c r="E1407" s="20"/>
      <c r="F1407" s="24"/>
    </row>
    <row r="1408" spans="1:6" ht="15">
      <c r="A1408" s="18"/>
      <c r="B1408" s="21"/>
      <c r="C1408" s="21"/>
      <c r="D1408" s="21"/>
      <c r="E1408" s="21"/>
      <c r="F1408" s="25"/>
    </row>
    <row r="1409" spans="1:6" ht="15">
      <c r="A1409" s="16" t="s">
        <v>937</v>
      </c>
      <c r="B1409" s="19" t="s">
        <v>938</v>
      </c>
      <c r="C1409" s="22">
        <v>376904.8598</v>
      </c>
      <c r="D1409" s="22">
        <v>376904.8398</v>
      </c>
      <c r="E1409" s="22">
        <v>376904.8398</v>
      </c>
      <c r="F1409" s="23">
        <f t="shared" si="420"/>
        <v>1130714.5394</v>
      </c>
    </row>
    <row r="1410" spans="1:6" ht="18" customHeight="1">
      <c r="A1410" s="17"/>
      <c r="B1410" s="20"/>
      <c r="C1410" s="20"/>
      <c r="D1410" s="20"/>
      <c r="E1410" s="20"/>
      <c r="F1410" s="24"/>
    </row>
    <row r="1411" spans="1:6" ht="15">
      <c r="A1411" s="18"/>
      <c r="B1411" s="21"/>
      <c r="C1411" s="21"/>
      <c r="D1411" s="21"/>
      <c r="E1411" s="21"/>
      <c r="F1411" s="25"/>
    </row>
    <row r="1412" spans="1:6" ht="15">
      <c r="A1412" s="16" t="s">
        <v>939</v>
      </c>
      <c r="B1412" s="19" t="s">
        <v>940</v>
      </c>
      <c r="C1412" s="22">
        <v>1368175.1799</v>
      </c>
      <c r="D1412" s="22">
        <v>1200000</v>
      </c>
      <c r="E1412" s="22">
        <v>1200000</v>
      </c>
      <c r="F1412" s="23">
        <f t="shared" si="420"/>
        <v>3768175.1799</v>
      </c>
    </row>
    <row r="1413" spans="1:6" ht="18" customHeight="1">
      <c r="A1413" s="17"/>
      <c r="B1413" s="20"/>
      <c r="C1413" s="20"/>
      <c r="D1413" s="20"/>
      <c r="E1413" s="20"/>
      <c r="F1413" s="24"/>
    </row>
    <row r="1414" spans="1:6" ht="15">
      <c r="A1414" s="18"/>
      <c r="B1414" s="21"/>
      <c r="C1414" s="21"/>
      <c r="D1414" s="21"/>
      <c r="E1414" s="21"/>
      <c r="F1414" s="25"/>
    </row>
    <row r="1415" spans="1:6" ht="15">
      <c r="A1415" s="16" t="s">
        <v>941</v>
      </c>
      <c r="B1415" s="19" t="s">
        <v>942</v>
      </c>
      <c r="C1415" s="22">
        <v>2001875.48</v>
      </c>
      <c r="D1415" s="22">
        <v>3348214.12</v>
      </c>
      <c r="E1415" s="22">
        <v>0</v>
      </c>
      <c r="F1415" s="23">
        <f aca="true" t="shared" si="421" ref="F1415:F1478">SUM(C1415:E1417)</f>
        <v>5350089.6</v>
      </c>
    </row>
    <row r="1416" spans="1:6" ht="18" customHeight="1">
      <c r="A1416" s="17"/>
      <c r="B1416" s="20"/>
      <c r="C1416" s="20"/>
      <c r="D1416" s="20"/>
      <c r="E1416" s="20"/>
      <c r="F1416" s="24"/>
    </row>
    <row r="1417" spans="1:6" ht="15">
      <c r="A1417" s="18"/>
      <c r="B1417" s="21"/>
      <c r="C1417" s="21"/>
      <c r="D1417" s="21"/>
      <c r="E1417" s="21"/>
      <c r="F1417" s="25"/>
    </row>
    <row r="1418" spans="1:6" ht="15">
      <c r="A1418" s="16" t="s">
        <v>943</v>
      </c>
      <c r="B1418" s="19" t="s">
        <v>944</v>
      </c>
      <c r="C1418" s="22">
        <v>713625.61</v>
      </c>
      <c r="D1418" s="22">
        <v>681443.03</v>
      </c>
      <c r="E1418" s="22">
        <v>743017.7299</v>
      </c>
      <c r="F1418" s="23">
        <f t="shared" si="421"/>
        <v>2138086.3699000003</v>
      </c>
    </row>
    <row r="1419" spans="1:6" ht="18" customHeight="1">
      <c r="A1419" s="17"/>
      <c r="B1419" s="20"/>
      <c r="C1419" s="20"/>
      <c r="D1419" s="20"/>
      <c r="E1419" s="20"/>
      <c r="F1419" s="24"/>
    </row>
    <row r="1420" spans="1:6" ht="15">
      <c r="A1420" s="18"/>
      <c r="B1420" s="21"/>
      <c r="C1420" s="21"/>
      <c r="D1420" s="21"/>
      <c r="E1420" s="21"/>
      <c r="F1420" s="25"/>
    </row>
    <row r="1421" spans="1:6" ht="15">
      <c r="A1421" s="16" t="s">
        <v>945</v>
      </c>
      <c r="B1421" s="19" t="s">
        <v>946</v>
      </c>
      <c r="C1421" s="22">
        <v>1378844.01</v>
      </c>
      <c r="D1421" s="22">
        <v>1690272.69</v>
      </c>
      <c r="E1421" s="22">
        <v>1897424</v>
      </c>
      <c r="F1421" s="23">
        <f t="shared" si="421"/>
        <v>4966540.7</v>
      </c>
    </row>
    <row r="1422" spans="1:6" ht="18" customHeight="1">
      <c r="A1422" s="17"/>
      <c r="B1422" s="20"/>
      <c r="C1422" s="20"/>
      <c r="D1422" s="20"/>
      <c r="E1422" s="20"/>
      <c r="F1422" s="24"/>
    </row>
    <row r="1423" spans="1:6" ht="15">
      <c r="A1423" s="18"/>
      <c r="B1423" s="21"/>
      <c r="C1423" s="21"/>
      <c r="D1423" s="21"/>
      <c r="E1423" s="21"/>
      <c r="F1423" s="25"/>
    </row>
    <row r="1424" spans="1:6" ht="15">
      <c r="A1424" s="16" t="s">
        <v>947</v>
      </c>
      <c r="B1424" s="19" t="s">
        <v>948</v>
      </c>
      <c r="C1424" s="22">
        <v>308707.23</v>
      </c>
      <c r="D1424" s="22">
        <v>1892294.1</v>
      </c>
      <c r="E1424" s="22">
        <v>2247720.32</v>
      </c>
      <c r="F1424" s="23">
        <f t="shared" si="421"/>
        <v>4448721.65</v>
      </c>
    </row>
    <row r="1425" spans="1:6" ht="18" customHeight="1">
      <c r="A1425" s="17"/>
      <c r="B1425" s="20"/>
      <c r="C1425" s="20"/>
      <c r="D1425" s="20"/>
      <c r="E1425" s="20"/>
      <c r="F1425" s="24"/>
    </row>
    <row r="1426" spans="1:6" ht="15">
      <c r="A1426" s="18"/>
      <c r="B1426" s="21"/>
      <c r="C1426" s="21"/>
      <c r="D1426" s="21"/>
      <c r="E1426" s="21"/>
      <c r="F1426" s="25"/>
    </row>
    <row r="1427" spans="1:6" ht="15">
      <c r="A1427" s="16" t="s">
        <v>949</v>
      </c>
      <c r="B1427" s="19" t="s">
        <v>950</v>
      </c>
      <c r="C1427" s="22">
        <v>308689.4799</v>
      </c>
      <c r="D1427" s="22">
        <v>300346.31</v>
      </c>
      <c r="E1427" s="22">
        <v>0</v>
      </c>
      <c r="F1427" s="23">
        <f t="shared" si="421"/>
        <v>609035.7899</v>
      </c>
    </row>
    <row r="1428" spans="1:6" ht="18" customHeight="1">
      <c r="A1428" s="17"/>
      <c r="B1428" s="20"/>
      <c r="C1428" s="20"/>
      <c r="D1428" s="20"/>
      <c r="E1428" s="20"/>
      <c r="F1428" s="24"/>
    </row>
    <row r="1429" spans="1:6" ht="15">
      <c r="A1429" s="18"/>
      <c r="B1429" s="21"/>
      <c r="C1429" s="21"/>
      <c r="D1429" s="21"/>
      <c r="E1429" s="21"/>
      <c r="F1429" s="25"/>
    </row>
    <row r="1430" spans="1:6" ht="15">
      <c r="A1430" s="16" t="s">
        <v>951</v>
      </c>
      <c r="B1430" s="19" t="s">
        <v>952</v>
      </c>
      <c r="C1430" s="22">
        <v>485575.01</v>
      </c>
      <c r="D1430" s="22">
        <v>400575</v>
      </c>
      <c r="E1430" s="22">
        <v>400575</v>
      </c>
      <c r="F1430" s="23">
        <f t="shared" si="421"/>
        <v>1286725.01</v>
      </c>
    </row>
    <row r="1431" spans="1:6" ht="18" customHeight="1">
      <c r="A1431" s="17"/>
      <c r="B1431" s="20"/>
      <c r="C1431" s="20"/>
      <c r="D1431" s="20"/>
      <c r="E1431" s="20"/>
      <c r="F1431" s="24"/>
    </row>
    <row r="1432" spans="1:6" ht="15">
      <c r="A1432" s="18"/>
      <c r="B1432" s="21"/>
      <c r="C1432" s="21"/>
      <c r="D1432" s="21"/>
      <c r="E1432" s="21"/>
      <c r="F1432" s="25"/>
    </row>
    <row r="1433" spans="1:6" ht="15">
      <c r="A1433" s="16" t="s">
        <v>953</v>
      </c>
      <c r="B1433" s="19" t="s">
        <v>954</v>
      </c>
      <c r="C1433" s="22">
        <v>372134.11</v>
      </c>
      <c r="D1433" s="22">
        <v>58637.9999</v>
      </c>
      <c r="E1433" s="22">
        <v>0</v>
      </c>
      <c r="F1433" s="23">
        <f t="shared" si="421"/>
        <v>430772.1099</v>
      </c>
    </row>
    <row r="1434" spans="1:6" ht="18" customHeight="1">
      <c r="A1434" s="17"/>
      <c r="B1434" s="20"/>
      <c r="C1434" s="20"/>
      <c r="D1434" s="20"/>
      <c r="E1434" s="20"/>
      <c r="F1434" s="24"/>
    </row>
    <row r="1435" spans="1:6" ht="15">
      <c r="A1435" s="18"/>
      <c r="B1435" s="21"/>
      <c r="C1435" s="21"/>
      <c r="D1435" s="21"/>
      <c r="E1435" s="21"/>
      <c r="F1435" s="25"/>
    </row>
    <row r="1436" spans="1:6" ht="15">
      <c r="A1436" s="16" t="s">
        <v>955</v>
      </c>
      <c r="B1436" s="19" t="s">
        <v>956</v>
      </c>
      <c r="C1436" s="22">
        <v>690265.3499</v>
      </c>
      <c r="D1436" s="22">
        <v>3507685.85</v>
      </c>
      <c r="E1436" s="22">
        <v>9143.8399</v>
      </c>
      <c r="F1436" s="23">
        <f t="shared" si="421"/>
        <v>4207095.0398</v>
      </c>
    </row>
    <row r="1437" spans="1:6" ht="18" customHeight="1">
      <c r="A1437" s="17"/>
      <c r="B1437" s="20"/>
      <c r="C1437" s="20"/>
      <c r="D1437" s="20"/>
      <c r="E1437" s="20"/>
      <c r="F1437" s="24"/>
    </row>
    <row r="1438" spans="1:6" ht="15">
      <c r="A1438" s="18"/>
      <c r="B1438" s="21"/>
      <c r="C1438" s="21"/>
      <c r="D1438" s="21"/>
      <c r="E1438" s="21"/>
      <c r="F1438" s="25"/>
    </row>
    <row r="1439" spans="1:6" ht="15">
      <c r="A1439" s="16" t="s">
        <v>957</v>
      </c>
      <c r="B1439" s="19" t="s">
        <v>958</v>
      </c>
      <c r="C1439" s="22">
        <v>740780.99</v>
      </c>
      <c r="D1439" s="22">
        <v>4505504.47</v>
      </c>
      <c r="E1439" s="22">
        <v>30446.7799</v>
      </c>
      <c r="F1439" s="23">
        <f t="shared" si="421"/>
        <v>5276732.2399</v>
      </c>
    </row>
    <row r="1440" spans="1:6" ht="18" customHeight="1">
      <c r="A1440" s="17"/>
      <c r="B1440" s="20"/>
      <c r="C1440" s="20"/>
      <c r="D1440" s="20"/>
      <c r="E1440" s="20"/>
      <c r="F1440" s="24"/>
    </row>
    <row r="1441" spans="1:6" ht="15">
      <c r="A1441" s="18"/>
      <c r="B1441" s="21"/>
      <c r="C1441" s="21"/>
      <c r="D1441" s="21"/>
      <c r="E1441" s="21"/>
      <c r="F1441" s="25"/>
    </row>
    <row r="1442" spans="1:6" ht="15">
      <c r="A1442" s="16" t="s">
        <v>959</v>
      </c>
      <c r="B1442" s="19" t="s">
        <v>960</v>
      </c>
      <c r="C1442" s="22">
        <v>5978259.71</v>
      </c>
      <c r="D1442" s="22">
        <v>3016273.46</v>
      </c>
      <c r="E1442" s="22">
        <v>4391613.59</v>
      </c>
      <c r="F1442" s="23">
        <f t="shared" si="421"/>
        <v>13386146.76</v>
      </c>
    </row>
    <row r="1443" spans="1:6" ht="18" customHeight="1">
      <c r="A1443" s="17"/>
      <c r="B1443" s="20"/>
      <c r="C1443" s="20"/>
      <c r="D1443" s="20"/>
      <c r="E1443" s="20"/>
      <c r="F1443" s="24"/>
    </row>
    <row r="1444" spans="1:6" ht="15">
      <c r="A1444" s="18"/>
      <c r="B1444" s="21"/>
      <c r="C1444" s="21"/>
      <c r="D1444" s="21"/>
      <c r="E1444" s="21"/>
      <c r="F1444" s="25"/>
    </row>
    <row r="1445" spans="1:6" ht="15">
      <c r="A1445" s="16" t="s">
        <v>961</v>
      </c>
      <c r="B1445" s="19" t="s">
        <v>962</v>
      </c>
      <c r="C1445" s="22">
        <v>172956.68</v>
      </c>
      <c r="D1445" s="22">
        <v>2044912.87</v>
      </c>
      <c r="E1445" s="22">
        <v>121236.82</v>
      </c>
      <c r="F1445" s="23">
        <f t="shared" si="421"/>
        <v>2339106.37</v>
      </c>
    </row>
    <row r="1446" spans="1:6" ht="18" customHeight="1">
      <c r="A1446" s="17"/>
      <c r="B1446" s="20"/>
      <c r="C1446" s="20"/>
      <c r="D1446" s="20"/>
      <c r="E1446" s="20"/>
      <c r="F1446" s="24"/>
    </row>
    <row r="1447" spans="1:6" ht="15">
      <c r="A1447" s="18"/>
      <c r="B1447" s="21"/>
      <c r="C1447" s="21"/>
      <c r="D1447" s="21"/>
      <c r="E1447" s="21"/>
      <c r="F1447" s="25"/>
    </row>
    <row r="1448" spans="1:6" ht="15">
      <c r="A1448" s="16" t="s">
        <v>963</v>
      </c>
      <c r="B1448" s="19" t="s">
        <v>964</v>
      </c>
      <c r="C1448" s="22">
        <v>603432.86</v>
      </c>
      <c r="D1448" s="22">
        <v>0</v>
      </c>
      <c r="E1448" s="22">
        <v>0</v>
      </c>
      <c r="F1448" s="23">
        <f t="shared" si="421"/>
        <v>603432.86</v>
      </c>
    </row>
    <row r="1449" spans="1:6" ht="18" customHeight="1">
      <c r="A1449" s="17"/>
      <c r="B1449" s="20"/>
      <c r="C1449" s="20"/>
      <c r="D1449" s="20"/>
      <c r="E1449" s="20"/>
      <c r="F1449" s="24"/>
    </row>
    <row r="1450" spans="1:6" ht="15">
      <c r="A1450" s="18"/>
      <c r="B1450" s="21"/>
      <c r="C1450" s="21"/>
      <c r="D1450" s="21"/>
      <c r="E1450" s="21"/>
      <c r="F1450" s="25"/>
    </row>
    <row r="1451" spans="1:6" ht="15">
      <c r="A1451" s="16" t="s">
        <v>965</v>
      </c>
      <c r="B1451" s="19" t="s">
        <v>966</v>
      </c>
      <c r="C1451" s="22">
        <v>4825940.43</v>
      </c>
      <c r="D1451" s="22">
        <v>0</v>
      </c>
      <c r="E1451" s="22">
        <v>0</v>
      </c>
      <c r="F1451" s="23">
        <f t="shared" si="421"/>
        <v>4825940.43</v>
      </c>
    </row>
    <row r="1452" spans="1:6" ht="18" customHeight="1">
      <c r="A1452" s="17"/>
      <c r="B1452" s="20"/>
      <c r="C1452" s="20"/>
      <c r="D1452" s="20"/>
      <c r="E1452" s="20"/>
      <c r="F1452" s="24"/>
    </row>
    <row r="1453" spans="1:6" ht="15">
      <c r="A1453" s="18"/>
      <c r="B1453" s="21"/>
      <c r="C1453" s="21"/>
      <c r="D1453" s="21"/>
      <c r="E1453" s="21"/>
      <c r="F1453" s="25"/>
    </row>
    <row r="1454" spans="1:6" ht="15">
      <c r="A1454" s="16" t="s">
        <v>967</v>
      </c>
      <c r="B1454" s="19" t="s">
        <v>968</v>
      </c>
      <c r="C1454" s="22">
        <v>1814558.55</v>
      </c>
      <c r="D1454" s="22">
        <v>1881167.1699</v>
      </c>
      <c r="E1454" s="22">
        <v>1736261.13</v>
      </c>
      <c r="F1454" s="23">
        <f t="shared" si="421"/>
        <v>5431986.8499</v>
      </c>
    </row>
    <row r="1455" spans="1:6" ht="18" customHeight="1">
      <c r="A1455" s="17"/>
      <c r="B1455" s="20"/>
      <c r="C1455" s="20"/>
      <c r="D1455" s="20"/>
      <c r="E1455" s="20"/>
      <c r="F1455" s="24"/>
    </row>
    <row r="1456" spans="1:6" ht="15">
      <c r="A1456" s="18"/>
      <c r="B1456" s="21"/>
      <c r="C1456" s="21"/>
      <c r="D1456" s="21"/>
      <c r="E1456" s="21"/>
      <c r="F1456" s="25"/>
    </row>
    <row r="1457" spans="1:6" ht="15">
      <c r="A1457" s="16" t="s">
        <v>969</v>
      </c>
      <c r="B1457" s="19" t="s">
        <v>970</v>
      </c>
      <c r="C1457" s="22">
        <v>310847.06</v>
      </c>
      <c r="D1457" s="22">
        <v>950574.21</v>
      </c>
      <c r="E1457" s="22">
        <v>13140616.4799</v>
      </c>
      <c r="F1457" s="23">
        <f t="shared" si="421"/>
        <v>14402037.7499</v>
      </c>
    </row>
    <row r="1458" spans="1:6" ht="18" customHeight="1">
      <c r="A1458" s="17"/>
      <c r="B1458" s="20"/>
      <c r="C1458" s="20"/>
      <c r="D1458" s="20"/>
      <c r="E1458" s="20"/>
      <c r="F1458" s="24"/>
    </row>
    <row r="1459" spans="1:6" ht="15">
      <c r="A1459" s="18"/>
      <c r="B1459" s="21"/>
      <c r="C1459" s="21"/>
      <c r="D1459" s="21"/>
      <c r="E1459" s="21"/>
      <c r="F1459" s="25"/>
    </row>
    <row r="1460" spans="1:6" ht="15">
      <c r="A1460" s="16" t="s">
        <v>971</v>
      </c>
      <c r="B1460" s="19" t="s">
        <v>972</v>
      </c>
      <c r="C1460" s="22">
        <v>6600000</v>
      </c>
      <c r="D1460" s="22">
        <v>0</v>
      </c>
      <c r="E1460" s="22">
        <v>0</v>
      </c>
      <c r="F1460" s="23">
        <f t="shared" si="421"/>
        <v>6600000</v>
      </c>
    </row>
    <row r="1461" spans="1:6" ht="18" customHeight="1">
      <c r="A1461" s="17"/>
      <c r="B1461" s="20"/>
      <c r="C1461" s="20"/>
      <c r="D1461" s="20"/>
      <c r="E1461" s="20"/>
      <c r="F1461" s="24"/>
    </row>
    <row r="1462" spans="1:6" ht="15">
      <c r="A1462" s="18"/>
      <c r="B1462" s="21"/>
      <c r="C1462" s="21"/>
      <c r="D1462" s="21"/>
      <c r="E1462" s="21"/>
      <c r="F1462" s="25"/>
    </row>
    <row r="1463" spans="1:6" ht="15">
      <c r="A1463" s="16" t="s">
        <v>973</v>
      </c>
      <c r="B1463" s="19" t="s">
        <v>974</v>
      </c>
      <c r="C1463" s="22">
        <v>1200000</v>
      </c>
      <c r="D1463" s="22">
        <v>0</v>
      </c>
      <c r="E1463" s="22">
        <v>0</v>
      </c>
      <c r="F1463" s="23">
        <f t="shared" si="421"/>
        <v>1200000</v>
      </c>
    </row>
    <row r="1464" spans="1:6" ht="18" customHeight="1">
      <c r="A1464" s="17"/>
      <c r="B1464" s="20"/>
      <c r="C1464" s="20"/>
      <c r="D1464" s="20"/>
      <c r="E1464" s="20"/>
      <c r="F1464" s="24"/>
    </row>
    <row r="1465" spans="1:6" ht="15">
      <c r="A1465" s="18"/>
      <c r="B1465" s="21"/>
      <c r="C1465" s="21"/>
      <c r="D1465" s="21"/>
      <c r="E1465" s="21"/>
      <c r="F1465" s="25"/>
    </row>
    <row r="1466" spans="1:6" ht="15">
      <c r="A1466" s="16" t="s">
        <v>975</v>
      </c>
      <c r="B1466" s="19" t="s">
        <v>976</v>
      </c>
      <c r="C1466" s="22">
        <v>1485464.39</v>
      </c>
      <c r="D1466" s="22">
        <v>9573850.9</v>
      </c>
      <c r="E1466" s="22">
        <v>13021639.7098</v>
      </c>
      <c r="F1466" s="23">
        <f t="shared" si="421"/>
        <v>24080954.9998</v>
      </c>
    </row>
    <row r="1467" spans="1:6" ht="18" customHeight="1">
      <c r="A1467" s="17"/>
      <c r="B1467" s="20"/>
      <c r="C1467" s="20"/>
      <c r="D1467" s="20"/>
      <c r="E1467" s="20"/>
      <c r="F1467" s="24"/>
    </row>
    <row r="1468" spans="1:6" ht="15">
      <c r="A1468" s="18"/>
      <c r="B1468" s="21"/>
      <c r="C1468" s="21"/>
      <c r="D1468" s="21"/>
      <c r="E1468" s="21"/>
      <c r="F1468" s="25"/>
    </row>
    <row r="1469" spans="1:6" ht="15">
      <c r="A1469" s="16" t="s">
        <v>977</v>
      </c>
      <c r="B1469" s="19" t="s">
        <v>978</v>
      </c>
      <c r="C1469" s="22">
        <v>5400000</v>
      </c>
      <c r="D1469" s="22">
        <v>7425635.06</v>
      </c>
      <c r="E1469" s="22">
        <v>5474364.9399</v>
      </c>
      <c r="F1469" s="23">
        <f t="shared" si="421"/>
        <v>18299999.9999</v>
      </c>
    </row>
    <row r="1470" spans="1:6" ht="18" customHeight="1">
      <c r="A1470" s="17"/>
      <c r="B1470" s="20"/>
      <c r="C1470" s="20"/>
      <c r="D1470" s="20"/>
      <c r="E1470" s="20"/>
      <c r="F1470" s="24"/>
    </row>
    <row r="1471" spans="1:6" ht="15">
      <c r="A1471" s="18"/>
      <c r="B1471" s="21"/>
      <c r="C1471" s="21"/>
      <c r="D1471" s="21"/>
      <c r="E1471" s="21"/>
      <c r="F1471" s="25"/>
    </row>
    <row r="1472" spans="1:6" ht="15">
      <c r="A1472" s="16" t="s">
        <v>979</v>
      </c>
      <c r="B1472" s="19" t="s">
        <v>980</v>
      </c>
      <c r="C1472" s="22">
        <v>2400000</v>
      </c>
      <c r="D1472" s="22">
        <v>0</v>
      </c>
      <c r="E1472" s="22">
        <v>0</v>
      </c>
      <c r="F1472" s="23">
        <f t="shared" si="421"/>
        <v>2400000</v>
      </c>
    </row>
    <row r="1473" spans="1:6" ht="18" customHeight="1">
      <c r="A1473" s="17"/>
      <c r="B1473" s="20"/>
      <c r="C1473" s="20"/>
      <c r="D1473" s="20"/>
      <c r="E1473" s="20"/>
      <c r="F1473" s="24"/>
    </row>
    <row r="1474" spans="1:6" ht="15">
      <c r="A1474" s="18"/>
      <c r="B1474" s="21"/>
      <c r="C1474" s="21"/>
      <c r="D1474" s="21"/>
      <c r="E1474" s="21"/>
      <c r="F1474" s="25"/>
    </row>
    <row r="1475" spans="1:6" ht="15">
      <c r="A1475" s="16" t="s">
        <v>981</v>
      </c>
      <c r="B1475" s="19" t="s">
        <v>982</v>
      </c>
      <c r="C1475" s="22">
        <v>9976304.37</v>
      </c>
      <c r="D1475" s="22">
        <v>0</v>
      </c>
      <c r="E1475" s="22">
        <v>0</v>
      </c>
      <c r="F1475" s="23">
        <f t="shared" si="421"/>
        <v>9976304.37</v>
      </c>
    </row>
    <row r="1476" spans="1:6" ht="18" customHeight="1">
      <c r="A1476" s="17"/>
      <c r="B1476" s="20"/>
      <c r="C1476" s="20"/>
      <c r="D1476" s="20"/>
      <c r="E1476" s="20"/>
      <c r="F1476" s="24"/>
    </row>
    <row r="1477" spans="1:6" ht="15">
      <c r="A1477" s="18"/>
      <c r="B1477" s="21"/>
      <c r="C1477" s="21"/>
      <c r="D1477" s="21"/>
      <c r="E1477" s="21"/>
      <c r="F1477" s="25"/>
    </row>
    <row r="1478" spans="1:6" ht="15">
      <c r="A1478" s="16" t="s">
        <v>983</v>
      </c>
      <c r="B1478" s="19" t="s">
        <v>984</v>
      </c>
      <c r="C1478" s="22">
        <v>1200000</v>
      </c>
      <c r="D1478" s="22">
        <v>0</v>
      </c>
      <c r="E1478" s="22">
        <v>0</v>
      </c>
      <c r="F1478" s="23">
        <f t="shared" si="421"/>
        <v>1200000</v>
      </c>
    </row>
    <row r="1479" spans="1:6" ht="18" customHeight="1">
      <c r="A1479" s="17"/>
      <c r="B1479" s="20"/>
      <c r="C1479" s="20"/>
      <c r="D1479" s="20"/>
      <c r="E1479" s="20"/>
      <c r="F1479" s="24"/>
    </row>
    <row r="1480" spans="1:6" ht="15">
      <c r="A1480" s="18"/>
      <c r="B1480" s="21"/>
      <c r="C1480" s="21"/>
      <c r="D1480" s="21"/>
      <c r="E1480" s="21"/>
      <c r="F1480" s="25"/>
    </row>
    <row r="1481" spans="1:6" ht="15">
      <c r="A1481" s="16" t="s">
        <v>985</v>
      </c>
      <c r="B1481" s="19" t="s">
        <v>986</v>
      </c>
      <c r="C1481" s="22">
        <v>6000000</v>
      </c>
      <c r="D1481" s="22">
        <v>0</v>
      </c>
      <c r="E1481" s="22">
        <v>0</v>
      </c>
      <c r="F1481" s="23">
        <f aca="true" t="shared" si="422" ref="F1481:F1544">SUM(C1481:E1483)</f>
        <v>6000000</v>
      </c>
    </row>
    <row r="1482" spans="1:6" ht="18" customHeight="1">
      <c r="A1482" s="17"/>
      <c r="B1482" s="20"/>
      <c r="C1482" s="20"/>
      <c r="D1482" s="20"/>
      <c r="E1482" s="20"/>
      <c r="F1482" s="24"/>
    </row>
    <row r="1483" spans="1:6" ht="15">
      <c r="A1483" s="18"/>
      <c r="B1483" s="21"/>
      <c r="C1483" s="21"/>
      <c r="D1483" s="21"/>
      <c r="E1483" s="21"/>
      <c r="F1483" s="25"/>
    </row>
    <row r="1484" spans="1:6" ht="15">
      <c r="A1484" s="16" t="s">
        <v>987</v>
      </c>
      <c r="B1484" s="19" t="s">
        <v>988</v>
      </c>
      <c r="C1484" s="22">
        <v>2400000</v>
      </c>
      <c r="D1484" s="22">
        <v>0</v>
      </c>
      <c r="E1484" s="22">
        <v>0</v>
      </c>
      <c r="F1484" s="23">
        <f t="shared" si="422"/>
        <v>2400000</v>
      </c>
    </row>
    <row r="1485" spans="1:6" ht="18" customHeight="1">
      <c r="A1485" s="17"/>
      <c r="B1485" s="20"/>
      <c r="C1485" s="20"/>
      <c r="D1485" s="20"/>
      <c r="E1485" s="20"/>
      <c r="F1485" s="24"/>
    </row>
    <row r="1486" spans="1:6" ht="15">
      <c r="A1486" s="18"/>
      <c r="B1486" s="21"/>
      <c r="C1486" s="21"/>
      <c r="D1486" s="21"/>
      <c r="E1486" s="21"/>
      <c r="F1486" s="25"/>
    </row>
    <row r="1487" spans="1:6" ht="15">
      <c r="A1487" s="16" t="s">
        <v>989</v>
      </c>
      <c r="B1487" s="19" t="s">
        <v>990</v>
      </c>
      <c r="C1487" s="22">
        <v>4800000</v>
      </c>
      <c r="D1487" s="22">
        <v>0</v>
      </c>
      <c r="E1487" s="22">
        <v>0</v>
      </c>
      <c r="F1487" s="23">
        <f t="shared" si="422"/>
        <v>4800000</v>
      </c>
    </row>
    <row r="1488" spans="1:6" ht="18" customHeight="1">
      <c r="A1488" s="17"/>
      <c r="B1488" s="20"/>
      <c r="C1488" s="20"/>
      <c r="D1488" s="20"/>
      <c r="E1488" s="20"/>
      <c r="F1488" s="24"/>
    </row>
    <row r="1489" spans="1:6" ht="15">
      <c r="A1489" s="18"/>
      <c r="B1489" s="21"/>
      <c r="C1489" s="21"/>
      <c r="D1489" s="21"/>
      <c r="E1489" s="21"/>
      <c r="F1489" s="25"/>
    </row>
    <row r="1490" spans="1:6" ht="15">
      <c r="A1490" s="16" t="s">
        <v>991</v>
      </c>
      <c r="B1490" s="19" t="s">
        <v>992</v>
      </c>
      <c r="C1490" s="22">
        <v>1200000</v>
      </c>
      <c r="D1490" s="22">
        <v>0</v>
      </c>
      <c r="E1490" s="22">
        <v>0</v>
      </c>
      <c r="F1490" s="23">
        <f t="shared" si="422"/>
        <v>1200000</v>
      </c>
    </row>
    <row r="1491" spans="1:6" ht="18" customHeight="1">
      <c r="A1491" s="17"/>
      <c r="B1491" s="20"/>
      <c r="C1491" s="20"/>
      <c r="D1491" s="20"/>
      <c r="E1491" s="20"/>
      <c r="F1491" s="24"/>
    </row>
    <row r="1492" spans="1:6" ht="15">
      <c r="A1492" s="18"/>
      <c r="B1492" s="21"/>
      <c r="C1492" s="21"/>
      <c r="D1492" s="21"/>
      <c r="E1492" s="21"/>
      <c r="F1492" s="25"/>
    </row>
    <row r="1493" spans="1:6" ht="15">
      <c r="A1493" s="16" t="s">
        <v>993</v>
      </c>
      <c r="B1493" s="19" t="s">
        <v>994</v>
      </c>
      <c r="C1493" s="22">
        <v>1200000</v>
      </c>
      <c r="D1493" s="22">
        <v>0</v>
      </c>
      <c r="E1493" s="22">
        <v>0</v>
      </c>
      <c r="F1493" s="23">
        <f t="shared" si="422"/>
        <v>1200000</v>
      </c>
    </row>
    <row r="1494" spans="1:6" ht="18" customHeight="1">
      <c r="A1494" s="17"/>
      <c r="B1494" s="20"/>
      <c r="C1494" s="20"/>
      <c r="D1494" s="20"/>
      <c r="E1494" s="20"/>
      <c r="F1494" s="24"/>
    </row>
    <row r="1495" spans="1:6" ht="15">
      <c r="A1495" s="18"/>
      <c r="B1495" s="21"/>
      <c r="C1495" s="21"/>
      <c r="D1495" s="21"/>
      <c r="E1495" s="21"/>
      <c r="F1495" s="25"/>
    </row>
    <row r="1496" spans="1:6" ht="15">
      <c r="A1496" s="16" t="s">
        <v>995</v>
      </c>
      <c r="B1496" s="19" t="s">
        <v>996</v>
      </c>
      <c r="C1496" s="22">
        <v>438748.2099</v>
      </c>
      <c r="D1496" s="22">
        <v>537906.3</v>
      </c>
      <c r="E1496" s="22">
        <v>0</v>
      </c>
      <c r="F1496" s="23">
        <f t="shared" si="422"/>
        <v>976654.5099000001</v>
      </c>
    </row>
    <row r="1497" spans="1:6" ht="18" customHeight="1">
      <c r="A1497" s="17"/>
      <c r="B1497" s="20"/>
      <c r="C1497" s="20"/>
      <c r="D1497" s="20"/>
      <c r="E1497" s="20"/>
      <c r="F1497" s="24"/>
    </row>
    <row r="1498" spans="1:6" ht="15">
      <c r="A1498" s="18"/>
      <c r="B1498" s="21"/>
      <c r="C1498" s="21"/>
      <c r="D1498" s="21"/>
      <c r="E1498" s="21"/>
      <c r="F1498" s="25"/>
    </row>
    <row r="1499" spans="1:6" ht="15">
      <c r="A1499" s="16" t="s">
        <v>997</v>
      </c>
      <c r="B1499" s="19" t="s">
        <v>998</v>
      </c>
      <c r="C1499" s="22">
        <v>4800000</v>
      </c>
      <c r="D1499" s="22">
        <v>0</v>
      </c>
      <c r="E1499" s="22">
        <v>0</v>
      </c>
      <c r="F1499" s="23">
        <f t="shared" si="422"/>
        <v>4800000</v>
      </c>
    </row>
    <row r="1500" spans="1:6" ht="18" customHeight="1">
      <c r="A1500" s="17"/>
      <c r="B1500" s="20"/>
      <c r="C1500" s="20"/>
      <c r="D1500" s="20"/>
      <c r="E1500" s="20"/>
      <c r="F1500" s="24"/>
    </row>
    <row r="1501" spans="1:6" ht="15">
      <c r="A1501" s="18"/>
      <c r="B1501" s="21"/>
      <c r="C1501" s="21"/>
      <c r="D1501" s="21"/>
      <c r="E1501" s="21"/>
      <c r="F1501" s="25"/>
    </row>
    <row r="1502" spans="1:6" ht="15">
      <c r="A1502" s="16" t="s">
        <v>999</v>
      </c>
      <c r="B1502" s="19" t="s">
        <v>1000</v>
      </c>
      <c r="C1502" s="22">
        <v>4071079.85</v>
      </c>
      <c r="D1502" s="22">
        <v>11570949.2799</v>
      </c>
      <c r="E1502" s="22">
        <v>87280568.5599</v>
      </c>
      <c r="F1502" s="23">
        <f t="shared" si="422"/>
        <v>102922597.6898</v>
      </c>
    </row>
    <row r="1503" spans="1:6" ht="18" customHeight="1">
      <c r="A1503" s="17"/>
      <c r="B1503" s="20"/>
      <c r="C1503" s="20"/>
      <c r="D1503" s="20"/>
      <c r="E1503" s="20"/>
      <c r="F1503" s="24"/>
    </row>
    <row r="1504" spans="1:6" ht="15">
      <c r="A1504" s="18"/>
      <c r="B1504" s="21"/>
      <c r="C1504" s="21"/>
      <c r="D1504" s="21"/>
      <c r="E1504" s="21"/>
      <c r="F1504" s="25"/>
    </row>
    <row r="1505" spans="1:6" ht="15">
      <c r="A1505" s="16" t="s">
        <v>1001</v>
      </c>
      <c r="B1505" s="19" t="s">
        <v>1002</v>
      </c>
      <c r="C1505" s="22">
        <v>0</v>
      </c>
      <c r="D1505" s="22">
        <v>5000000</v>
      </c>
      <c r="E1505" s="22">
        <v>0</v>
      </c>
      <c r="F1505" s="23">
        <f t="shared" si="422"/>
        <v>5000000</v>
      </c>
    </row>
    <row r="1506" spans="1:6" ht="18" customHeight="1">
      <c r="A1506" s="17"/>
      <c r="B1506" s="20"/>
      <c r="C1506" s="20"/>
      <c r="D1506" s="20"/>
      <c r="E1506" s="20"/>
      <c r="F1506" s="24"/>
    </row>
    <row r="1507" spans="1:6" ht="15">
      <c r="A1507" s="18"/>
      <c r="B1507" s="21"/>
      <c r="C1507" s="21"/>
      <c r="D1507" s="21"/>
      <c r="E1507" s="21"/>
      <c r="F1507" s="25"/>
    </row>
    <row r="1508" spans="1:6" ht="15">
      <c r="A1508" s="16" t="s">
        <v>1003</v>
      </c>
      <c r="B1508" s="19" t="s">
        <v>1004</v>
      </c>
      <c r="C1508" s="22">
        <v>0</v>
      </c>
      <c r="D1508" s="22">
        <v>1198484.89</v>
      </c>
      <c r="E1508" s="22">
        <v>1201515.1099</v>
      </c>
      <c r="F1508" s="23">
        <f t="shared" si="422"/>
        <v>2399999.9999</v>
      </c>
    </row>
    <row r="1509" spans="1:6" ht="18" customHeight="1">
      <c r="A1509" s="17"/>
      <c r="B1509" s="20"/>
      <c r="C1509" s="20"/>
      <c r="D1509" s="20"/>
      <c r="E1509" s="20"/>
      <c r="F1509" s="24"/>
    </row>
    <row r="1510" spans="1:6" ht="15">
      <c r="A1510" s="18"/>
      <c r="B1510" s="21"/>
      <c r="C1510" s="21"/>
      <c r="D1510" s="21"/>
      <c r="E1510" s="21"/>
      <c r="F1510" s="25"/>
    </row>
    <row r="1511" spans="1:6" ht="15">
      <c r="A1511" s="16" t="s">
        <v>1005</v>
      </c>
      <c r="B1511" s="19" t="s">
        <v>1006</v>
      </c>
      <c r="C1511" s="22">
        <v>0</v>
      </c>
      <c r="D1511" s="22">
        <v>1200000</v>
      </c>
      <c r="E1511" s="22">
        <v>0</v>
      </c>
      <c r="F1511" s="23">
        <f t="shared" si="422"/>
        <v>1200000</v>
      </c>
    </row>
    <row r="1512" spans="1:6" ht="18" customHeight="1">
      <c r="A1512" s="17"/>
      <c r="B1512" s="20"/>
      <c r="C1512" s="20"/>
      <c r="D1512" s="20"/>
      <c r="E1512" s="20"/>
      <c r="F1512" s="24"/>
    </row>
    <row r="1513" spans="1:6" ht="15">
      <c r="A1513" s="18"/>
      <c r="B1513" s="21"/>
      <c r="C1513" s="21"/>
      <c r="D1513" s="21"/>
      <c r="E1513" s="21"/>
      <c r="F1513" s="25"/>
    </row>
    <row r="1514" spans="1:6" ht="15">
      <c r="A1514" s="16" t="s">
        <v>1007</v>
      </c>
      <c r="B1514" s="19" t="s">
        <v>1008</v>
      </c>
      <c r="C1514" s="22">
        <v>0</v>
      </c>
      <c r="D1514" s="22">
        <v>1200000</v>
      </c>
      <c r="E1514" s="22">
        <v>0</v>
      </c>
      <c r="F1514" s="23">
        <f t="shared" si="422"/>
        <v>1200000</v>
      </c>
    </row>
    <row r="1515" spans="1:6" ht="18" customHeight="1">
      <c r="A1515" s="17"/>
      <c r="B1515" s="20"/>
      <c r="C1515" s="20"/>
      <c r="D1515" s="20"/>
      <c r="E1515" s="20"/>
      <c r="F1515" s="24"/>
    </row>
    <row r="1516" spans="1:6" ht="15">
      <c r="A1516" s="18"/>
      <c r="B1516" s="21"/>
      <c r="C1516" s="21"/>
      <c r="D1516" s="21"/>
      <c r="E1516" s="21"/>
      <c r="F1516" s="25"/>
    </row>
    <row r="1517" spans="1:6" ht="15">
      <c r="A1517" s="16" t="s">
        <v>1009</v>
      </c>
      <c r="B1517" s="19" t="s">
        <v>1010</v>
      </c>
      <c r="C1517" s="22">
        <v>0</v>
      </c>
      <c r="D1517" s="22">
        <v>0</v>
      </c>
      <c r="E1517" s="22">
        <v>1202274</v>
      </c>
      <c r="F1517" s="23">
        <f t="shared" si="422"/>
        <v>1202274</v>
      </c>
    </row>
    <row r="1518" spans="1:6" ht="18" customHeight="1">
      <c r="A1518" s="17"/>
      <c r="B1518" s="20"/>
      <c r="C1518" s="20"/>
      <c r="D1518" s="20"/>
      <c r="E1518" s="20"/>
      <c r="F1518" s="24"/>
    </row>
    <row r="1519" spans="1:6" ht="15">
      <c r="A1519" s="18"/>
      <c r="B1519" s="21"/>
      <c r="C1519" s="21"/>
      <c r="D1519" s="21"/>
      <c r="E1519" s="21"/>
      <c r="F1519" s="25"/>
    </row>
    <row r="1520" spans="1:6" ht="15">
      <c r="A1520" s="16" t="s">
        <v>1011</v>
      </c>
      <c r="B1520" s="19" t="s">
        <v>1012</v>
      </c>
      <c r="C1520" s="22">
        <v>0</v>
      </c>
      <c r="D1520" s="22">
        <v>0</v>
      </c>
      <c r="E1520" s="22">
        <v>20000000</v>
      </c>
      <c r="F1520" s="23">
        <f t="shared" si="422"/>
        <v>20000000</v>
      </c>
    </row>
    <row r="1521" spans="1:6" ht="18" customHeight="1">
      <c r="A1521" s="17"/>
      <c r="B1521" s="20"/>
      <c r="C1521" s="20"/>
      <c r="D1521" s="20"/>
      <c r="E1521" s="20"/>
      <c r="F1521" s="24"/>
    </row>
    <row r="1522" spans="1:6" ht="15">
      <c r="A1522" s="18"/>
      <c r="B1522" s="21"/>
      <c r="C1522" s="21"/>
      <c r="D1522" s="21"/>
      <c r="E1522" s="21"/>
      <c r="F1522" s="25"/>
    </row>
    <row r="1523" spans="1:6" ht="15">
      <c r="A1523" s="16" t="s">
        <v>1013</v>
      </c>
      <c r="B1523" s="19" t="s">
        <v>1014</v>
      </c>
      <c r="C1523" s="22">
        <v>0</v>
      </c>
      <c r="D1523" s="22">
        <v>1678914.14</v>
      </c>
      <c r="E1523" s="22">
        <v>4321085.86</v>
      </c>
      <c r="F1523" s="23">
        <f t="shared" si="422"/>
        <v>6000000</v>
      </c>
    </row>
    <row r="1524" spans="1:6" ht="18" customHeight="1">
      <c r="A1524" s="17"/>
      <c r="B1524" s="20"/>
      <c r="C1524" s="20"/>
      <c r="D1524" s="20"/>
      <c r="E1524" s="20"/>
      <c r="F1524" s="24"/>
    </row>
    <row r="1525" spans="1:6" ht="15">
      <c r="A1525" s="18"/>
      <c r="B1525" s="21"/>
      <c r="C1525" s="21"/>
      <c r="D1525" s="21"/>
      <c r="E1525" s="21"/>
      <c r="F1525" s="25"/>
    </row>
    <row r="1526" spans="1:6" ht="15">
      <c r="A1526" s="16" t="s">
        <v>1015</v>
      </c>
      <c r="B1526" s="19" t="s">
        <v>1016</v>
      </c>
      <c r="C1526" s="22">
        <v>0</v>
      </c>
      <c r="D1526" s="22">
        <v>1200000</v>
      </c>
      <c r="E1526" s="22">
        <v>0</v>
      </c>
      <c r="F1526" s="23">
        <f t="shared" si="422"/>
        <v>1200000</v>
      </c>
    </row>
    <row r="1527" spans="1:6" ht="18" customHeight="1">
      <c r="A1527" s="17"/>
      <c r="B1527" s="20"/>
      <c r="C1527" s="20"/>
      <c r="D1527" s="20"/>
      <c r="E1527" s="20"/>
      <c r="F1527" s="24"/>
    </row>
    <row r="1528" spans="1:6" ht="15">
      <c r="A1528" s="18"/>
      <c r="B1528" s="21"/>
      <c r="C1528" s="21"/>
      <c r="D1528" s="21"/>
      <c r="E1528" s="21"/>
      <c r="F1528" s="25"/>
    </row>
    <row r="1529" spans="1:6" ht="15">
      <c r="A1529" s="16" t="s">
        <v>1017</v>
      </c>
      <c r="B1529" s="19" t="s">
        <v>1018</v>
      </c>
      <c r="C1529" s="22">
        <v>0</v>
      </c>
      <c r="D1529" s="22">
        <v>1600000</v>
      </c>
      <c r="E1529" s="22">
        <v>10000000</v>
      </c>
      <c r="F1529" s="23">
        <f t="shared" si="422"/>
        <v>11600000</v>
      </c>
    </row>
    <row r="1530" spans="1:6" ht="18" customHeight="1">
      <c r="A1530" s="17"/>
      <c r="B1530" s="20"/>
      <c r="C1530" s="20"/>
      <c r="D1530" s="20"/>
      <c r="E1530" s="20"/>
      <c r="F1530" s="24"/>
    </row>
    <row r="1531" spans="1:6" ht="15">
      <c r="A1531" s="18"/>
      <c r="B1531" s="21"/>
      <c r="C1531" s="21"/>
      <c r="D1531" s="21"/>
      <c r="E1531" s="21"/>
      <c r="F1531" s="25"/>
    </row>
    <row r="1532" spans="1:6" ht="15">
      <c r="A1532" s="16" t="s">
        <v>1019</v>
      </c>
      <c r="B1532" s="19" t="s">
        <v>1020</v>
      </c>
      <c r="C1532" s="22">
        <v>0</v>
      </c>
      <c r="D1532" s="22">
        <v>5000000</v>
      </c>
      <c r="E1532" s="22">
        <v>0</v>
      </c>
      <c r="F1532" s="23">
        <f t="shared" si="422"/>
        <v>5000000</v>
      </c>
    </row>
    <row r="1533" spans="1:6" ht="18" customHeight="1">
      <c r="A1533" s="17"/>
      <c r="B1533" s="20"/>
      <c r="C1533" s="20"/>
      <c r="D1533" s="20"/>
      <c r="E1533" s="20"/>
      <c r="F1533" s="24"/>
    </row>
    <row r="1534" spans="1:6" ht="15">
      <c r="A1534" s="18"/>
      <c r="B1534" s="21"/>
      <c r="C1534" s="21"/>
      <c r="D1534" s="21"/>
      <c r="E1534" s="21"/>
      <c r="F1534" s="25"/>
    </row>
    <row r="1535" spans="1:6" ht="15">
      <c r="A1535" s="16" t="s">
        <v>1021</v>
      </c>
      <c r="B1535" s="19" t="s">
        <v>1022</v>
      </c>
      <c r="C1535" s="22">
        <v>0</v>
      </c>
      <c r="D1535" s="22">
        <v>4068170.56</v>
      </c>
      <c r="E1535" s="22">
        <v>10865480.27</v>
      </c>
      <c r="F1535" s="23">
        <f t="shared" si="422"/>
        <v>14933650.83</v>
      </c>
    </row>
    <row r="1536" spans="1:6" ht="18" customHeight="1">
      <c r="A1536" s="17"/>
      <c r="B1536" s="20"/>
      <c r="C1536" s="20"/>
      <c r="D1536" s="20"/>
      <c r="E1536" s="20"/>
      <c r="F1536" s="24"/>
    </row>
    <row r="1537" spans="1:6" ht="15">
      <c r="A1537" s="18"/>
      <c r="B1537" s="21"/>
      <c r="C1537" s="21"/>
      <c r="D1537" s="21"/>
      <c r="E1537" s="21"/>
      <c r="F1537" s="25"/>
    </row>
    <row r="1538" spans="1:6" ht="15">
      <c r="A1538" s="16" t="s">
        <v>1023</v>
      </c>
      <c r="B1538" s="19" t="s">
        <v>1024</v>
      </c>
      <c r="C1538" s="22">
        <v>0</v>
      </c>
      <c r="D1538" s="22">
        <v>0</v>
      </c>
      <c r="E1538" s="22">
        <v>3767013.56</v>
      </c>
      <c r="F1538" s="23">
        <f t="shared" si="422"/>
        <v>3767013.56</v>
      </c>
    </row>
    <row r="1539" spans="1:6" ht="18" customHeight="1">
      <c r="A1539" s="17"/>
      <c r="B1539" s="20"/>
      <c r="C1539" s="20"/>
      <c r="D1539" s="20"/>
      <c r="E1539" s="20"/>
      <c r="F1539" s="24"/>
    </row>
    <row r="1540" spans="1:6" ht="15">
      <c r="A1540" s="18"/>
      <c r="B1540" s="21"/>
      <c r="C1540" s="21"/>
      <c r="D1540" s="21"/>
      <c r="E1540" s="21"/>
      <c r="F1540" s="25"/>
    </row>
    <row r="1541" spans="1:6" ht="15">
      <c r="A1541" s="16" t="s">
        <v>1025</v>
      </c>
      <c r="B1541" s="19" t="s">
        <v>1026</v>
      </c>
      <c r="C1541" s="22">
        <v>0</v>
      </c>
      <c r="D1541" s="22">
        <v>2654772.98</v>
      </c>
      <c r="E1541" s="22">
        <v>2448175.0499</v>
      </c>
      <c r="F1541" s="23">
        <f t="shared" si="422"/>
        <v>5102948.0298999995</v>
      </c>
    </row>
    <row r="1542" spans="1:6" ht="18" customHeight="1">
      <c r="A1542" s="17"/>
      <c r="B1542" s="20"/>
      <c r="C1542" s="20"/>
      <c r="D1542" s="20"/>
      <c r="E1542" s="20"/>
      <c r="F1542" s="24"/>
    </row>
    <row r="1543" spans="1:6" ht="15">
      <c r="A1543" s="18"/>
      <c r="B1543" s="21"/>
      <c r="C1543" s="21"/>
      <c r="D1543" s="21"/>
      <c r="E1543" s="21"/>
      <c r="F1543" s="25"/>
    </row>
    <row r="1544" spans="1:6" ht="15">
      <c r="A1544" s="16" t="s">
        <v>1027</v>
      </c>
      <c r="B1544" s="19" t="s">
        <v>1028</v>
      </c>
      <c r="C1544" s="22">
        <v>0</v>
      </c>
      <c r="D1544" s="22">
        <v>0</v>
      </c>
      <c r="E1544" s="22">
        <v>36044913.76</v>
      </c>
      <c r="F1544" s="23">
        <f t="shared" si="422"/>
        <v>36044913.76</v>
      </c>
    </row>
    <row r="1545" spans="1:6" ht="18" customHeight="1">
      <c r="A1545" s="17"/>
      <c r="B1545" s="20"/>
      <c r="C1545" s="20"/>
      <c r="D1545" s="20"/>
      <c r="E1545" s="20"/>
      <c r="F1545" s="24"/>
    </row>
    <row r="1546" spans="1:6" ht="15">
      <c r="A1546" s="18"/>
      <c r="B1546" s="21"/>
      <c r="C1546" s="21"/>
      <c r="D1546" s="21"/>
      <c r="E1546" s="21"/>
      <c r="F1546" s="25"/>
    </row>
    <row r="1547" spans="1:6" ht="15">
      <c r="A1547" s="16" t="s">
        <v>1029</v>
      </c>
      <c r="B1547" s="19" t="s">
        <v>1030</v>
      </c>
      <c r="C1547" s="22">
        <v>400000</v>
      </c>
      <c r="D1547" s="22">
        <v>0</v>
      </c>
      <c r="E1547" s="22">
        <v>0</v>
      </c>
      <c r="F1547" s="23">
        <f aca="true" t="shared" si="423" ref="F1547:F1610">SUM(C1547:E1549)</f>
        <v>400000</v>
      </c>
    </row>
    <row r="1548" spans="1:6" ht="18" customHeight="1">
      <c r="A1548" s="17"/>
      <c r="B1548" s="20"/>
      <c r="C1548" s="20"/>
      <c r="D1548" s="20"/>
      <c r="E1548" s="20"/>
      <c r="F1548" s="24"/>
    </row>
    <row r="1549" spans="1:6" ht="15">
      <c r="A1549" s="18"/>
      <c r="B1549" s="21"/>
      <c r="C1549" s="21"/>
      <c r="D1549" s="21"/>
      <c r="E1549" s="21"/>
      <c r="F1549" s="25"/>
    </row>
    <row r="1550" spans="1:6" ht="15">
      <c r="A1550" s="16" t="s">
        <v>1031</v>
      </c>
      <c r="B1550" s="19" t="s">
        <v>1032</v>
      </c>
      <c r="C1550" s="22">
        <v>108097.72</v>
      </c>
      <c r="D1550" s="22">
        <v>401255.57</v>
      </c>
      <c r="E1550" s="22">
        <v>0</v>
      </c>
      <c r="F1550" s="23">
        <f t="shared" si="423"/>
        <v>509353.29000000004</v>
      </c>
    </row>
    <row r="1551" spans="1:6" ht="18" customHeight="1">
      <c r="A1551" s="17"/>
      <c r="B1551" s="20"/>
      <c r="C1551" s="20"/>
      <c r="D1551" s="20"/>
      <c r="E1551" s="20"/>
      <c r="F1551" s="24"/>
    </row>
    <row r="1552" spans="1:6" ht="15">
      <c r="A1552" s="18"/>
      <c r="B1552" s="21"/>
      <c r="C1552" s="21"/>
      <c r="D1552" s="21"/>
      <c r="E1552" s="21"/>
      <c r="F1552" s="25"/>
    </row>
    <row r="1553" spans="1:6" ht="15">
      <c r="A1553" s="16" t="s">
        <v>1033</v>
      </c>
      <c r="B1553" s="19" t="s">
        <v>1034</v>
      </c>
      <c r="C1553" s="22">
        <v>0</v>
      </c>
      <c r="D1553" s="22">
        <v>0</v>
      </c>
      <c r="E1553" s="22">
        <v>1922794.95</v>
      </c>
      <c r="F1553" s="23">
        <f t="shared" si="423"/>
        <v>1922794.95</v>
      </c>
    </row>
    <row r="1554" spans="1:6" ht="18" customHeight="1">
      <c r="A1554" s="17"/>
      <c r="B1554" s="20"/>
      <c r="C1554" s="20"/>
      <c r="D1554" s="20"/>
      <c r="E1554" s="20"/>
      <c r="F1554" s="24"/>
    </row>
    <row r="1555" spans="1:6" ht="15">
      <c r="A1555" s="18"/>
      <c r="B1555" s="21"/>
      <c r="C1555" s="21"/>
      <c r="D1555" s="21"/>
      <c r="E1555" s="21"/>
      <c r="F1555" s="25"/>
    </row>
    <row r="1556" spans="1:6" ht="15">
      <c r="A1556" s="16" t="s">
        <v>1035</v>
      </c>
      <c r="B1556" s="19" t="s">
        <v>1036</v>
      </c>
      <c r="C1556" s="22">
        <v>0</v>
      </c>
      <c r="D1556" s="22">
        <v>0</v>
      </c>
      <c r="E1556" s="22">
        <v>1470846.9399</v>
      </c>
      <c r="F1556" s="23">
        <f t="shared" si="423"/>
        <v>1470846.9399</v>
      </c>
    </row>
    <row r="1557" spans="1:6" ht="18" customHeight="1">
      <c r="A1557" s="17"/>
      <c r="B1557" s="20"/>
      <c r="C1557" s="20"/>
      <c r="D1557" s="20"/>
      <c r="E1557" s="20"/>
      <c r="F1557" s="24"/>
    </row>
    <row r="1558" spans="1:6" ht="15">
      <c r="A1558" s="18"/>
      <c r="B1558" s="21"/>
      <c r="C1558" s="21"/>
      <c r="D1558" s="21"/>
      <c r="E1558" s="21"/>
      <c r="F1558" s="25"/>
    </row>
    <row r="1559" spans="1:6" ht="15">
      <c r="A1559" s="16" t="s">
        <v>1037</v>
      </c>
      <c r="B1559" s="19" t="s">
        <v>1038</v>
      </c>
      <c r="C1559" s="22">
        <v>0</v>
      </c>
      <c r="D1559" s="22">
        <v>0</v>
      </c>
      <c r="E1559" s="22">
        <v>3918428.97</v>
      </c>
      <c r="F1559" s="23">
        <f t="shared" si="423"/>
        <v>3918428.97</v>
      </c>
    </row>
    <row r="1560" spans="1:6" ht="18" customHeight="1">
      <c r="A1560" s="17"/>
      <c r="B1560" s="20"/>
      <c r="C1560" s="20"/>
      <c r="D1560" s="20"/>
      <c r="E1560" s="20"/>
      <c r="F1560" s="24"/>
    </row>
    <row r="1561" spans="1:6" ht="15">
      <c r="A1561" s="18"/>
      <c r="B1561" s="21"/>
      <c r="C1561" s="21"/>
      <c r="D1561" s="21"/>
      <c r="E1561" s="21"/>
      <c r="F1561" s="25"/>
    </row>
    <row r="1562" spans="1:6" ht="15">
      <c r="A1562" s="16" t="s">
        <v>1039</v>
      </c>
      <c r="B1562" s="19" t="s">
        <v>1040</v>
      </c>
      <c r="C1562" s="22">
        <v>0</v>
      </c>
      <c r="D1562" s="22">
        <v>0</v>
      </c>
      <c r="E1562" s="22">
        <v>1065600.49</v>
      </c>
      <c r="F1562" s="23">
        <f t="shared" si="423"/>
        <v>1065600.49</v>
      </c>
    </row>
    <row r="1563" spans="1:6" ht="18" customHeight="1">
      <c r="A1563" s="17"/>
      <c r="B1563" s="20"/>
      <c r="C1563" s="20"/>
      <c r="D1563" s="20"/>
      <c r="E1563" s="20"/>
      <c r="F1563" s="24"/>
    </row>
    <row r="1564" spans="1:6" ht="15">
      <c r="A1564" s="18"/>
      <c r="B1564" s="21"/>
      <c r="C1564" s="21"/>
      <c r="D1564" s="21"/>
      <c r="E1564" s="21"/>
      <c r="F1564" s="25"/>
    </row>
    <row r="1565" spans="1:6" ht="15">
      <c r="A1565" s="16" t="s">
        <v>1041</v>
      </c>
      <c r="B1565" s="19" t="s">
        <v>1042</v>
      </c>
      <c r="C1565" s="22">
        <v>0</v>
      </c>
      <c r="D1565" s="22">
        <v>0</v>
      </c>
      <c r="E1565" s="22">
        <v>987628.3599</v>
      </c>
      <c r="F1565" s="23">
        <f t="shared" si="423"/>
        <v>987628.3599</v>
      </c>
    </row>
    <row r="1566" spans="1:6" ht="18" customHeight="1">
      <c r="A1566" s="17"/>
      <c r="B1566" s="20"/>
      <c r="C1566" s="20"/>
      <c r="D1566" s="20"/>
      <c r="E1566" s="20"/>
      <c r="F1566" s="24"/>
    </row>
    <row r="1567" spans="1:6" ht="15">
      <c r="A1567" s="18"/>
      <c r="B1567" s="21"/>
      <c r="C1567" s="21"/>
      <c r="D1567" s="21"/>
      <c r="E1567" s="21"/>
      <c r="F1567" s="25"/>
    </row>
    <row r="1568" spans="1:6" ht="15">
      <c r="A1568" s="16" t="s">
        <v>1043</v>
      </c>
      <c r="B1568" s="19" t="s">
        <v>1044</v>
      </c>
      <c r="C1568" s="22">
        <v>0</v>
      </c>
      <c r="D1568" s="22">
        <v>0</v>
      </c>
      <c r="E1568" s="22">
        <v>2157799.1</v>
      </c>
      <c r="F1568" s="23">
        <f t="shared" si="423"/>
        <v>2157799.1</v>
      </c>
    </row>
    <row r="1569" spans="1:6" ht="18" customHeight="1">
      <c r="A1569" s="17"/>
      <c r="B1569" s="20"/>
      <c r="C1569" s="20"/>
      <c r="D1569" s="20"/>
      <c r="E1569" s="20"/>
      <c r="F1569" s="24"/>
    </row>
    <row r="1570" spans="1:6" ht="15">
      <c r="A1570" s="18"/>
      <c r="B1570" s="21"/>
      <c r="C1570" s="21"/>
      <c r="D1570" s="21"/>
      <c r="E1570" s="21"/>
      <c r="F1570" s="25"/>
    </row>
    <row r="1571" spans="1:6" ht="15">
      <c r="A1571" s="16" t="s">
        <v>1045</v>
      </c>
      <c r="B1571" s="19" t="s">
        <v>1046</v>
      </c>
      <c r="C1571" s="22">
        <v>0</v>
      </c>
      <c r="D1571" s="22">
        <v>0</v>
      </c>
      <c r="E1571" s="22">
        <v>1036460.2</v>
      </c>
      <c r="F1571" s="23">
        <f t="shared" si="423"/>
        <v>1036460.2</v>
      </c>
    </row>
    <row r="1572" spans="1:6" ht="18" customHeight="1">
      <c r="A1572" s="17"/>
      <c r="B1572" s="20"/>
      <c r="C1572" s="20"/>
      <c r="D1572" s="20"/>
      <c r="E1572" s="20"/>
      <c r="F1572" s="24"/>
    </row>
    <row r="1573" spans="1:6" ht="15">
      <c r="A1573" s="18"/>
      <c r="B1573" s="21"/>
      <c r="C1573" s="21"/>
      <c r="D1573" s="21"/>
      <c r="E1573" s="21"/>
      <c r="F1573" s="25"/>
    </row>
    <row r="1574" spans="1:6" ht="15">
      <c r="A1574" s="16" t="s">
        <v>1047</v>
      </c>
      <c r="B1574" s="19" t="s">
        <v>1048</v>
      </c>
      <c r="C1574" s="22">
        <v>0</v>
      </c>
      <c r="D1574" s="22">
        <v>0</v>
      </c>
      <c r="E1574" s="22">
        <v>1000000</v>
      </c>
      <c r="F1574" s="23">
        <f t="shared" si="423"/>
        <v>1000000</v>
      </c>
    </row>
    <row r="1575" spans="1:6" ht="18" customHeight="1">
      <c r="A1575" s="17"/>
      <c r="B1575" s="20"/>
      <c r="C1575" s="20"/>
      <c r="D1575" s="20"/>
      <c r="E1575" s="20"/>
      <c r="F1575" s="24"/>
    </row>
    <row r="1576" spans="1:6" ht="15">
      <c r="A1576" s="18"/>
      <c r="B1576" s="21"/>
      <c r="C1576" s="21"/>
      <c r="D1576" s="21"/>
      <c r="E1576" s="21"/>
      <c r="F1576" s="25"/>
    </row>
    <row r="1577" spans="1:6" ht="15">
      <c r="A1577" s="16" t="s">
        <v>1049</v>
      </c>
      <c r="B1577" s="19" t="s">
        <v>1050</v>
      </c>
      <c r="C1577" s="22">
        <v>0</v>
      </c>
      <c r="D1577" s="22">
        <v>265727.26</v>
      </c>
      <c r="E1577" s="22">
        <v>4285.32</v>
      </c>
      <c r="F1577" s="23">
        <f t="shared" si="423"/>
        <v>270012.58</v>
      </c>
    </row>
    <row r="1578" spans="1:6" ht="18" customHeight="1">
      <c r="A1578" s="17"/>
      <c r="B1578" s="20"/>
      <c r="C1578" s="20"/>
      <c r="D1578" s="20"/>
      <c r="E1578" s="20"/>
      <c r="F1578" s="24"/>
    </row>
    <row r="1579" spans="1:6" ht="15">
      <c r="A1579" s="18"/>
      <c r="B1579" s="21"/>
      <c r="C1579" s="21"/>
      <c r="D1579" s="21"/>
      <c r="E1579" s="21"/>
      <c r="F1579" s="25"/>
    </row>
    <row r="1580" spans="1:6" ht="15">
      <c r="A1580" s="16" t="s">
        <v>1051</v>
      </c>
      <c r="B1580" s="19" t="s">
        <v>1052</v>
      </c>
      <c r="C1580" s="22">
        <v>0</v>
      </c>
      <c r="D1580" s="22">
        <v>0</v>
      </c>
      <c r="E1580" s="22">
        <v>269623.83</v>
      </c>
      <c r="F1580" s="23">
        <f t="shared" si="423"/>
        <v>269623.83</v>
      </c>
    </row>
    <row r="1581" spans="1:6" ht="18" customHeight="1">
      <c r="A1581" s="17"/>
      <c r="B1581" s="20"/>
      <c r="C1581" s="20"/>
      <c r="D1581" s="20"/>
      <c r="E1581" s="20"/>
      <c r="F1581" s="24"/>
    </row>
    <row r="1582" spans="1:6" ht="15">
      <c r="A1582" s="18"/>
      <c r="B1582" s="21"/>
      <c r="C1582" s="21"/>
      <c r="D1582" s="21"/>
      <c r="E1582" s="21"/>
      <c r="F1582" s="25"/>
    </row>
    <row r="1583" spans="1:6" ht="15">
      <c r="A1583" s="16" t="s">
        <v>1053</v>
      </c>
      <c r="B1583" s="19" t="s">
        <v>1054</v>
      </c>
      <c r="C1583" s="22">
        <v>0</v>
      </c>
      <c r="D1583" s="22">
        <v>0</v>
      </c>
      <c r="E1583" s="22">
        <v>3370692.96</v>
      </c>
      <c r="F1583" s="23">
        <f t="shared" si="423"/>
        <v>3370692.96</v>
      </c>
    </row>
    <row r="1584" spans="1:6" ht="18" customHeight="1">
      <c r="A1584" s="17"/>
      <c r="B1584" s="20"/>
      <c r="C1584" s="20"/>
      <c r="D1584" s="20"/>
      <c r="E1584" s="20"/>
      <c r="F1584" s="24"/>
    </row>
    <row r="1585" spans="1:6" ht="15">
      <c r="A1585" s="18"/>
      <c r="B1585" s="21"/>
      <c r="C1585" s="21"/>
      <c r="D1585" s="21"/>
      <c r="E1585" s="21"/>
      <c r="F1585" s="25"/>
    </row>
    <row r="1586" spans="1:6" ht="15">
      <c r="A1586" s="16" t="s">
        <v>1055</v>
      </c>
      <c r="B1586" s="19" t="s">
        <v>1056</v>
      </c>
      <c r="C1586" s="22">
        <v>0</v>
      </c>
      <c r="D1586" s="22">
        <v>673039.1299</v>
      </c>
      <c r="E1586" s="22">
        <v>5699464.46</v>
      </c>
      <c r="F1586" s="23">
        <f t="shared" si="423"/>
        <v>6372503.5899</v>
      </c>
    </row>
    <row r="1587" spans="1:6" ht="18" customHeight="1">
      <c r="A1587" s="17"/>
      <c r="B1587" s="20"/>
      <c r="C1587" s="20"/>
      <c r="D1587" s="20"/>
      <c r="E1587" s="20"/>
      <c r="F1587" s="24"/>
    </row>
    <row r="1588" spans="1:6" ht="15">
      <c r="A1588" s="18"/>
      <c r="B1588" s="21"/>
      <c r="C1588" s="21"/>
      <c r="D1588" s="21"/>
      <c r="E1588" s="21"/>
      <c r="F1588" s="25"/>
    </row>
    <row r="1589" spans="1:6" ht="15">
      <c r="A1589" s="16" t="s">
        <v>1057</v>
      </c>
      <c r="B1589" s="19" t="s">
        <v>1058</v>
      </c>
      <c r="C1589" s="22">
        <v>0</v>
      </c>
      <c r="D1589" s="22">
        <v>137550.13</v>
      </c>
      <c r="E1589" s="22">
        <v>1839704.7799</v>
      </c>
      <c r="F1589" s="23">
        <f t="shared" si="423"/>
        <v>1977254.9098999999</v>
      </c>
    </row>
    <row r="1590" spans="1:6" ht="18" customHeight="1">
      <c r="A1590" s="17"/>
      <c r="B1590" s="20"/>
      <c r="C1590" s="20"/>
      <c r="D1590" s="20"/>
      <c r="E1590" s="20"/>
      <c r="F1590" s="24"/>
    </row>
    <row r="1591" spans="1:6" ht="15">
      <c r="A1591" s="18"/>
      <c r="B1591" s="21"/>
      <c r="C1591" s="21"/>
      <c r="D1591" s="21"/>
      <c r="E1591" s="21"/>
      <c r="F1591" s="25"/>
    </row>
    <row r="1592" spans="1:6" ht="15">
      <c r="A1592" s="16" t="s">
        <v>1059</v>
      </c>
      <c r="B1592" s="19" t="s">
        <v>1060</v>
      </c>
      <c r="C1592" s="22">
        <v>0</v>
      </c>
      <c r="D1592" s="22">
        <v>187064.38</v>
      </c>
      <c r="E1592" s="22">
        <v>787770.43</v>
      </c>
      <c r="F1592" s="23">
        <f t="shared" si="423"/>
        <v>974834.81</v>
      </c>
    </row>
    <row r="1593" spans="1:6" ht="18" customHeight="1">
      <c r="A1593" s="17"/>
      <c r="B1593" s="20"/>
      <c r="C1593" s="20"/>
      <c r="D1593" s="20"/>
      <c r="E1593" s="20"/>
      <c r="F1593" s="24"/>
    </row>
    <row r="1594" spans="1:6" ht="15">
      <c r="A1594" s="18"/>
      <c r="B1594" s="21"/>
      <c r="C1594" s="21"/>
      <c r="D1594" s="21"/>
      <c r="E1594" s="21"/>
      <c r="F1594" s="25"/>
    </row>
    <row r="1595" spans="1:6" ht="15">
      <c r="A1595" s="16" t="s">
        <v>1061</v>
      </c>
      <c r="B1595" s="19" t="s">
        <v>1062</v>
      </c>
      <c r="C1595" s="22">
        <v>0</v>
      </c>
      <c r="D1595" s="22">
        <v>0</v>
      </c>
      <c r="E1595" s="22">
        <v>595902.02</v>
      </c>
      <c r="F1595" s="23">
        <f t="shared" si="423"/>
        <v>595902.02</v>
      </c>
    </row>
    <row r="1596" spans="1:6" ht="18" customHeight="1">
      <c r="A1596" s="17"/>
      <c r="B1596" s="20"/>
      <c r="C1596" s="20"/>
      <c r="D1596" s="20"/>
      <c r="E1596" s="20"/>
      <c r="F1596" s="24"/>
    </row>
    <row r="1597" spans="1:6" ht="15">
      <c r="A1597" s="18"/>
      <c r="B1597" s="21"/>
      <c r="C1597" s="21"/>
      <c r="D1597" s="21"/>
      <c r="E1597" s="21"/>
      <c r="F1597" s="25"/>
    </row>
    <row r="1598" spans="1:6" ht="15">
      <c r="A1598" s="16" t="s">
        <v>1063</v>
      </c>
      <c r="B1598" s="19" t="s">
        <v>1064</v>
      </c>
      <c r="C1598" s="22">
        <v>0</v>
      </c>
      <c r="D1598" s="22">
        <v>149159.69</v>
      </c>
      <c r="E1598" s="22">
        <v>895816.3299</v>
      </c>
      <c r="F1598" s="23">
        <f t="shared" si="423"/>
        <v>1044976.0199</v>
      </c>
    </row>
    <row r="1599" spans="1:6" ht="18" customHeight="1">
      <c r="A1599" s="17"/>
      <c r="B1599" s="20"/>
      <c r="C1599" s="20"/>
      <c r="D1599" s="20"/>
      <c r="E1599" s="20"/>
      <c r="F1599" s="24"/>
    </row>
    <row r="1600" spans="1:6" ht="15">
      <c r="A1600" s="18"/>
      <c r="B1600" s="21"/>
      <c r="C1600" s="21"/>
      <c r="D1600" s="21"/>
      <c r="E1600" s="21"/>
      <c r="F1600" s="25"/>
    </row>
    <row r="1601" spans="1:6" ht="15">
      <c r="A1601" s="16" t="s">
        <v>1065</v>
      </c>
      <c r="B1601" s="19" t="s">
        <v>1066</v>
      </c>
      <c r="C1601" s="22">
        <v>0</v>
      </c>
      <c r="D1601" s="22">
        <v>0</v>
      </c>
      <c r="E1601" s="22">
        <v>5000000</v>
      </c>
      <c r="F1601" s="23">
        <f t="shared" si="423"/>
        <v>5000000</v>
      </c>
    </row>
    <row r="1602" spans="1:6" ht="18" customHeight="1">
      <c r="A1602" s="17"/>
      <c r="B1602" s="20"/>
      <c r="C1602" s="20"/>
      <c r="D1602" s="20"/>
      <c r="E1602" s="20"/>
      <c r="F1602" s="24"/>
    </row>
    <row r="1603" spans="1:6" ht="15">
      <c r="A1603" s="18"/>
      <c r="B1603" s="21"/>
      <c r="C1603" s="21"/>
      <c r="D1603" s="21"/>
      <c r="E1603" s="21"/>
      <c r="F1603" s="25"/>
    </row>
    <row r="1604" spans="1:6" ht="15">
      <c r="A1604" s="16" t="s">
        <v>1067</v>
      </c>
      <c r="B1604" s="19" t="s">
        <v>1068</v>
      </c>
      <c r="C1604" s="22">
        <v>0</v>
      </c>
      <c r="D1604" s="22">
        <v>181122.36</v>
      </c>
      <c r="E1604" s="22">
        <v>2457624.62</v>
      </c>
      <c r="F1604" s="23">
        <f t="shared" si="423"/>
        <v>2638746.98</v>
      </c>
    </row>
    <row r="1605" spans="1:6" ht="18" customHeight="1">
      <c r="A1605" s="17"/>
      <c r="B1605" s="20"/>
      <c r="C1605" s="20"/>
      <c r="D1605" s="20"/>
      <c r="E1605" s="20"/>
      <c r="F1605" s="24"/>
    </row>
    <row r="1606" spans="1:6" ht="15">
      <c r="A1606" s="18"/>
      <c r="B1606" s="21"/>
      <c r="C1606" s="21"/>
      <c r="D1606" s="21"/>
      <c r="E1606" s="21"/>
      <c r="F1606" s="25"/>
    </row>
    <row r="1607" spans="1:6" ht="15">
      <c r="A1607" s="16" t="s">
        <v>1069</v>
      </c>
      <c r="B1607" s="19" t="s">
        <v>1070</v>
      </c>
      <c r="C1607" s="22">
        <v>0</v>
      </c>
      <c r="D1607" s="22">
        <v>158513.48</v>
      </c>
      <c r="E1607" s="22">
        <v>1773161.03</v>
      </c>
      <c r="F1607" s="23">
        <f t="shared" si="423"/>
        <v>1931674.51</v>
      </c>
    </row>
    <row r="1608" spans="1:6" ht="18" customHeight="1">
      <c r="A1608" s="17"/>
      <c r="B1608" s="20"/>
      <c r="C1608" s="20"/>
      <c r="D1608" s="20"/>
      <c r="E1608" s="20"/>
      <c r="F1608" s="24"/>
    </row>
    <row r="1609" spans="1:6" ht="15">
      <c r="A1609" s="18"/>
      <c r="B1609" s="21"/>
      <c r="C1609" s="21"/>
      <c r="D1609" s="21"/>
      <c r="E1609" s="21"/>
      <c r="F1609" s="25"/>
    </row>
    <row r="1610" spans="1:6" ht="15">
      <c r="A1610" s="16" t="s">
        <v>1071</v>
      </c>
      <c r="B1610" s="19" t="s">
        <v>1072</v>
      </c>
      <c r="C1610" s="22">
        <v>0</v>
      </c>
      <c r="D1610" s="22">
        <v>191671.3199</v>
      </c>
      <c r="E1610" s="22">
        <v>3471762.5299</v>
      </c>
      <c r="F1610" s="23">
        <f t="shared" si="423"/>
        <v>3663433.8498</v>
      </c>
    </row>
    <row r="1611" spans="1:6" ht="18" customHeight="1">
      <c r="A1611" s="17"/>
      <c r="B1611" s="20"/>
      <c r="C1611" s="20"/>
      <c r="D1611" s="20"/>
      <c r="E1611" s="20"/>
      <c r="F1611" s="24"/>
    </row>
    <row r="1612" spans="1:6" ht="15">
      <c r="A1612" s="18"/>
      <c r="B1612" s="21"/>
      <c r="C1612" s="21"/>
      <c r="D1612" s="21"/>
      <c r="E1612" s="21"/>
      <c r="F1612" s="25"/>
    </row>
    <row r="1613" spans="1:6" ht="15">
      <c r="A1613" s="16" t="s">
        <v>1073</v>
      </c>
      <c r="B1613" s="19" t="s">
        <v>1074</v>
      </c>
      <c r="C1613" s="22">
        <v>0</v>
      </c>
      <c r="D1613" s="22">
        <v>95949.01</v>
      </c>
      <c r="E1613" s="22">
        <v>1249259.83</v>
      </c>
      <c r="F1613" s="23">
        <f aca="true" t="shared" si="424" ref="F1613:F1616">SUM(C1613:E1615)</f>
        <v>1345208.84</v>
      </c>
    </row>
    <row r="1614" spans="1:6" ht="18" customHeight="1">
      <c r="A1614" s="17"/>
      <c r="B1614" s="20"/>
      <c r="C1614" s="20"/>
      <c r="D1614" s="20"/>
      <c r="E1614" s="20"/>
      <c r="F1614" s="24"/>
    </row>
    <row r="1615" spans="1:6" ht="15">
      <c r="A1615" s="18"/>
      <c r="B1615" s="21"/>
      <c r="C1615" s="21"/>
      <c r="D1615" s="21"/>
      <c r="E1615" s="21"/>
      <c r="F1615" s="25"/>
    </row>
    <row r="1616" spans="1:6" ht="15">
      <c r="A1616" s="16" t="s">
        <v>1075</v>
      </c>
      <c r="B1616" s="19" t="s">
        <v>1076</v>
      </c>
      <c r="C1616" s="22">
        <v>2716314.95</v>
      </c>
      <c r="D1616" s="22">
        <v>0</v>
      </c>
      <c r="E1616" s="22">
        <v>0</v>
      </c>
      <c r="F1616" s="23">
        <f t="shared" si="424"/>
        <v>2716314.95</v>
      </c>
    </row>
    <row r="1617" spans="1:6" ht="18" customHeight="1">
      <c r="A1617" s="17"/>
      <c r="B1617" s="20"/>
      <c r="C1617" s="20"/>
      <c r="D1617" s="20"/>
      <c r="E1617" s="20"/>
      <c r="F1617" s="24"/>
    </row>
    <row r="1618" spans="1:6" ht="15">
      <c r="A1618" s="18"/>
      <c r="B1618" s="21"/>
      <c r="C1618" s="21"/>
      <c r="D1618" s="21"/>
      <c r="E1618" s="21"/>
      <c r="F1618" s="25"/>
    </row>
    <row r="1619" spans="1:6" ht="18" customHeight="1">
      <c r="A1619" s="26" t="s">
        <v>1077</v>
      </c>
      <c r="B1619" s="27"/>
      <c r="C1619" s="4">
        <f>SUM(C1013:C1618)</f>
        <v>375580207.87560004</v>
      </c>
      <c r="D1619" s="4">
        <f aca="true" t="shared" si="425" ref="D1619:E1619">SUM(D1013:D1618)</f>
        <v>530215586.7462999</v>
      </c>
      <c r="E1619" s="4">
        <f t="shared" si="425"/>
        <v>731829716.6665001</v>
      </c>
      <c r="F1619" s="5">
        <f>SUM(C1619:E1619)</f>
        <v>1637625511.2884002</v>
      </c>
    </row>
    <row r="1620" spans="1:6" ht="6.75" customHeight="1">
      <c r="A1620" s="28" t="s">
        <v>57</v>
      </c>
      <c r="B1620" s="27"/>
      <c r="C1620" s="27"/>
      <c r="D1620" s="27"/>
      <c r="E1620" s="27"/>
      <c r="F1620" s="29"/>
    </row>
    <row r="1621" spans="1:6" ht="18" customHeight="1">
      <c r="A1621" s="32" t="s">
        <v>1078</v>
      </c>
      <c r="B1621" s="33"/>
      <c r="C1621" s="33"/>
      <c r="D1621" s="33"/>
      <c r="E1621" s="33"/>
      <c r="F1621" s="34"/>
    </row>
    <row r="1622" spans="1:6" ht="25.5">
      <c r="A1622" s="1" t="s">
        <v>59</v>
      </c>
      <c r="B1622" s="2" t="s">
        <v>60</v>
      </c>
      <c r="C1622" s="15" t="s">
        <v>61</v>
      </c>
      <c r="D1622" s="15" t="s">
        <v>62</v>
      </c>
      <c r="E1622" s="15" t="s">
        <v>63</v>
      </c>
      <c r="F1622" s="3" t="s">
        <v>64</v>
      </c>
    </row>
    <row r="1623" spans="1:6" ht="15">
      <c r="A1623" s="16" t="s">
        <v>1079</v>
      </c>
      <c r="B1623" s="19" t="s">
        <v>1080</v>
      </c>
      <c r="C1623" s="22">
        <v>0</v>
      </c>
      <c r="D1623" s="22">
        <v>5907435</v>
      </c>
      <c r="E1623" s="22">
        <v>1688576.9999</v>
      </c>
      <c r="F1623" s="23">
        <f>SUM(C1623:E1625)</f>
        <v>7596011.9999</v>
      </c>
    </row>
    <row r="1624" spans="1:6" ht="18" customHeight="1">
      <c r="A1624" s="17"/>
      <c r="B1624" s="20"/>
      <c r="C1624" s="20"/>
      <c r="D1624" s="20"/>
      <c r="E1624" s="20"/>
      <c r="F1624" s="24"/>
    </row>
    <row r="1625" spans="1:6" ht="15">
      <c r="A1625" s="18"/>
      <c r="B1625" s="21"/>
      <c r="C1625" s="21"/>
      <c r="D1625" s="21"/>
      <c r="E1625" s="21"/>
      <c r="F1625" s="25"/>
    </row>
    <row r="1626" spans="1:6" ht="15">
      <c r="A1626" s="16" t="s">
        <v>1081</v>
      </c>
      <c r="B1626" s="19" t="s">
        <v>1082</v>
      </c>
      <c r="C1626" s="22">
        <v>0</v>
      </c>
      <c r="D1626" s="22">
        <v>16543613.67</v>
      </c>
      <c r="E1626" s="22">
        <v>16986190</v>
      </c>
      <c r="F1626" s="23">
        <f aca="true" t="shared" si="426" ref="F1626">SUM(C1626:E1628)</f>
        <v>33529803.67</v>
      </c>
    </row>
    <row r="1627" spans="1:6" ht="18" customHeight="1">
      <c r="A1627" s="17"/>
      <c r="B1627" s="20"/>
      <c r="C1627" s="20"/>
      <c r="D1627" s="20"/>
      <c r="E1627" s="20"/>
      <c r="F1627" s="24"/>
    </row>
    <row r="1628" spans="1:6" ht="15">
      <c r="A1628" s="18"/>
      <c r="B1628" s="21"/>
      <c r="C1628" s="21"/>
      <c r="D1628" s="21"/>
      <c r="E1628" s="21"/>
      <c r="F1628" s="25"/>
    </row>
    <row r="1629" spans="1:6" ht="15">
      <c r="A1629" s="16" t="s">
        <v>1083</v>
      </c>
      <c r="B1629" s="19" t="s">
        <v>1084</v>
      </c>
      <c r="C1629" s="22">
        <v>6261915.95</v>
      </c>
      <c r="D1629" s="22">
        <v>31249048.51</v>
      </c>
      <c r="E1629" s="22">
        <v>25671625.31</v>
      </c>
      <c r="F1629" s="23">
        <f aca="true" t="shared" si="427" ref="F1629">SUM(C1629:E1631)</f>
        <v>63182589.769999996</v>
      </c>
    </row>
    <row r="1630" spans="1:6" ht="18" customHeight="1">
      <c r="A1630" s="17"/>
      <c r="B1630" s="20"/>
      <c r="C1630" s="20"/>
      <c r="D1630" s="20"/>
      <c r="E1630" s="20"/>
      <c r="F1630" s="24"/>
    </row>
    <row r="1631" spans="1:6" ht="15">
      <c r="A1631" s="18"/>
      <c r="B1631" s="21"/>
      <c r="C1631" s="21"/>
      <c r="D1631" s="21"/>
      <c r="E1631" s="21"/>
      <c r="F1631" s="25"/>
    </row>
    <row r="1632" spans="1:6" ht="15">
      <c r="A1632" s="16" t="s">
        <v>1085</v>
      </c>
      <c r="B1632" s="19" t="s">
        <v>1086</v>
      </c>
      <c r="C1632" s="22">
        <v>2982287.64</v>
      </c>
      <c r="D1632" s="22">
        <v>994725</v>
      </c>
      <c r="E1632" s="22">
        <v>17549232</v>
      </c>
      <c r="F1632" s="23">
        <f aca="true" t="shared" si="428" ref="F1632">SUM(C1632:E1634)</f>
        <v>21526244.64</v>
      </c>
    </row>
    <row r="1633" spans="1:6" ht="18" customHeight="1">
      <c r="A1633" s="17"/>
      <c r="B1633" s="20"/>
      <c r="C1633" s="20"/>
      <c r="D1633" s="20"/>
      <c r="E1633" s="20"/>
      <c r="F1633" s="24"/>
    </row>
    <row r="1634" spans="1:6" ht="15">
      <c r="A1634" s="18"/>
      <c r="B1634" s="21"/>
      <c r="C1634" s="21"/>
      <c r="D1634" s="21"/>
      <c r="E1634" s="21"/>
      <c r="F1634" s="25"/>
    </row>
    <row r="1635" spans="1:6" ht="15">
      <c r="A1635" s="16" t="s">
        <v>1087</v>
      </c>
      <c r="B1635" s="19" t="s">
        <v>1088</v>
      </c>
      <c r="C1635" s="22">
        <v>518997.97</v>
      </c>
      <c r="D1635" s="22">
        <v>837937.72</v>
      </c>
      <c r="E1635" s="22">
        <v>836268.53</v>
      </c>
      <c r="F1635" s="23">
        <f aca="true" t="shared" si="429" ref="F1635">SUM(C1635:E1637)</f>
        <v>2193204.2199999997</v>
      </c>
    </row>
    <row r="1636" spans="1:6" ht="18" customHeight="1">
      <c r="A1636" s="17"/>
      <c r="B1636" s="20"/>
      <c r="C1636" s="20"/>
      <c r="D1636" s="20"/>
      <c r="E1636" s="20"/>
      <c r="F1636" s="24"/>
    </row>
    <row r="1637" spans="1:6" ht="15">
      <c r="A1637" s="18"/>
      <c r="B1637" s="21"/>
      <c r="C1637" s="21"/>
      <c r="D1637" s="21"/>
      <c r="E1637" s="21"/>
      <c r="F1637" s="25"/>
    </row>
    <row r="1638" spans="1:6" ht="15">
      <c r="A1638" s="16" t="s">
        <v>1089</v>
      </c>
      <c r="B1638" s="19" t="s">
        <v>1090</v>
      </c>
      <c r="C1638" s="22">
        <v>0</v>
      </c>
      <c r="D1638" s="22">
        <v>0</v>
      </c>
      <c r="E1638" s="22">
        <v>3000000</v>
      </c>
      <c r="F1638" s="23">
        <f aca="true" t="shared" si="430" ref="F1638">SUM(C1638:E1640)</f>
        <v>3000000</v>
      </c>
    </row>
    <row r="1639" spans="1:6" ht="18" customHeight="1">
      <c r="A1639" s="17"/>
      <c r="B1639" s="20"/>
      <c r="C1639" s="20"/>
      <c r="D1639" s="20"/>
      <c r="E1639" s="20"/>
      <c r="F1639" s="24"/>
    </row>
    <row r="1640" spans="1:6" ht="15">
      <c r="A1640" s="18"/>
      <c r="B1640" s="21"/>
      <c r="C1640" s="21"/>
      <c r="D1640" s="21"/>
      <c r="E1640" s="21"/>
      <c r="F1640" s="25"/>
    </row>
    <row r="1641" spans="1:6" ht="15">
      <c r="A1641" s="16" t="s">
        <v>1091</v>
      </c>
      <c r="B1641" s="19" t="s">
        <v>1092</v>
      </c>
      <c r="C1641" s="22">
        <v>180540953.6</v>
      </c>
      <c r="D1641" s="22">
        <v>0</v>
      </c>
      <c r="E1641" s="22">
        <v>439763242.2099</v>
      </c>
      <c r="F1641" s="23">
        <f aca="true" t="shared" si="431" ref="F1641">SUM(C1641:E1643)</f>
        <v>620304195.8099</v>
      </c>
    </row>
    <row r="1642" spans="1:6" ht="18" customHeight="1">
      <c r="A1642" s="17"/>
      <c r="B1642" s="20"/>
      <c r="C1642" s="20"/>
      <c r="D1642" s="20"/>
      <c r="E1642" s="20"/>
      <c r="F1642" s="24"/>
    </row>
    <row r="1643" spans="1:6" ht="15">
      <c r="A1643" s="18"/>
      <c r="B1643" s="21"/>
      <c r="C1643" s="21"/>
      <c r="D1643" s="21"/>
      <c r="E1643" s="21"/>
      <c r="F1643" s="25"/>
    </row>
    <row r="1644" spans="1:6" ht="15">
      <c r="A1644" s="16" t="s">
        <v>1093</v>
      </c>
      <c r="B1644" s="19" t="s">
        <v>1094</v>
      </c>
      <c r="C1644" s="22">
        <v>2000000</v>
      </c>
      <c r="D1644" s="22">
        <v>0</v>
      </c>
      <c r="E1644" s="22">
        <v>0</v>
      </c>
      <c r="F1644" s="23">
        <f aca="true" t="shared" si="432" ref="F1644">SUM(C1644:E1646)</f>
        <v>2000000</v>
      </c>
    </row>
    <row r="1645" spans="1:6" ht="18" customHeight="1">
      <c r="A1645" s="17"/>
      <c r="B1645" s="20"/>
      <c r="C1645" s="20"/>
      <c r="D1645" s="20"/>
      <c r="E1645" s="20"/>
      <c r="F1645" s="24"/>
    </row>
    <row r="1646" spans="1:6" ht="15">
      <c r="A1646" s="18"/>
      <c r="B1646" s="21"/>
      <c r="C1646" s="21"/>
      <c r="D1646" s="21"/>
      <c r="E1646" s="21"/>
      <c r="F1646" s="25"/>
    </row>
    <row r="1647" spans="1:6" ht="15">
      <c r="A1647" s="16" t="s">
        <v>1095</v>
      </c>
      <c r="B1647" s="19" t="s">
        <v>1096</v>
      </c>
      <c r="C1647" s="22">
        <v>817333</v>
      </c>
      <c r="D1647" s="22">
        <v>0</v>
      </c>
      <c r="E1647" s="22">
        <v>0</v>
      </c>
      <c r="F1647" s="23">
        <f aca="true" t="shared" si="433" ref="F1647">SUM(C1647:E1649)</f>
        <v>817333</v>
      </c>
    </row>
    <row r="1648" spans="1:6" ht="18" customHeight="1">
      <c r="A1648" s="17"/>
      <c r="B1648" s="20"/>
      <c r="C1648" s="20"/>
      <c r="D1648" s="20"/>
      <c r="E1648" s="20"/>
      <c r="F1648" s="24"/>
    </row>
    <row r="1649" spans="1:6" ht="15">
      <c r="A1649" s="18"/>
      <c r="B1649" s="21"/>
      <c r="C1649" s="21"/>
      <c r="D1649" s="21"/>
      <c r="E1649" s="21"/>
      <c r="F1649" s="25"/>
    </row>
    <row r="1650" spans="1:6" ht="15">
      <c r="A1650" s="16" t="s">
        <v>1097</v>
      </c>
      <c r="B1650" s="19" t="s">
        <v>1098</v>
      </c>
      <c r="C1650" s="22">
        <v>2000000</v>
      </c>
      <c r="D1650" s="22">
        <v>12427586.2099</v>
      </c>
      <c r="E1650" s="22">
        <v>572413.79</v>
      </c>
      <c r="F1650" s="23">
        <f aca="true" t="shared" si="434" ref="F1650">SUM(C1650:E1652)</f>
        <v>14999999.999899998</v>
      </c>
    </row>
    <row r="1651" spans="1:6" ht="18" customHeight="1">
      <c r="A1651" s="17"/>
      <c r="B1651" s="20"/>
      <c r="C1651" s="20"/>
      <c r="D1651" s="20"/>
      <c r="E1651" s="20"/>
      <c r="F1651" s="24"/>
    </row>
    <row r="1652" spans="1:6" ht="15">
      <c r="A1652" s="18"/>
      <c r="B1652" s="21"/>
      <c r="C1652" s="21"/>
      <c r="D1652" s="21"/>
      <c r="E1652" s="21"/>
      <c r="F1652" s="25"/>
    </row>
    <row r="1653" spans="1:6" ht="15">
      <c r="A1653" s="16" t="s">
        <v>1099</v>
      </c>
      <c r="B1653" s="19" t="s">
        <v>1100</v>
      </c>
      <c r="C1653" s="22">
        <v>26350152</v>
      </c>
      <c r="D1653" s="22">
        <v>0</v>
      </c>
      <c r="E1653" s="22">
        <v>0</v>
      </c>
      <c r="F1653" s="23">
        <f aca="true" t="shared" si="435" ref="F1653">SUM(C1653:E1655)</f>
        <v>26350152</v>
      </c>
    </row>
    <row r="1654" spans="1:6" ht="18" customHeight="1">
      <c r="A1654" s="17"/>
      <c r="B1654" s="20"/>
      <c r="C1654" s="20"/>
      <c r="D1654" s="20"/>
      <c r="E1654" s="20"/>
      <c r="F1654" s="24"/>
    </row>
    <row r="1655" spans="1:6" ht="15">
      <c r="A1655" s="18"/>
      <c r="B1655" s="21"/>
      <c r="C1655" s="21"/>
      <c r="D1655" s="21"/>
      <c r="E1655" s="21"/>
      <c r="F1655" s="25"/>
    </row>
    <row r="1656" spans="1:6" ht="15">
      <c r="A1656" s="16" t="s">
        <v>1101</v>
      </c>
      <c r="B1656" s="19" t="s">
        <v>1102</v>
      </c>
      <c r="C1656" s="22">
        <v>0</v>
      </c>
      <c r="D1656" s="22">
        <v>0</v>
      </c>
      <c r="E1656" s="22">
        <v>70230038.4</v>
      </c>
      <c r="F1656" s="23">
        <f aca="true" t="shared" si="436" ref="F1656">SUM(C1656:E1658)</f>
        <v>70230038.4</v>
      </c>
    </row>
    <row r="1657" spans="1:6" ht="18" customHeight="1">
      <c r="A1657" s="17"/>
      <c r="B1657" s="20"/>
      <c r="C1657" s="20"/>
      <c r="D1657" s="20"/>
      <c r="E1657" s="20"/>
      <c r="F1657" s="24"/>
    </row>
    <row r="1658" spans="1:6" ht="15">
      <c r="A1658" s="18"/>
      <c r="B1658" s="21"/>
      <c r="C1658" s="21"/>
      <c r="D1658" s="21"/>
      <c r="E1658" s="21"/>
      <c r="F1658" s="25"/>
    </row>
    <row r="1659" spans="1:6" ht="15">
      <c r="A1659" s="16" t="s">
        <v>1103</v>
      </c>
      <c r="B1659" s="19" t="s">
        <v>1104</v>
      </c>
      <c r="C1659" s="22">
        <v>12333921.41</v>
      </c>
      <c r="D1659" s="22">
        <v>0</v>
      </c>
      <c r="E1659" s="22">
        <v>0</v>
      </c>
      <c r="F1659" s="23">
        <f aca="true" t="shared" si="437" ref="F1659">SUM(C1659:E1661)</f>
        <v>12333921.41</v>
      </c>
    </row>
    <row r="1660" spans="1:6" ht="18" customHeight="1">
      <c r="A1660" s="17"/>
      <c r="B1660" s="20"/>
      <c r="C1660" s="20"/>
      <c r="D1660" s="20"/>
      <c r="E1660" s="20"/>
      <c r="F1660" s="24"/>
    </row>
    <row r="1661" spans="1:6" ht="15">
      <c r="A1661" s="18"/>
      <c r="B1661" s="21"/>
      <c r="C1661" s="21"/>
      <c r="D1661" s="21"/>
      <c r="E1661" s="21"/>
      <c r="F1661" s="25"/>
    </row>
    <row r="1662" spans="1:6" ht="18" customHeight="1">
      <c r="A1662" s="26" t="s">
        <v>1105</v>
      </c>
      <c r="B1662" s="27"/>
      <c r="C1662" s="4">
        <f>SUM(C1623:C1661)</f>
        <v>233805561.57</v>
      </c>
      <c r="D1662" s="4">
        <f aca="true" t="shared" si="438" ref="D1662:E1662">SUM(D1623:D1661)</f>
        <v>67960346.1099</v>
      </c>
      <c r="E1662" s="4">
        <f t="shared" si="438"/>
        <v>576297587.2398001</v>
      </c>
      <c r="F1662" s="5">
        <f>SUM(C1662:E1662)</f>
        <v>878063494.9197001</v>
      </c>
    </row>
    <row r="1663" spans="1:6" ht="6.75" customHeight="1">
      <c r="A1663" s="28" t="s">
        <v>57</v>
      </c>
      <c r="B1663" s="27"/>
      <c r="C1663" s="27"/>
      <c r="D1663" s="27"/>
      <c r="E1663" s="27"/>
      <c r="F1663" s="29"/>
    </row>
    <row r="1664" spans="1:6" ht="18" customHeight="1">
      <c r="A1664" s="32" t="s">
        <v>1106</v>
      </c>
      <c r="B1664" s="33"/>
      <c r="C1664" s="33"/>
      <c r="D1664" s="33"/>
      <c r="E1664" s="33"/>
      <c r="F1664" s="34"/>
    </row>
    <row r="1665" spans="1:6" ht="25.5">
      <c r="A1665" s="1" t="s">
        <v>59</v>
      </c>
      <c r="B1665" s="2" t="s">
        <v>60</v>
      </c>
      <c r="C1665" s="15" t="s">
        <v>61</v>
      </c>
      <c r="D1665" s="15" t="s">
        <v>62</v>
      </c>
      <c r="E1665" s="15" t="s">
        <v>63</v>
      </c>
      <c r="F1665" s="3" t="s">
        <v>64</v>
      </c>
    </row>
    <row r="1666" spans="1:6" ht="15">
      <c r="A1666" s="16" t="s">
        <v>1107</v>
      </c>
      <c r="B1666" s="19" t="s">
        <v>1108</v>
      </c>
      <c r="C1666" s="22">
        <v>14861890</v>
      </c>
      <c r="D1666" s="22">
        <v>5815000</v>
      </c>
      <c r="E1666" s="22">
        <v>7815000</v>
      </c>
      <c r="F1666" s="23">
        <f>SUM(C1666:E1668)</f>
        <v>28491890</v>
      </c>
    </row>
    <row r="1667" spans="1:6" ht="18" customHeight="1">
      <c r="A1667" s="17"/>
      <c r="B1667" s="20"/>
      <c r="C1667" s="20"/>
      <c r="D1667" s="20"/>
      <c r="E1667" s="20"/>
      <c r="F1667" s="24"/>
    </row>
    <row r="1668" spans="1:6" ht="15">
      <c r="A1668" s="18"/>
      <c r="B1668" s="21"/>
      <c r="C1668" s="21"/>
      <c r="D1668" s="21"/>
      <c r="E1668" s="21"/>
      <c r="F1668" s="25"/>
    </row>
    <row r="1669" spans="1:6" ht="15">
      <c r="A1669" s="16" t="s">
        <v>1109</v>
      </c>
      <c r="B1669" s="19" t="s">
        <v>1110</v>
      </c>
      <c r="C1669" s="22">
        <v>900000</v>
      </c>
      <c r="D1669" s="22">
        <v>840000</v>
      </c>
      <c r="E1669" s="22">
        <v>910000</v>
      </c>
      <c r="F1669" s="23">
        <f>SUM(C1669:E1671)</f>
        <v>2650000</v>
      </c>
    </row>
    <row r="1670" spans="1:6" ht="18" customHeight="1">
      <c r="A1670" s="17"/>
      <c r="B1670" s="20"/>
      <c r="C1670" s="20"/>
      <c r="D1670" s="20"/>
      <c r="E1670" s="20"/>
      <c r="F1670" s="24"/>
    </row>
    <row r="1671" spans="1:6" ht="15">
      <c r="A1671" s="18"/>
      <c r="B1671" s="21"/>
      <c r="C1671" s="21"/>
      <c r="D1671" s="21"/>
      <c r="E1671" s="21"/>
      <c r="F1671" s="25"/>
    </row>
    <row r="1672" spans="1:6" ht="18" customHeight="1">
      <c r="A1672" s="26" t="s">
        <v>1111</v>
      </c>
      <c r="B1672" s="27"/>
      <c r="C1672" s="4">
        <f>SUM(C1666:C1671)</f>
        <v>15761890</v>
      </c>
      <c r="D1672" s="4">
        <f aca="true" t="shared" si="439" ref="D1672:E1672">SUM(D1666:D1671)</f>
        <v>6655000</v>
      </c>
      <c r="E1672" s="4">
        <f t="shared" si="439"/>
        <v>8725000</v>
      </c>
      <c r="F1672" s="5">
        <f>SUM(C1672:E1672)</f>
        <v>31141890</v>
      </c>
    </row>
    <row r="1673" spans="1:6" ht="6.75" customHeight="1">
      <c r="A1673" s="28" t="s">
        <v>57</v>
      </c>
      <c r="B1673" s="27"/>
      <c r="C1673" s="27"/>
      <c r="D1673" s="27"/>
      <c r="E1673" s="27"/>
      <c r="F1673" s="29"/>
    </row>
    <row r="1674" spans="1:6" ht="18" customHeight="1">
      <c r="A1674" s="32" t="s">
        <v>1112</v>
      </c>
      <c r="B1674" s="33"/>
      <c r="C1674" s="33"/>
      <c r="D1674" s="33"/>
      <c r="E1674" s="33"/>
      <c r="F1674" s="34"/>
    </row>
    <row r="1675" spans="1:6" ht="25.5">
      <c r="A1675" s="1" t="s">
        <v>59</v>
      </c>
      <c r="B1675" s="2" t="s">
        <v>60</v>
      </c>
      <c r="C1675" s="15" t="s">
        <v>61</v>
      </c>
      <c r="D1675" s="15" t="s">
        <v>62</v>
      </c>
      <c r="E1675" s="15" t="s">
        <v>63</v>
      </c>
      <c r="F1675" s="3" t="s">
        <v>64</v>
      </c>
    </row>
    <row r="1676" spans="1:6" ht="15">
      <c r="A1676" s="16" t="s">
        <v>1113</v>
      </c>
      <c r="B1676" s="19" t="s">
        <v>1114</v>
      </c>
      <c r="C1676" s="22">
        <v>-4555089</v>
      </c>
      <c r="D1676" s="22">
        <v>0</v>
      </c>
      <c r="E1676" s="22">
        <v>0</v>
      </c>
      <c r="F1676" s="23">
        <f>SUM(C1676:E1678)</f>
        <v>-4555089</v>
      </c>
    </row>
    <row r="1677" spans="1:6" ht="18" customHeight="1">
      <c r="A1677" s="17"/>
      <c r="B1677" s="20"/>
      <c r="C1677" s="20"/>
      <c r="D1677" s="20"/>
      <c r="E1677" s="20"/>
      <c r="F1677" s="24"/>
    </row>
    <row r="1678" spans="1:6" ht="15">
      <c r="A1678" s="18"/>
      <c r="B1678" s="21"/>
      <c r="C1678" s="21"/>
      <c r="D1678" s="21"/>
      <c r="E1678" s="21"/>
      <c r="F1678" s="25"/>
    </row>
    <row r="1679" spans="1:6" ht="15">
      <c r="A1679" s="16" t="s">
        <v>1115</v>
      </c>
      <c r="B1679" s="19" t="s">
        <v>1116</v>
      </c>
      <c r="C1679" s="22">
        <v>0</v>
      </c>
      <c r="D1679" s="22">
        <v>0</v>
      </c>
      <c r="E1679" s="22">
        <v>0</v>
      </c>
      <c r="F1679" s="23">
        <f aca="true" t="shared" si="440" ref="F1679">SUM(C1679:E1681)</f>
        <v>0</v>
      </c>
    </row>
    <row r="1680" spans="1:6" ht="18" customHeight="1">
      <c r="A1680" s="17"/>
      <c r="B1680" s="20"/>
      <c r="C1680" s="20"/>
      <c r="D1680" s="20"/>
      <c r="E1680" s="20"/>
      <c r="F1680" s="24"/>
    </row>
    <row r="1681" spans="1:6" ht="15">
      <c r="A1681" s="18"/>
      <c r="B1681" s="21"/>
      <c r="C1681" s="21"/>
      <c r="D1681" s="21"/>
      <c r="E1681" s="21"/>
      <c r="F1681" s="25"/>
    </row>
    <row r="1682" spans="1:6" ht="15">
      <c r="A1682" s="16" t="s">
        <v>1117</v>
      </c>
      <c r="B1682" s="19" t="s">
        <v>1118</v>
      </c>
      <c r="C1682" s="22">
        <v>801000</v>
      </c>
      <c r="D1682" s="22">
        <v>700000</v>
      </c>
      <c r="E1682" s="22">
        <v>700000</v>
      </c>
      <c r="F1682" s="23">
        <f aca="true" t="shared" si="441" ref="F1682">SUM(C1682:E1684)</f>
        <v>2201000</v>
      </c>
    </row>
    <row r="1683" spans="1:6" ht="18" customHeight="1">
      <c r="A1683" s="17"/>
      <c r="B1683" s="20"/>
      <c r="C1683" s="20"/>
      <c r="D1683" s="20"/>
      <c r="E1683" s="20"/>
      <c r="F1683" s="24"/>
    </row>
    <row r="1684" spans="1:6" ht="15">
      <c r="A1684" s="18"/>
      <c r="B1684" s="21"/>
      <c r="C1684" s="21"/>
      <c r="D1684" s="21"/>
      <c r="E1684" s="21"/>
      <c r="F1684" s="25"/>
    </row>
    <row r="1685" spans="1:6" ht="15">
      <c r="A1685" s="16" t="s">
        <v>1119</v>
      </c>
      <c r="B1685" s="19" t="s">
        <v>1120</v>
      </c>
      <c r="C1685" s="22">
        <v>13869000</v>
      </c>
      <c r="D1685" s="22">
        <v>9724000</v>
      </c>
      <c r="E1685" s="22">
        <v>9775500</v>
      </c>
      <c r="F1685" s="23">
        <f aca="true" t="shared" si="442" ref="F1685">SUM(C1685:E1687)</f>
        <v>33368500</v>
      </c>
    </row>
    <row r="1686" spans="1:6" ht="18" customHeight="1">
      <c r="A1686" s="17"/>
      <c r="B1686" s="20"/>
      <c r="C1686" s="20"/>
      <c r="D1686" s="20"/>
      <c r="E1686" s="20"/>
      <c r="F1686" s="24"/>
    </row>
    <row r="1687" spans="1:6" ht="15">
      <c r="A1687" s="18"/>
      <c r="B1687" s="21"/>
      <c r="C1687" s="21"/>
      <c r="D1687" s="21"/>
      <c r="E1687" s="21"/>
      <c r="F1687" s="25"/>
    </row>
    <row r="1688" spans="1:6" ht="15">
      <c r="A1688" s="16" t="s">
        <v>1121</v>
      </c>
      <c r="B1688" s="19" t="s">
        <v>1122</v>
      </c>
      <c r="C1688" s="22">
        <v>13855089</v>
      </c>
      <c r="D1688" s="22">
        <v>10724000</v>
      </c>
      <c r="E1688" s="22">
        <v>9775500</v>
      </c>
      <c r="F1688" s="23">
        <f aca="true" t="shared" si="443" ref="F1688">SUM(C1688:E1690)</f>
        <v>34354589</v>
      </c>
    </row>
    <row r="1689" spans="1:6" ht="18" customHeight="1">
      <c r="A1689" s="17"/>
      <c r="B1689" s="20"/>
      <c r="C1689" s="20"/>
      <c r="D1689" s="20"/>
      <c r="E1689" s="20"/>
      <c r="F1689" s="24"/>
    </row>
    <row r="1690" spans="1:6" ht="15">
      <c r="A1690" s="18"/>
      <c r="B1690" s="21"/>
      <c r="C1690" s="21"/>
      <c r="D1690" s="21"/>
      <c r="E1690" s="21"/>
      <c r="F1690" s="25"/>
    </row>
    <row r="1691" spans="1:6" ht="18" customHeight="1">
      <c r="A1691" s="26" t="s">
        <v>1123</v>
      </c>
      <c r="B1691" s="27"/>
      <c r="C1691" s="4">
        <f>SUM(C1676:C1690)</f>
        <v>23970000</v>
      </c>
      <c r="D1691" s="4">
        <f aca="true" t="shared" si="444" ref="D1691:E1691">SUM(D1676:D1690)</f>
        <v>21148000</v>
      </c>
      <c r="E1691" s="4">
        <f t="shared" si="444"/>
        <v>20251000</v>
      </c>
      <c r="F1691" s="5">
        <f>SUM(C1691:E1691)</f>
        <v>65369000</v>
      </c>
    </row>
    <row r="1692" spans="1:6" ht="6.75" customHeight="1">
      <c r="A1692" s="28" t="s">
        <v>57</v>
      </c>
      <c r="B1692" s="27"/>
      <c r="C1692" s="27"/>
      <c r="D1692" s="27"/>
      <c r="E1692" s="27"/>
      <c r="F1692" s="29"/>
    </row>
    <row r="1693" spans="1:6" ht="18" customHeight="1">
      <c r="A1693" s="32" t="s">
        <v>1124</v>
      </c>
      <c r="B1693" s="33"/>
      <c r="C1693" s="33"/>
      <c r="D1693" s="33"/>
      <c r="E1693" s="33"/>
      <c r="F1693" s="34"/>
    </row>
    <row r="1694" spans="1:6" ht="25.5">
      <c r="A1694" s="1" t="s">
        <v>59</v>
      </c>
      <c r="B1694" s="2" t="s">
        <v>60</v>
      </c>
      <c r="C1694" s="15" t="s">
        <v>61</v>
      </c>
      <c r="D1694" s="15" t="s">
        <v>62</v>
      </c>
      <c r="E1694" s="15" t="s">
        <v>63</v>
      </c>
      <c r="F1694" s="3" t="s">
        <v>64</v>
      </c>
    </row>
    <row r="1695" spans="1:6" ht="15">
      <c r="A1695" s="16" t="s">
        <v>1125</v>
      </c>
      <c r="B1695" s="19" t="s">
        <v>1126</v>
      </c>
      <c r="C1695" s="22">
        <v>-2096863</v>
      </c>
      <c r="D1695" s="22">
        <v>0</v>
      </c>
      <c r="E1695" s="22">
        <v>0</v>
      </c>
      <c r="F1695" s="23">
        <f>SUM(C1695:E1697)</f>
        <v>-2096863</v>
      </c>
    </row>
    <row r="1696" spans="1:6" ht="18" customHeight="1">
      <c r="A1696" s="17"/>
      <c r="B1696" s="20"/>
      <c r="C1696" s="20"/>
      <c r="D1696" s="20"/>
      <c r="E1696" s="20"/>
      <c r="F1696" s="24"/>
    </row>
    <row r="1697" spans="1:6" ht="15">
      <c r="A1697" s="18"/>
      <c r="B1697" s="21"/>
      <c r="C1697" s="21"/>
      <c r="D1697" s="21"/>
      <c r="E1697" s="21"/>
      <c r="F1697" s="25"/>
    </row>
    <row r="1698" spans="1:6" ht="15">
      <c r="A1698" s="16" t="s">
        <v>1127</v>
      </c>
      <c r="B1698" s="19" t="s">
        <v>1128</v>
      </c>
      <c r="C1698" s="22">
        <v>-108857</v>
      </c>
      <c r="D1698" s="22">
        <v>0</v>
      </c>
      <c r="E1698" s="22">
        <v>0</v>
      </c>
      <c r="F1698" s="23">
        <f aca="true" t="shared" si="445" ref="F1698">SUM(C1698:E1700)</f>
        <v>-108857</v>
      </c>
    </row>
    <row r="1699" spans="1:6" ht="18" customHeight="1">
      <c r="A1699" s="17"/>
      <c r="B1699" s="20"/>
      <c r="C1699" s="20"/>
      <c r="D1699" s="20"/>
      <c r="E1699" s="20"/>
      <c r="F1699" s="24"/>
    </row>
    <row r="1700" spans="1:6" ht="15">
      <c r="A1700" s="18"/>
      <c r="B1700" s="21"/>
      <c r="C1700" s="21"/>
      <c r="D1700" s="21"/>
      <c r="E1700" s="21"/>
      <c r="F1700" s="25"/>
    </row>
    <row r="1701" spans="1:6" ht="15">
      <c r="A1701" s="16" t="s">
        <v>1129</v>
      </c>
      <c r="B1701" s="19" t="s">
        <v>1130</v>
      </c>
      <c r="C1701" s="22">
        <v>3044000</v>
      </c>
      <c r="D1701" s="22">
        <v>3044000</v>
      </c>
      <c r="E1701" s="22">
        <v>3044000</v>
      </c>
      <c r="F1701" s="23">
        <f aca="true" t="shared" si="446" ref="F1701">SUM(C1701:E1703)</f>
        <v>9132000</v>
      </c>
    </row>
    <row r="1702" spans="1:6" ht="18" customHeight="1">
      <c r="A1702" s="17"/>
      <c r="B1702" s="20"/>
      <c r="C1702" s="20"/>
      <c r="D1702" s="20"/>
      <c r="E1702" s="20"/>
      <c r="F1702" s="24"/>
    </row>
    <row r="1703" spans="1:6" ht="15">
      <c r="A1703" s="18"/>
      <c r="B1703" s="21"/>
      <c r="C1703" s="21"/>
      <c r="D1703" s="21"/>
      <c r="E1703" s="21"/>
      <c r="F1703" s="25"/>
    </row>
    <row r="1704" spans="1:6" ht="15">
      <c r="A1704" s="16" t="s">
        <v>1131</v>
      </c>
      <c r="B1704" s="19" t="s">
        <v>1132</v>
      </c>
      <c r="C1704" s="22">
        <v>-2354480</v>
      </c>
      <c r="D1704" s="22">
        <v>0</v>
      </c>
      <c r="E1704" s="22">
        <v>0</v>
      </c>
      <c r="F1704" s="23">
        <f aca="true" t="shared" si="447" ref="F1704">SUM(C1704:E1706)</f>
        <v>-2354480</v>
      </c>
    </row>
    <row r="1705" spans="1:6" ht="18" customHeight="1">
      <c r="A1705" s="17"/>
      <c r="B1705" s="20"/>
      <c r="C1705" s="20"/>
      <c r="D1705" s="20"/>
      <c r="E1705" s="20"/>
      <c r="F1705" s="24"/>
    </row>
    <row r="1706" spans="1:6" ht="15">
      <c r="A1706" s="18"/>
      <c r="B1706" s="21"/>
      <c r="C1706" s="21"/>
      <c r="D1706" s="21"/>
      <c r="E1706" s="21"/>
      <c r="F1706" s="25"/>
    </row>
    <row r="1707" spans="1:6" ht="15">
      <c r="A1707" s="16" t="s">
        <v>1133</v>
      </c>
      <c r="B1707" s="19" t="s">
        <v>1134</v>
      </c>
      <c r="C1707" s="22">
        <v>25533200</v>
      </c>
      <c r="D1707" s="22">
        <v>19104000</v>
      </c>
      <c r="E1707" s="22">
        <v>17207000</v>
      </c>
      <c r="F1707" s="23">
        <f aca="true" t="shared" si="448" ref="F1707">SUM(C1707:E1709)</f>
        <v>61844200</v>
      </c>
    </row>
    <row r="1708" spans="1:6" ht="18" customHeight="1">
      <c r="A1708" s="17"/>
      <c r="B1708" s="20"/>
      <c r="C1708" s="20"/>
      <c r="D1708" s="20"/>
      <c r="E1708" s="20"/>
      <c r="F1708" s="24"/>
    </row>
    <row r="1709" spans="1:6" ht="15">
      <c r="A1709" s="18"/>
      <c r="B1709" s="21"/>
      <c r="C1709" s="21"/>
      <c r="D1709" s="21"/>
      <c r="E1709" s="21"/>
      <c r="F1709" s="25"/>
    </row>
    <row r="1710" spans="1:6" ht="18" customHeight="1">
      <c r="A1710" s="26" t="s">
        <v>1135</v>
      </c>
      <c r="B1710" s="27"/>
      <c r="C1710" s="4">
        <f>SUM(C1695:C1709)</f>
        <v>24017000</v>
      </c>
      <c r="D1710" s="4">
        <f aca="true" t="shared" si="449" ref="D1710:E1710">SUM(D1695:D1709)</f>
        <v>22148000</v>
      </c>
      <c r="E1710" s="4">
        <f t="shared" si="449"/>
        <v>20251000</v>
      </c>
      <c r="F1710" s="5">
        <f>SUM(C1710:E1710)</f>
        <v>66416000</v>
      </c>
    </row>
    <row r="1711" spans="1:6" ht="6.75" customHeight="1">
      <c r="A1711" s="28" t="s">
        <v>57</v>
      </c>
      <c r="B1711" s="27"/>
      <c r="C1711" s="27"/>
      <c r="D1711" s="27"/>
      <c r="E1711" s="27"/>
      <c r="F1711" s="29"/>
    </row>
    <row r="1712" spans="1:6" ht="18" customHeight="1">
      <c r="A1712" s="32" t="s">
        <v>1136</v>
      </c>
      <c r="B1712" s="33"/>
      <c r="C1712" s="33"/>
      <c r="D1712" s="33"/>
      <c r="E1712" s="33"/>
      <c r="F1712" s="34"/>
    </row>
    <row r="1713" spans="1:6" ht="25.5">
      <c r="A1713" s="1" t="s">
        <v>59</v>
      </c>
      <c r="B1713" s="2" t="s">
        <v>60</v>
      </c>
      <c r="C1713" s="15" t="s">
        <v>61</v>
      </c>
      <c r="D1713" s="15" t="s">
        <v>62</v>
      </c>
      <c r="E1713" s="15" t="s">
        <v>63</v>
      </c>
      <c r="F1713" s="3" t="s">
        <v>64</v>
      </c>
    </row>
    <row r="1714" spans="1:6" ht="15">
      <c r="A1714" s="16" t="s">
        <v>1137</v>
      </c>
      <c r="B1714" s="19" t="s">
        <v>1138</v>
      </c>
      <c r="C1714" s="22">
        <v>317624</v>
      </c>
      <c r="D1714" s="22">
        <v>276068</v>
      </c>
      <c r="E1714" s="22">
        <v>235764</v>
      </c>
      <c r="F1714" s="23">
        <f>SUM(C1714:E1716)</f>
        <v>829456</v>
      </c>
    </row>
    <row r="1715" spans="1:6" ht="18" customHeight="1">
      <c r="A1715" s="17"/>
      <c r="B1715" s="20"/>
      <c r="C1715" s="20"/>
      <c r="D1715" s="20"/>
      <c r="E1715" s="20"/>
      <c r="F1715" s="24"/>
    </row>
    <row r="1716" spans="1:6" ht="15">
      <c r="A1716" s="18"/>
      <c r="B1716" s="21"/>
      <c r="C1716" s="21"/>
      <c r="D1716" s="21"/>
      <c r="E1716" s="21"/>
      <c r="F1716" s="25"/>
    </row>
    <row r="1717" spans="1:6" ht="15">
      <c r="A1717" s="16" t="s">
        <v>1139</v>
      </c>
      <c r="B1717" s="19" t="s">
        <v>1140</v>
      </c>
      <c r="C1717" s="22">
        <v>682376</v>
      </c>
      <c r="D1717" s="22">
        <v>723932</v>
      </c>
      <c r="E1717" s="22">
        <v>764236</v>
      </c>
      <c r="F1717" s="23">
        <f>SUM(C1717:E1719)</f>
        <v>2170544</v>
      </c>
    </row>
    <row r="1718" spans="1:6" ht="18" customHeight="1">
      <c r="A1718" s="17"/>
      <c r="B1718" s="20"/>
      <c r="C1718" s="20"/>
      <c r="D1718" s="20"/>
      <c r="E1718" s="20"/>
      <c r="F1718" s="24"/>
    </row>
    <row r="1719" spans="1:6" ht="15">
      <c r="A1719" s="18"/>
      <c r="B1719" s="21"/>
      <c r="C1719" s="21"/>
      <c r="D1719" s="21"/>
      <c r="E1719" s="21"/>
      <c r="F1719" s="25"/>
    </row>
    <row r="1720" spans="1:6" ht="18" customHeight="1">
      <c r="A1720" s="26" t="s">
        <v>1141</v>
      </c>
      <c r="B1720" s="27"/>
      <c r="C1720" s="4">
        <f>SUM(C1714:C1719)</f>
        <v>1000000</v>
      </c>
      <c r="D1720" s="4">
        <f aca="true" t="shared" si="450" ref="D1720:E1720">SUM(D1714:D1719)</f>
        <v>1000000</v>
      </c>
      <c r="E1720" s="4">
        <f t="shared" si="450"/>
        <v>1000000</v>
      </c>
      <c r="F1720" s="5">
        <f>SUM(C1720:E1720)</f>
        <v>3000000</v>
      </c>
    </row>
    <row r="1721" spans="1:6" ht="6.75" customHeight="1">
      <c r="A1721" s="28" t="s">
        <v>57</v>
      </c>
      <c r="B1721" s="27"/>
      <c r="C1721" s="27"/>
      <c r="D1721" s="27"/>
      <c r="E1721" s="27"/>
      <c r="F1721" s="29"/>
    </row>
    <row r="1722" spans="1:6" ht="18" customHeight="1">
      <c r="A1722" s="32" t="s">
        <v>1142</v>
      </c>
      <c r="B1722" s="33"/>
      <c r="C1722" s="33"/>
      <c r="D1722" s="33"/>
      <c r="E1722" s="33"/>
      <c r="F1722" s="34"/>
    </row>
    <row r="1723" spans="1:6" ht="25.5">
      <c r="A1723" s="1" t="s">
        <v>59</v>
      </c>
      <c r="B1723" s="2" t="s">
        <v>60</v>
      </c>
      <c r="C1723" s="15" t="s">
        <v>61</v>
      </c>
      <c r="D1723" s="15" t="s">
        <v>62</v>
      </c>
      <c r="E1723" s="15" t="s">
        <v>63</v>
      </c>
      <c r="F1723" s="3" t="s">
        <v>64</v>
      </c>
    </row>
    <row r="1724" spans="1:6" ht="15">
      <c r="A1724" s="16" t="s">
        <v>1143</v>
      </c>
      <c r="B1724" s="19" t="s">
        <v>1144</v>
      </c>
      <c r="C1724" s="22">
        <v>10300000</v>
      </c>
      <c r="D1724" s="22">
        <v>0</v>
      </c>
      <c r="E1724" s="22">
        <v>0</v>
      </c>
      <c r="F1724" s="23">
        <f>SUM(C1724:E1726)</f>
        <v>10300000</v>
      </c>
    </row>
    <row r="1725" spans="1:6" ht="18" customHeight="1">
      <c r="A1725" s="17"/>
      <c r="B1725" s="20"/>
      <c r="C1725" s="20"/>
      <c r="D1725" s="20"/>
      <c r="E1725" s="20"/>
      <c r="F1725" s="24"/>
    </row>
    <row r="1726" spans="1:6" ht="15">
      <c r="A1726" s="18"/>
      <c r="B1726" s="21"/>
      <c r="C1726" s="21"/>
      <c r="D1726" s="21"/>
      <c r="E1726" s="21"/>
      <c r="F1726" s="25"/>
    </row>
    <row r="1727" spans="1:6" ht="15">
      <c r="A1727" s="16" t="s">
        <v>1145</v>
      </c>
      <c r="B1727" s="19" t="s">
        <v>1146</v>
      </c>
      <c r="C1727" s="22">
        <v>1600000</v>
      </c>
      <c r="D1727" s="22">
        <v>0</v>
      </c>
      <c r="E1727" s="22">
        <v>0</v>
      </c>
      <c r="F1727" s="23">
        <f aca="true" t="shared" si="451" ref="F1727">SUM(C1727:E1729)</f>
        <v>1600000</v>
      </c>
    </row>
    <row r="1728" spans="1:6" ht="18" customHeight="1">
      <c r="A1728" s="17"/>
      <c r="B1728" s="20"/>
      <c r="C1728" s="20"/>
      <c r="D1728" s="20"/>
      <c r="E1728" s="20"/>
      <c r="F1728" s="24"/>
    </row>
    <row r="1729" spans="1:6" ht="15">
      <c r="A1729" s="18"/>
      <c r="B1729" s="21"/>
      <c r="C1729" s="21"/>
      <c r="D1729" s="21"/>
      <c r="E1729" s="21"/>
      <c r="F1729" s="25"/>
    </row>
    <row r="1730" spans="1:6" ht="15">
      <c r="A1730" s="16" t="s">
        <v>1147</v>
      </c>
      <c r="B1730" s="19" t="s">
        <v>1148</v>
      </c>
      <c r="C1730" s="22">
        <v>1600000</v>
      </c>
      <c r="D1730" s="22">
        <v>0</v>
      </c>
      <c r="E1730" s="22">
        <v>0</v>
      </c>
      <c r="F1730" s="23">
        <f aca="true" t="shared" si="452" ref="F1730">SUM(C1730:E1732)</f>
        <v>1600000</v>
      </c>
    </row>
    <row r="1731" spans="1:6" ht="18" customHeight="1">
      <c r="A1731" s="17"/>
      <c r="B1731" s="20"/>
      <c r="C1731" s="20"/>
      <c r="D1731" s="20"/>
      <c r="E1731" s="20"/>
      <c r="F1731" s="24"/>
    </row>
    <row r="1732" spans="1:6" ht="15">
      <c r="A1732" s="18"/>
      <c r="B1732" s="21"/>
      <c r="C1732" s="21"/>
      <c r="D1732" s="21"/>
      <c r="E1732" s="21"/>
      <c r="F1732" s="25"/>
    </row>
    <row r="1733" spans="1:6" ht="15">
      <c r="A1733" s="16" t="s">
        <v>1149</v>
      </c>
      <c r="B1733" s="19" t="s">
        <v>1150</v>
      </c>
      <c r="C1733" s="22">
        <v>100000</v>
      </c>
      <c r="D1733" s="22">
        <v>0</v>
      </c>
      <c r="E1733" s="22">
        <v>0</v>
      </c>
      <c r="F1733" s="23">
        <f aca="true" t="shared" si="453" ref="F1733">SUM(C1733:E1735)</f>
        <v>100000</v>
      </c>
    </row>
    <row r="1734" spans="1:6" ht="18" customHeight="1">
      <c r="A1734" s="17"/>
      <c r="B1734" s="20"/>
      <c r="C1734" s="20"/>
      <c r="D1734" s="20"/>
      <c r="E1734" s="20"/>
      <c r="F1734" s="24"/>
    </row>
    <row r="1735" spans="1:6" ht="15">
      <c r="A1735" s="18"/>
      <c r="B1735" s="21"/>
      <c r="C1735" s="21"/>
      <c r="D1735" s="21"/>
      <c r="E1735" s="21"/>
      <c r="F1735" s="25"/>
    </row>
    <row r="1736" spans="1:6" ht="15">
      <c r="A1736" s="16" t="s">
        <v>1151</v>
      </c>
      <c r="B1736" s="19" t="s">
        <v>1152</v>
      </c>
      <c r="C1736" s="22">
        <v>1600000</v>
      </c>
      <c r="D1736" s="22">
        <v>0</v>
      </c>
      <c r="E1736" s="22">
        <v>0</v>
      </c>
      <c r="F1736" s="23">
        <f aca="true" t="shared" si="454" ref="F1736">SUM(C1736:E1738)</f>
        <v>1600000</v>
      </c>
    </row>
    <row r="1737" spans="1:6" ht="18" customHeight="1">
      <c r="A1737" s="17"/>
      <c r="B1737" s="20"/>
      <c r="C1737" s="20"/>
      <c r="D1737" s="20"/>
      <c r="E1737" s="20"/>
      <c r="F1737" s="24"/>
    </row>
    <row r="1738" spans="1:6" ht="15">
      <c r="A1738" s="18"/>
      <c r="B1738" s="21"/>
      <c r="C1738" s="21"/>
      <c r="D1738" s="21"/>
      <c r="E1738" s="21"/>
      <c r="F1738" s="25"/>
    </row>
    <row r="1739" spans="1:6" ht="15">
      <c r="A1739" s="16" t="s">
        <v>1153</v>
      </c>
      <c r="B1739" s="19" t="s">
        <v>1154</v>
      </c>
      <c r="C1739" s="22">
        <v>11700000</v>
      </c>
      <c r="D1739" s="22">
        <v>0</v>
      </c>
      <c r="E1739" s="22">
        <v>0</v>
      </c>
      <c r="F1739" s="23">
        <f aca="true" t="shared" si="455" ref="F1739">SUM(C1739:E1741)</f>
        <v>11700000</v>
      </c>
    </row>
    <row r="1740" spans="1:6" ht="18" customHeight="1">
      <c r="A1740" s="17"/>
      <c r="B1740" s="20"/>
      <c r="C1740" s="20"/>
      <c r="D1740" s="20"/>
      <c r="E1740" s="20"/>
      <c r="F1740" s="24"/>
    </row>
    <row r="1741" spans="1:6" ht="15">
      <c r="A1741" s="18"/>
      <c r="B1741" s="21"/>
      <c r="C1741" s="21"/>
      <c r="D1741" s="21"/>
      <c r="E1741" s="21"/>
      <c r="F1741" s="25"/>
    </row>
    <row r="1742" spans="1:6" ht="15">
      <c r="A1742" s="16" t="s">
        <v>1155</v>
      </c>
      <c r="B1742" s="19" t="s">
        <v>1156</v>
      </c>
      <c r="C1742" s="22">
        <v>7300000</v>
      </c>
      <c r="D1742" s="22">
        <v>0</v>
      </c>
      <c r="E1742" s="22">
        <v>0</v>
      </c>
      <c r="F1742" s="23">
        <f aca="true" t="shared" si="456" ref="F1742">SUM(C1742:E1744)</f>
        <v>7300000</v>
      </c>
    </row>
    <row r="1743" spans="1:6" ht="18" customHeight="1">
      <c r="A1743" s="17"/>
      <c r="B1743" s="20"/>
      <c r="C1743" s="20"/>
      <c r="D1743" s="20"/>
      <c r="E1743" s="20"/>
      <c r="F1743" s="24"/>
    </row>
    <row r="1744" spans="1:6" ht="15">
      <c r="A1744" s="18"/>
      <c r="B1744" s="21"/>
      <c r="C1744" s="21"/>
      <c r="D1744" s="21"/>
      <c r="E1744" s="21"/>
      <c r="F1744" s="25"/>
    </row>
    <row r="1745" spans="1:6" s="14" customFormat="1" ht="15">
      <c r="A1745" s="35" t="s">
        <v>1157</v>
      </c>
      <c r="B1745" s="38" t="s">
        <v>1158</v>
      </c>
      <c r="C1745" s="41">
        <v>10600000</v>
      </c>
      <c r="D1745" s="41">
        <v>0</v>
      </c>
      <c r="E1745" s="41">
        <v>0</v>
      </c>
      <c r="F1745" s="23">
        <f aca="true" t="shared" si="457" ref="F1745">SUM(C1745:E1747)</f>
        <v>10600000</v>
      </c>
    </row>
    <row r="1746" spans="1:6" s="14" customFormat="1" ht="18" customHeight="1">
      <c r="A1746" s="36"/>
      <c r="B1746" s="39"/>
      <c r="C1746" s="39"/>
      <c r="D1746" s="39"/>
      <c r="E1746" s="39"/>
      <c r="F1746" s="24"/>
    </row>
    <row r="1747" spans="1:6" s="14" customFormat="1" ht="15">
      <c r="A1747" s="37"/>
      <c r="B1747" s="40"/>
      <c r="C1747" s="40"/>
      <c r="D1747" s="40"/>
      <c r="E1747" s="40"/>
      <c r="F1747" s="25"/>
    </row>
    <row r="1748" spans="1:6" ht="18" customHeight="1">
      <c r="A1748" s="26" t="s">
        <v>1159</v>
      </c>
      <c r="B1748" s="27"/>
      <c r="C1748" s="4">
        <f>SUM(C1724:C1747)</f>
        <v>44800000</v>
      </c>
      <c r="D1748" s="4">
        <f aca="true" t="shared" si="458" ref="D1748:E1748">SUM(D1724:D1747)</f>
        <v>0</v>
      </c>
      <c r="E1748" s="4">
        <f t="shared" si="458"/>
        <v>0</v>
      </c>
      <c r="F1748" s="5">
        <f>SUM(C1748:E1748)</f>
        <v>44800000</v>
      </c>
    </row>
    <row r="1749" spans="1:6" ht="6.75" customHeight="1">
      <c r="A1749" s="28" t="s">
        <v>57</v>
      </c>
      <c r="B1749" s="27"/>
      <c r="C1749" s="27"/>
      <c r="D1749" s="27"/>
      <c r="E1749" s="27"/>
      <c r="F1749" s="29"/>
    </row>
    <row r="1750" spans="1:6" ht="18" customHeight="1">
      <c r="A1750" s="32" t="s">
        <v>1160</v>
      </c>
      <c r="B1750" s="33"/>
      <c r="C1750" s="33"/>
      <c r="D1750" s="33"/>
      <c r="E1750" s="33"/>
      <c r="F1750" s="34"/>
    </row>
    <row r="1751" spans="1:6" ht="25.5">
      <c r="A1751" s="1" t="s">
        <v>59</v>
      </c>
      <c r="B1751" s="2" t="s">
        <v>60</v>
      </c>
      <c r="C1751" s="15" t="s">
        <v>61</v>
      </c>
      <c r="D1751" s="15" t="s">
        <v>62</v>
      </c>
      <c r="E1751" s="15" t="s">
        <v>63</v>
      </c>
      <c r="F1751" s="3" t="s">
        <v>64</v>
      </c>
    </row>
    <row r="1752" spans="1:6" ht="15">
      <c r="A1752" s="16" t="s">
        <v>1161</v>
      </c>
      <c r="B1752" s="19" t="s">
        <v>1162</v>
      </c>
      <c r="C1752" s="22">
        <v>10000000</v>
      </c>
      <c r="D1752" s="22">
        <v>0</v>
      </c>
      <c r="E1752" s="22">
        <v>0</v>
      </c>
      <c r="F1752" s="23">
        <f>SUM(C1752:E1754)</f>
        <v>10000000</v>
      </c>
    </row>
    <row r="1753" spans="1:6" ht="18" customHeight="1">
      <c r="A1753" s="17"/>
      <c r="B1753" s="20"/>
      <c r="C1753" s="20"/>
      <c r="D1753" s="20"/>
      <c r="E1753" s="20"/>
      <c r="F1753" s="24"/>
    </row>
    <row r="1754" spans="1:6" ht="15">
      <c r="A1754" s="18"/>
      <c r="B1754" s="21"/>
      <c r="C1754" s="21"/>
      <c r="D1754" s="21"/>
      <c r="E1754" s="21"/>
      <c r="F1754" s="25"/>
    </row>
    <row r="1755" spans="1:6" ht="15">
      <c r="A1755" s="16" t="s">
        <v>1163</v>
      </c>
      <c r="B1755" s="19" t="s">
        <v>1164</v>
      </c>
      <c r="C1755" s="22">
        <v>6450000</v>
      </c>
      <c r="D1755" s="22">
        <v>0</v>
      </c>
      <c r="E1755" s="22">
        <v>0</v>
      </c>
      <c r="F1755" s="23">
        <f aca="true" t="shared" si="459" ref="F1755">SUM(C1755:E1757)</f>
        <v>6450000</v>
      </c>
    </row>
    <row r="1756" spans="1:6" ht="18" customHeight="1">
      <c r="A1756" s="17"/>
      <c r="B1756" s="20"/>
      <c r="C1756" s="20"/>
      <c r="D1756" s="20"/>
      <c r="E1756" s="20"/>
      <c r="F1756" s="24"/>
    </row>
    <row r="1757" spans="1:6" ht="15">
      <c r="A1757" s="18"/>
      <c r="B1757" s="21"/>
      <c r="C1757" s="21"/>
      <c r="D1757" s="21"/>
      <c r="E1757" s="21"/>
      <c r="F1757" s="25"/>
    </row>
    <row r="1758" spans="1:6" ht="15">
      <c r="A1758" s="16" t="s">
        <v>1165</v>
      </c>
      <c r="B1758" s="19" t="s">
        <v>1166</v>
      </c>
      <c r="C1758" s="22">
        <v>9535</v>
      </c>
      <c r="D1758" s="22">
        <v>0</v>
      </c>
      <c r="E1758" s="22">
        <v>0</v>
      </c>
      <c r="F1758" s="23">
        <f aca="true" t="shared" si="460" ref="F1758">SUM(C1758:E1760)</f>
        <v>9535</v>
      </c>
    </row>
    <row r="1759" spans="1:6" ht="18" customHeight="1">
      <c r="A1759" s="17"/>
      <c r="B1759" s="20"/>
      <c r="C1759" s="20"/>
      <c r="D1759" s="20"/>
      <c r="E1759" s="20"/>
      <c r="F1759" s="24"/>
    </row>
    <row r="1760" spans="1:6" ht="15">
      <c r="A1760" s="18"/>
      <c r="B1760" s="21"/>
      <c r="C1760" s="21"/>
      <c r="D1760" s="21"/>
      <c r="E1760" s="21"/>
      <c r="F1760" s="25"/>
    </row>
    <row r="1761" spans="1:6" ht="18" customHeight="1">
      <c r="A1761" s="26" t="s">
        <v>1167</v>
      </c>
      <c r="B1761" s="27"/>
      <c r="C1761" s="4">
        <f>SUM(C1752:C1760)</f>
        <v>16459535</v>
      </c>
      <c r="D1761" s="4">
        <f aca="true" t="shared" si="461" ref="D1761:E1761">SUM(D1752:D1760)</f>
        <v>0</v>
      </c>
      <c r="E1761" s="4">
        <f t="shared" si="461"/>
        <v>0</v>
      </c>
      <c r="F1761" s="5">
        <f>SUM(C1761:E1761)</f>
        <v>16459535</v>
      </c>
    </row>
    <row r="1762" spans="1:6" ht="6.75" customHeight="1">
      <c r="A1762" s="28" t="s">
        <v>57</v>
      </c>
      <c r="B1762" s="27"/>
      <c r="C1762" s="27"/>
      <c r="D1762" s="27"/>
      <c r="E1762" s="27"/>
      <c r="F1762" s="29"/>
    </row>
    <row r="1763" spans="1:6" ht="18" customHeight="1">
      <c r="A1763" s="32" t="s">
        <v>1168</v>
      </c>
      <c r="B1763" s="33"/>
      <c r="C1763" s="33"/>
      <c r="D1763" s="33"/>
      <c r="E1763" s="33"/>
      <c r="F1763" s="34"/>
    </row>
    <row r="1764" spans="1:6" ht="25.5">
      <c r="A1764" s="1" t="s">
        <v>59</v>
      </c>
      <c r="B1764" s="2" t="s">
        <v>60</v>
      </c>
      <c r="C1764" s="15" t="s">
        <v>61</v>
      </c>
      <c r="D1764" s="15" t="s">
        <v>62</v>
      </c>
      <c r="E1764" s="15" t="s">
        <v>63</v>
      </c>
      <c r="F1764" s="3" t="s">
        <v>64</v>
      </c>
    </row>
    <row r="1765" spans="1:6" ht="15">
      <c r="A1765" s="16" t="s">
        <v>1169</v>
      </c>
      <c r="B1765" s="19" t="s">
        <v>1170</v>
      </c>
      <c r="C1765" s="22">
        <v>5100000</v>
      </c>
      <c r="D1765" s="22">
        <v>0</v>
      </c>
      <c r="E1765" s="22">
        <v>0</v>
      </c>
      <c r="F1765" s="23">
        <f>SUM(C1765:E1767)</f>
        <v>5100000</v>
      </c>
    </row>
    <row r="1766" spans="1:6" ht="18" customHeight="1">
      <c r="A1766" s="17"/>
      <c r="B1766" s="20"/>
      <c r="C1766" s="20"/>
      <c r="D1766" s="20"/>
      <c r="E1766" s="20"/>
      <c r="F1766" s="24"/>
    </row>
    <row r="1767" spans="1:6" ht="15">
      <c r="A1767" s="18"/>
      <c r="B1767" s="21"/>
      <c r="C1767" s="21"/>
      <c r="D1767" s="21"/>
      <c r="E1767" s="21"/>
      <c r="F1767" s="25"/>
    </row>
    <row r="1768" spans="1:6" ht="15">
      <c r="A1768" s="16" t="s">
        <v>1171</v>
      </c>
      <c r="B1768" s="19" t="s">
        <v>1172</v>
      </c>
      <c r="C1768" s="22">
        <v>553489</v>
      </c>
      <c r="D1768" s="22">
        <v>0</v>
      </c>
      <c r="E1768" s="22">
        <v>0</v>
      </c>
      <c r="F1768" s="23">
        <f aca="true" t="shared" si="462" ref="F1768">SUM(C1768:E1770)</f>
        <v>553489</v>
      </c>
    </row>
    <row r="1769" spans="1:6" ht="18" customHeight="1">
      <c r="A1769" s="17"/>
      <c r="B1769" s="20"/>
      <c r="C1769" s="20"/>
      <c r="D1769" s="20"/>
      <c r="E1769" s="20"/>
      <c r="F1769" s="24"/>
    </row>
    <row r="1770" spans="1:6" ht="15">
      <c r="A1770" s="18"/>
      <c r="B1770" s="21"/>
      <c r="C1770" s="21"/>
      <c r="D1770" s="21"/>
      <c r="E1770" s="21"/>
      <c r="F1770" s="25"/>
    </row>
    <row r="1771" spans="1:6" ht="15">
      <c r="A1771" s="16" t="s">
        <v>1173</v>
      </c>
      <c r="B1771" s="19" t="s">
        <v>1174</v>
      </c>
      <c r="C1771" s="22">
        <v>150000</v>
      </c>
      <c r="D1771" s="22">
        <v>0</v>
      </c>
      <c r="E1771" s="22">
        <v>0</v>
      </c>
      <c r="F1771" s="23">
        <f aca="true" t="shared" si="463" ref="F1771">SUM(C1771:E1773)</f>
        <v>150000</v>
      </c>
    </row>
    <row r="1772" spans="1:6" ht="18" customHeight="1">
      <c r="A1772" s="17"/>
      <c r="B1772" s="20"/>
      <c r="C1772" s="20"/>
      <c r="D1772" s="20"/>
      <c r="E1772" s="20"/>
      <c r="F1772" s="24"/>
    </row>
    <row r="1773" spans="1:6" ht="15">
      <c r="A1773" s="18"/>
      <c r="B1773" s="21"/>
      <c r="C1773" s="21"/>
      <c r="D1773" s="21"/>
      <c r="E1773" s="21"/>
      <c r="F1773" s="25"/>
    </row>
    <row r="1774" spans="1:6" ht="15">
      <c r="A1774" s="16" t="s">
        <v>1175</v>
      </c>
      <c r="B1774" s="19" t="s">
        <v>1176</v>
      </c>
      <c r="C1774" s="22">
        <v>150000</v>
      </c>
      <c r="D1774" s="22">
        <v>0</v>
      </c>
      <c r="E1774" s="22">
        <v>0</v>
      </c>
      <c r="F1774" s="23">
        <f aca="true" t="shared" si="464" ref="F1774">SUM(C1774:E1776)</f>
        <v>150000</v>
      </c>
    </row>
    <row r="1775" spans="1:6" ht="18" customHeight="1">
      <c r="A1775" s="17"/>
      <c r="B1775" s="20"/>
      <c r="C1775" s="20"/>
      <c r="D1775" s="20"/>
      <c r="E1775" s="20"/>
      <c r="F1775" s="24"/>
    </row>
    <row r="1776" spans="1:6" ht="15">
      <c r="A1776" s="18"/>
      <c r="B1776" s="21"/>
      <c r="C1776" s="21"/>
      <c r="D1776" s="21"/>
      <c r="E1776" s="21"/>
      <c r="F1776" s="25"/>
    </row>
    <row r="1777" spans="1:6" ht="15">
      <c r="A1777" s="16" t="s">
        <v>1177</v>
      </c>
      <c r="B1777" s="19" t="s">
        <v>1178</v>
      </c>
      <c r="C1777" s="22">
        <v>500000</v>
      </c>
      <c r="D1777" s="22">
        <v>0</v>
      </c>
      <c r="E1777" s="22">
        <v>0</v>
      </c>
      <c r="F1777" s="23">
        <f aca="true" t="shared" si="465" ref="F1777">SUM(C1777:E1779)</f>
        <v>500000</v>
      </c>
    </row>
    <row r="1778" spans="1:6" ht="18" customHeight="1">
      <c r="A1778" s="17"/>
      <c r="B1778" s="20"/>
      <c r="C1778" s="20"/>
      <c r="D1778" s="20"/>
      <c r="E1778" s="20"/>
      <c r="F1778" s="24"/>
    </row>
    <row r="1779" spans="1:6" ht="15">
      <c r="A1779" s="18"/>
      <c r="B1779" s="21"/>
      <c r="C1779" s="21"/>
      <c r="D1779" s="21"/>
      <c r="E1779" s="21"/>
      <c r="F1779" s="25"/>
    </row>
    <row r="1780" spans="1:6" ht="15">
      <c r="A1780" s="16" t="s">
        <v>1179</v>
      </c>
      <c r="B1780" s="19" t="s">
        <v>1180</v>
      </c>
      <c r="C1780" s="22">
        <v>908112</v>
      </c>
      <c r="D1780" s="22">
        <v>0</v>
      </c>
      <c r="E1780" s="22">
        <v>0</v>
      </c>
      <c r="F1780" s="23">
        <f aca="true" t="shared" si="466" ref="F1780">SUM(C1780:E1782)</f>
        <v>908112</v>
      </c>
    </row>
    <row r="1781" spans="1:6" ht="18" customHeight="1">
      <c r="A1781" s="17"/>
      <c r="B1781" s="20"/>
      <c r="C1781" s="20"/>
      <c r="D1781" s="20"/>
      <c r="E1781" s="20"/>
      <c r="F1781" s="24"/>
    </row>
    <row r="1782" spans="1:6" ht="15">
      <c r="A1782" s="18"/>
      <c r="B1782" s="21"/>
      <c r="C1782" s="21"/>
      <c r="D1782" s="21"/>
      <c r="E1782" s="21"/>
      <c r="F1782" s="25"/>
    </row>
    <row r="1783" spans="1:6" ht="18" customHeight="1">
      <c r="A1783" s="26" t="s">
        <v>1181</v>
      </c>
      <c r="B1783" s="27"/>
      <c r="C1783" s="4">
        <f>SUM(C1765:C1782)</f>
        <v>7361601</v>
      </c>
      <c r="D1783" s="4">
        <f aca="true" t="shared" si="467" ref="D1783:E1783">SUM(D1765:D1782)</f>
        <v>0</v>
      </c>
      <c r="E1783" s="4">
        <f t="shared" si="467"/>
        <v>0</v>
      </c>
      <c r="F1783" s="5">
        <f>SUM(C1783:E1783)</f>
        <v>7361601</v>
      </c>
    </row>
    <row r="1784" spans="1:6" ht="6.75" customHeight="1">
      <c r="A1784" s="28" t="s">
        <v>57</v>
      </c>
      <c r="B1784" s="27"/>
      <c r="C1784" s="27"/>
      <c r="D1784" s="27"/>
      <c r="E1784" s="27"/>
      <c r="F1784" s="29"/>
    </row>
    <row r="1785" spans="1:6" ht="18" customHeight="1">
      <c r="A1785" s="32" t="s">
        <v>1182</v>
      </c>
      <c r="B1785" s="33"/>
      <c r="C1785" s="33"/>
      <c r="D1785" s="33"/>
      <c r="E1785" s="33"/>
      <c r="F1785" s="34"/>
    </row>
    <row r="1786" spans="1:6" ht="25.5">
      <c r="A1786" s="1" t="s">
        <v>59</v>
      </c>
      <c r="B1786" s="2" t="s">
        <v>60</v>
      </c>
      <c r="C1786" s="15" t="s">
        <v>61</v>
      </c>
      <c r="D1786" s="15" t="s">
        <v>62</v>
      </c>
      <c r="E1786" s="15" t="s">
        <v>63</v>
      </c>
      <c r="F1786" s="3" t="s">
        <v>64</v>
      </c>
    </row>
    <row r="1787" spans="1:6" ht="15">
      <c r="A1787" s="16" t="s">
        <v>1183</v>
      </c>
      <c r="B1787" s="19" t="s">
        <v>1184</v>
      </c>
      <c r="C1787" s="22">
        <v>10715</v>
      </c>
      <c r="D1787" s="22">
        <v>0</v>
      </c>
      <c r="E1787" s="22">
        <v>0</v>
      </c>
      <c r="F1787" s="23">
        <f>SUM(C1787:E1789)</f>
        <v>10715</v>
      </c>
    </row>
    <row r="1788" spans="1:6" ht="18" customHeight="1">
      <c r="A1788" s="17"/>
      <c r="B1788" s="20"/>
      <c r="C1788" s="20"/>
      <c r="D1788" s="20"/>
      <c r="E1788" s="20"/>
      <c r="F1788" s="24"/>
    </row>
    <row r="1789" spans="1:6" ht="15">
      <c r="A1789" s="18"/>
      <c r="B1789" s="21"/>
      <c r="C1789" s="21"/>
      <c r="D1789" s="21"/>
      <c r="E1789" s="21"/>
      <c r="F1789" s="25"/>
    </row>
    <row r="1790" spans="1:6" ht="15">
      <c r="A1790" s="16" t="s">
        <v>1185</v>
      </c>
      <c r="B1790" s="19" t="s">
        <v>1186</v>
      </c>
      <c r="C1790" s="22">
        <v>1369</v>
      </c>
      <c r="D1790" s="22">
        <v>0</v>
      </c>
      <c r="E1790" s="22">
        <v>0</v>
      </c>
      <c r="F1790" s="23">
        <f aca="true" t="shared" si="468" ref="F1790">SUM(C1790:E1792)</f>
        <v>1369</v>
      </c>
    </row>
    <row r="1791" spans="1:6" ht="18" customHeight="1">
      <c r="A1791" s="17"/>
      <c r="B1791" s="20"/>
      <c r="C1791" s="20"/>
      <c r="D1791" s="20"/>
      <c r="E1791" s="20"/>
      <c r="F1791" s="24"/>
    </row>
    <row r="1792" spans="1:6" ht="15">
      <c r="A1792" s="18"/>
      <c r="B1792" s="21"/>
      <c r="C1792" s="21"/>
      <c r="D1792" s="21"/>
      <c r="E1792" s="21"/>
      <c r="F1792" s="25"/>
    </row>
    <row r="1793" spans="1:6" ht="15">
      <c r="A1793" s="16" t="s">
        <v>1187</v>
      </c>
      <c r="B1793" s="19" t="s">
        <v>1188</v>
      </c>
      <c r="C1793" s="22">
        <v>-253000</v>
      </c>
      <c r="D1793" s="22">
        <v>0</v>
      </c>
      <c r="E1793" s="22">
        <v>0</v>
      </c>
      <c r="F1793" s="23">
        <f aca="true" t="shared" si="469" ref="F1793">SUM(C1793:E1795)</f>
        <v>-253000</v>
      </c>
    </row>
    <row r="1794" spans="1:6" ht="18" customHeight="1">
      <c r="A1794" s="17"/>
      <c r="B1794" s="20"/>
      <c r="C1794" s="20"/>
      <c r="D1794" s="20"/>
      <c r="E1794" s="20"/>
      <c r="F1794" s="24"/>
    </row>
    <row r="1795" spans="1:6" ht="15">
      <c r="A1795" s="18"/>
      <c r="B1795" s="21"/>
      <c r="C1795" s="21"/>
      <c r="D1795" s="21"/>
      <c r="E1795" s="21"/>
      <c r="F1795" s="25"/>
    </row>
    <row r="1796" spans="1:6" ht="15">
      <c r="A1796" s="16" t="s">
        <v>1189</v>
      </c>
      <c r="B1796" s="19" t="s">
        <v>1190</v>
      </c>
      <c r="C1796" s="22">
        <v>-97393</v>
      </c>
      <c r="D1796" s="22">
        <v>0</v>
      </c>
      <c r="E1796" s="22">
        <v>0</v>
      </c>
      <c r="F1796" s="23">
        <f aca="true" t="shared" si="470" ref="F1796">SUM(C1796:E1798)</f>
        <v>-97393</v>
      </c>
    </row>
    <row r="1797" spans="1:6" ht="18" customHeight="1">
      <c r="A1797" s="17"/>
      <c r="B1797" s="20"/>
      <c r="C1797" s="20"/>
      <c r="D1797" s="20"/>
      <c r="E1797" s="20"/>
      <c r="F1797" s="24"/>
    </row>
    <row r="1798" spans="1:6" ht="15">
      <c r="A1798" s="18"/>
      <c r="B1798" s="21"/>
      <c r="C1798" s="21"/>
      <c r="D1798" s="21"/>
      <c r="E1798" s="21"/>
      <c r="F1798" s="25"/>
    </row>
    <row r="1799" spans="1:6" ht="15">
      <c r="A1799" s="16" t="s">
        <v>1191</v>
      </c>
      <c r="B1799" s="19" t="s">
        <v>1192</v>
      </c>
      <c r="C1799" s="22">
        <v>1194203</v>
      </c>
      <c r="D1799" s="22">
        <v>0</v>
      </c>
      <c r="E1799" s="22">
        <v>0</v>
      </c>
      <c r="F1799" s="23">
        <f aca="true" t="shared" si="471" ref="F1799">SUM(C1799:E1801)</f>
        <v>1194203</v>
      </c>
    </row>
    <row r="1800" spans="1:6" ht="18" customHeight="1">
      <c r="A1800" s="17"/>
      <c r="B1800" s="20"/>
      <c r="C1800" s="20"/>
      <c r="D1800" s="20"/>
      <c r="E1800" s="20"/>
      <c r="F1800" s="24"/>
    </row>
    <row r="1801" spans="1:6" ht="15">
      <c r="A1801" s="18"/>
      <c r="B1801" s="21"/>
      <c r="C1801" s="21"/>
      <c r="D1801" s="21"/>
      <c r="E1801" s="21"/>
      <c r="F1801" s="25"/>
    </row>
    <row r="1802" spans="1:6" ht="15">
      <c r="A1802" s="16" t="s">
        <v>1193</v>
      </c>
      <c r="B1802" s="19" t="s">
        <v>1194</v>
      </c>
      <c r="C1802" s="22">
        <v>25000000</v>
      </c>
      <c r="D1802" s="22">
        <v>0</v>
      </c>
      <c r="E1802" s="22">
        <v>0</v>
      </c>
      <c r="F1802" s="23">
        <f aca="true" t="shared" si="472" ref="F1802">SUM(C1802:E1804)</f>
        <v>25000000</v>
      </c>
    </row>
    <row r="1803" spans="1:6" ht="18" customHeight="1">
      <c r="A1803" s="17"/>
      <c r="B1803" s="20"/>
      <c r="C1803" s="20"/>
      <c r="D1803" s="20"/>
      <c r="E1803" s="20"/>
      <c r="F1803" s="24"/>
    </row>
    <row r="1804" spans="1:6" ht="15">
      <c r="A1804" s="18"/>
      <c r="B1804" s="21"/>
      <c r="C1804" s="21"/>
      <c r="D1804" s="21"/>
      <c r="E1804" s="21"/>
      <c r="F1804" s="25"/>
    </row>
    <row r="1805" spans="1:6" ht="15">
      <c r="A1805" s="16" t="s">
        <v>1195</v>
      </c>
      <c r="B1805" s="19" t="s">
        <v>1196</v>
      </c>
      <c r="C1805" s="22">
        <v>350000</v>
      </c>
      <c r="D1805" s="22">
        <v>0</v>
      </c>
      <c r="E1805" s="22">
        <v>0</v>
      </c>
      <c r="F1805" s="23">
        <f aca="true" t="shared" si="473" ref="F1805">SUM(C1805:E1807)</f>
        <v>350000</v>
      </c>
    </row>
    <row r="1806" spans="1:6" ht="18" customHeight="1">
      <c r="A1806" s="17"/>
      <c r="B1806" s="20"/>
      <c r="C1806" s="20"/>
      <c r="D1806" s="20"/>
      <c r="E1806" s="20"/>
      <c r="F1806" s="24"/>
    </row>
    <row r="1807" spans="1:6" ht="15">
      <c r="A1807" s="18"/>
      <c r="B1807" s="21"/>
      <c r="C1807" s="21"/>
      <c r="D1807" s="21"/>
      <c r="E1807" s="21"/>
      <c r="F1807" s="25"/>
    </row>
    <row r="1808" spans="1:6" ht="15">
      <c r="A1808" s="16" t="s">
        <v>1463</v>
      </c>
      <c r="B1808" s="19" t="s">
        <v>1462</v>
      </c>
      <c r="C1808" s="22">
        <v>1386750</v>
      </c>
      <c r="D1808" s="22">
        <v>0</v>
      </c>
      <c r="E1808" s="22">
        <v>0</v>
      </c>
      <c r="F1808" s="23">
        <f aca="true" t="shared" si="474" ref="F1808">SUM(C1808:E1810)</f>
        <v>1386750</v>
      </c>
    </row>
    <row r="1809" spans="1:6" ht="18" customHeight="1">
      <c r="A1809" s="17"/>
      <c r="B1809" s="20"/>
      <c r="C1809" s="20"/>
      <c r="D1809" s="20"/>
      <c r="E1809" s="20"/>
      <c r="F1809" s="24"/>
    </row>
    <row r="1810" spans="1:6" ht="15">
      <c r="A1810" s="18"/>
      <c r="B1810" s="21"/>
      <c r="C1810" s="21"/>
      <c r="D1810" s="21"/>
      <c r="E1810" s="21"/>
      <c r="F1810" s="25"/>
    </row>
    <row r="1811" spans="1:6" ht="18" customHeight="1">
      <c r="A1811" s="26" t="s">
        <v>1197</v>
      </c>
      <c r="B1811" s="27"/>
      <c r="C1811" s="4">
        <f>SUM(C1787:C1810)</f>
        <v>27592644</v>
      </c>
      <c r="D1811" s="4">
        <f aca="true" t="shared" si="475" ref="D1811:E1811">SUM(D1787:D1810)</f>
        <v>0</v>
      </c>
      <c r="E1811" s="4">
        <f t="shared" si="475"/>
        <v>0</v>
      </c>
      <c r="F1811" s="5">
        <f>SUM(F1787:F1810)</f>
        <v>27592644</v>
      </c>
    </row>
    <row r="1812" spans="1:6" ht="6.75" customHeight="1">
      <c r="A1812" s="28" t="s">
        <v>57</v>
      </c>
      <c r="B1812" s="27"/>
      <c r="C1812" s="27"/>
      <c r="D1812" s="27"/>
      <c r="E1812" s="27"/>
      <c r="F1812" s="29"/>
    </row>
    <row r="1813" spans="1:6" ht="18" customHeight="1">
      <c r="A1813" s="32" t="s">
        <v>1198</v>
      </c>
      <c r="B1813" s="33"/>
      <c r="C1813" s="33"/>
      <c r="D1813" s="33"/>
      <c r="E1813" s="33"/>
      <c r="F1813" s="34"/>
    </row>
    <row r="1814" spans="1:6" ht="25.5">
      <c r="A1814" s="1" t="s">
        <v>59</v>
      </c>
      <c r="B1814" s="2" t="s">
        <v>60</v>
      </c>
      <c r="C1814" s="15" t="s">
        <v>61</v>
      </c>
      <c r="D1814" s="15" t="s">
        <v>62</v>
      </c>
      <c r="E1814" s="15" t="s">
        <v>63</v>
      </c>
      <c r="F1814" s="3" t="s">
        <v>64</v>
      </c>
    </row>
    <row r="1815" spans="1:6" ht="15">
      <c r="A1815" s="16" t="s">
        <v>1199</v>
      </c>
      <c r="B1815" s="19" t="s">
        <v>1200</v>
      </c>
      <c r="C1815" s="22">
        <v>10000000</v>
      </c>
      <c r="D1815" s="22">
        <v>14000000</v>
      </c>
      <c r="E1815" s="22">
        <v>13000000</v>
      </c>
      <c r="F1815" s="23">
        <f>SUM(C1815:E1817)</f>
        <v>37000000</v>
      </c>
    </row>
    <row r="1816" spans="1:6" ht="18" customHeight="1">
      <c r="A1816" s="17"/>
      <c r="B1816" s="20"/>
      <c r="C1816" s="20"/>
      <c r="D1816" s="20"/>
      <c r="E1816" s="20"/>
      <c r="F1816" s="24"/>
    </row>
    <row r="1817" spans="1:6" ht="15">
      <c r="A1817" s="18"/>
      <c r="B1817" s="21"/>
      <c r="C1817" s="21"/>
      <c r="D1817" s="21"/>
      <c r="E1817" s="21"/>
      <c r="F1817" s="25"/>
    </row>
    <row r="1818" spans="1:6" ht="18" customHeight="1">
      <c r="A1818" s="26" t="s">
        <v>1201</v>
      </c>
      <c r="B1818" s="27"/>
      <c r="C1818" s="4">
        <f>SUM(C1815)</f>
        <v>10000000</v>
      </c>
      <c r="D1818" s="4">
        <f aca="true" t="shared" si="476" ref="D1818:E1818">SUM(D1815)</f>
        <v>14000000</v>
      </c>
      <c r="E1818" s="4">
        <f t="shared" si="476"/>
        <v>13000000</v>
      </c>
      <c r="F1818" s="5">
        <f>SUM(C1818:E1818)</f>
        <v>37000000</v>
      </c>
    </row>
    <row r="1819" spans="1:6" ht="6.75" customHeight="1">
      <c r="A1819" s="28" t="s">
        <v>57</v>
      </c>
      <c r="B1819" s="27"/>
      <c r="C1819" s="27"/>
      <c r="D1819" s="27"/>
      <c r="E1819" s="27"/>
      <c r="F1819" s="29"/>
    </row>
    <row r="1820" spans="1:6" ht="18" customHeight="1">
      <c r="A1820" s="32" t="s">
        <v>1202</v>
      </c>
      <c r="B1820" s="33"/>
      <c r="C1820" s="33"/>
      <c r="D1820" s="33"/>
      <c r="E1820" s="33"/>
      <c r="F1820" s="34"/>
    </row>
    <row r="1821" spans="1:6" ht="25.5">
      <c r="A1821" s="1" t="s">
        <v>59</v>
      </c>
      <c r="B1821" s="2" t="s">
        <v>60</v>
      </c>
      <c r="C1821" s="15" t="s">
        <v>61</v>
      </c>
      <c r="D1821" s="15" t="s">
        <v>62</v>
      </c>
      <c r="E1821" s="15" t="s">
        <v>63</v>
      </c>
      <c r="F1821" s="3" t="s">
        <v>64</v>
      </c>
    </row>
    <row r="1822" spans="1:6" ht="15">
      <c r="A1822" s="16" t="s">
        <v>1203</v>
      </c>
      <c r="B1822" s="19" t="s">
        <v>1204</v>
      </c>
      <c r="C1822" s="22">
        <v>3150000</v>
      </c>
      <c r="D1822" s="22">
        <v>0</v>
      </c>
      <c r="E1822" s="22">
        <v>0</v>
      </c>
      <c r="F1822" s="23">
        <f>SUM(C1822:E1824)</f>
        <v>3150000</v>
      </c>
    </row>
    <row r="1823" spans="1:6" ht="18" customHeight="1">
      <c r="A1823" s="17"/>
      <c r="B1823" s="20"/>
      <c r="C1823" s="20"/>
      <c r="D1823" s="20"/>
      <c r="E1823" s="20"/>
      <c r="F1823" s="24"/>
    </row>
    <row r="1824" spans="1:6" ht="15">
      <c r="A1824" s="18"/>
      <c r="B1824" s="21"/>
      <c r="C1824" s="21"/>
      <c r="D1824" s="21"/>
      <c r="E1824" s="21"/>
      <c r="F1824" s="25"/>
    </row>
    <row r="1825" spans="1:6" ht="15">
      <c r="A1825" s="16" t="s">
        <v>1205</v>
      </c>
      <c r="B1825" s="19" t="s">
        <v>1206</v>
      </c>
      <c r="C1825" s="22">
        <v>-2350000</v>
      </c>
      <c r="D1825" s="22">
        <v>0</v>
      </c>
      <c r="E1825" s="22">
        <v>0</v>
      </c>
      <c r="F1825" s="23">
        <f>SUM(C1825:E1827)</f>
        <v>-2350000</v>
      </c>
    </row>
    <row r="1826" spans="1:6" ht="18" customHeight="1">
      <c r="A1826" s="17"/>
      <c r="B1826" s="20"/>
      <c r="C1826" s="20"/>
      <c r="D1826" s="20"/>
      <c r="E1826" s="20"/>
      <c r="F1826" s="24"/>
    </row>
    <row r="1827" spans="1:6" ht="15">
      <c r="A1827" s="18"/>
      <c r="B1827" s="21"/>
      <c r="C1827" s="21"/>
      <c r="D1827" s="21"/>
      <c r="E1827" s="21"/>
      <c r="F1827" s="25"/>
    </row>
    <row r="1828" spans="1:6" ht="18" customHeight="1">
      <c r="A1828" s="26" t="s">
        <v>1207</v>
      </c>
      <c r="B1828" s="27"/>
      <c r="C1828" s="4">
        <f>SUM(C1822:C1827)</f>
        <v>800000</v>
      </c>
      <c r="D1828" s="4">
        <f aca="true" t="shared" si="477" ref="D1828:E1828">SUM(D1822:D1827)</f>
        <v>0</v>
      </c>
      <c r="E1828" s="4">
        <f t="shared" si="477"/>
        <v>0</v>
      </c>
      <c r="F1828" s="5">
        <f>SUM(F1822:F1827)</f>
        <v>800000</v>
      </c>
    </row>
    <row r="1829" spans="1:6" ht="6.75" customHeight="1">
      <c r="A1829" s="28" t="s">
        <v>57</v>
      </c>
      <c r="B1829" s="27"/>
      <c r="C1829" s="27"/>
      <c r="D1829" s="27"/>
      <c r="E1829" s="27"/>
      <c r="F1829" s="29"/>
    </row>
    <row r="1830" spans="1:6" ht="18" customHeight="1">
      <c r="A1830" s="32" t="s">
        <v>1208</v>
      </c>
      <c r="B1830" s="33"/>
      <c r="C1830" s="33"/>
      <c r="D1830" s="33"/>
      <c r="E1830" s="33"/>
      <c r="F1830" s="34"/>
    </row>
    <row r="1831" spans="1:6" ht="25.5">
      <c r="A1831" s="1" t="s">
        <v>59</v>
      </c>
      <c r="B1831" s="2" t="s">
        <v>60</v>
      </c>
      <c r="C1831" s="15" t="s">
        <v>61</v>
      </c>
      <c r="D1831" s="15" t="s">
        <v>62</v>
      </c>
      <c r="E1831" s="15" t="s">
        <v>63</v>
      </c>
      <c r="F1831" s="3" t="s">
        <v>64</v>
      </c>
    </row>
    <row r="1832" spans="1:6" ht="15">
      <c r="A1832" s="16" t="s">
        <v>1209</v>
      </c>
      <c r="B1832" s="19" t="s">
        <v>1210</v>
      </c>
      <c r="C1832" s="22">
        <v>2600000</v>
      </c>
      <c r="D1832" s="22">
        <v>0</v>
      </c>
      <c r="E1832" s="22">
        <v>0</v>
      </c>
      <c r="F1832" s="23">
        <f>SUM(C1832:E1834)</f>
        <v>2600000</v>
      </c>
    </row>
    <row r="1833" spans="1:6" ht="18" customHeight="1">
      <c r="A1833" s="17"/>
      <c r="B1833" s="20"/>
      <c r="C1833" s="20"/>
      <c r="D1833" s="20"/>
      <c r="E1833" s="20"/>
      <c r="F1833" s="24"/>
    </row>
    <row r="1834" spans="1:6" ht="15">
      <c r="A1834" s="18"/>
      <c r="B1834" s="21"/>
      <c r="C1834" s="21"/>
      <c r="D1834" s="21"/>
      <c r="E1834" s="21"/>
      <c r="F1834" s="25"/>
    </row>
    <row r="1835" spans="1:6" ht="15">
      <c r="A1835" s="16" t="s">
        <v>1211</v>
      </c>
      <c r="B1835" s="19" t="s">
        <v>1212</v>
      </c>
      <c r="C1835" s="22">
        <v>750000</v>
      </c>
      <c r="D1835" s="22">
        <v>0</v>
      </c>
      <c r="E1835" s="22">
        <v>0</v>
      </c>
      <c r="F1835" s="23">
        <f aca="true" t="shared" si="478" ref="F1835">SUM(C1835:E1837)</f>
        <v>750000</v>
      </c>
    </row>
    <row r="1836" spans="1:6" ht="18" customHeight="1">
      <c r="A1836" s="17"/>
      <c r="B1836" s="20"/>
      <c r="C1836" s="20"/>
      <c r="D1836" s="20"/>
      <c r="E1836" s="20"/>
      <c r="F1836" s="24"/>
    </row>
    <row r="1837" spans="1:6" ht="15">
      <c r="A1837" s="18"/>
      <c r="B1837" s="21"/>
      <c r="C1837" s="21"/>
      <c r="D1837" s="21"/>
      <c r="E1837" s="21"/>
      <c r="F1837" s="25"/>
    </row>
    <row r="1838" spans="1:6" ht="15">
      <c r="A1838" s="16" t="s">
        <v>1213</v>
      </c>
      <c r="B1838" s="19" t="s">
        <v>1214</v>
      </c>
      <c r="C1838" s="22">
        <v>7243759</v>
      </c>
      <c r="D1838" s="22">
        <v>0</v>
      </c>
      <c r="E1838" s="22">
        <v>0</v>
      </c>
      <c r="F1838" s="23">
        <f aca="true" t="shared" si="479" ref="F1838">SUM(C1838:E1840)</f>
        <v>7243759</v>
      </c>
    </row>
    <row r="1839" spans="1:6" ht="18" customHeight="1">
      <c r="A1839" s="17"/>
      <c r="B1839" s="20"/>
      <c r="C1839" s="20"/>
      <c r="D1839" s="20"/>
      <c r="E1839" s="20"/>
      <c r="F1839" s="24"/>
    </row>
    <row r="1840" spans="1:6" ht="15">
      <c r="A1840" s="18"/>
      <c r="B1840" s="21"/>
      <c r="C1840" s="21"/>
      <c r="D1840" s="21"/>
      <c r="E1840" s="21"/>
      <c r="F1840" s="25"/>
    </row>
    <row r="1841" spans="1:6" ht="15">
      <c r="A1841" s="16" t="s">
        <v>1215</v>
      </c>
      <c r="B1841" s="19" t="s">
        <v>1216</v>
      </c>
      <c r="C1841" s="22">
        <v>9472839</v>
      </c>
      <c r="D1841" s="22">
        <v>12528320</v>
      </c>
      <c r="E1841" s="22">
        <v>12168727</v>
      </c>
      <c r="F1841" s="23">
        <f aca="true" t="shared" si="480" ref="F1841">SUM(C1841:E1843)</f>
        <v>34169886</v>
      </c>
    </row>
    <row r="1842" spans="1:6" ht="18" customHeight="1">
      <c r="A1842" s="17"/>
      <c r="B1842" s="20"/>
      <c r="C1842" s="20"/>
      <c r="D1842" s="20"/>
      <c r="E1842" s="20"/>
      <c r="F1842" s="24"/>
    </row>
    <row r="1843" spans="1:6" ht="15">
      <c r="A1843" s="18"/>
      <c r="B1843" s="21"/>
      <c r="C1843" s="21"/>
      <c r="D1843" s="21"/>
      <c r="E1843" s="21"/>
      <c r="F1843" s="25"/>
    </row>
    <row r="1844" spans="1:6" ht="15">
      <c r="A1844" s="16" t="s">
        <v>1217</v>
      </c>
      <c r="B1844" s="19" t="s">
        <v>1218</v>
      </c>
      <c r="C1844" s="22">
        <v>8713554</v>
      </c>
      <c r="D1844" s="22">
        <v>9360636</v>
      </c>
      <c r="E1844" s="22">
        <v>9463902</v>
      </c>
      <c r="F1844" s="23">
        <f aca="true" t="shared" si="481" ref="F1844">SUM(C1844:E1846)</f>
        <v>27538092</v>
      </c>
    </row>
    <row r="1845" spans="1:6" ht="18" customHeight="1">
      <c r="A1845" s="17"/>
      <c r="B1845" s="20"/>
      <c r="C1845" s="20"/>
      <c r="D1845" s="20"/>
      <c r="E1845" s="20"/>
      <c r="F1845" s="24"/>
    </row>
    <row r="1846" spans="1:6" ht="15">
      <c r="A1846" s="18"/>
      <c r="B1846" s="21"/>
      <c r="C1846" s="21"/>
      <c r="D1846" s="21"/>
      <c r="E1846" s="21"/>
      <c r="F1846" s="25"/>
    </row>
    <row r="1847" spans="1:6" ht="15">
      <c r="A1847" s="16" t="s">
        <v>1219</v>
      </c>
      <c r="B1847" s="19" t="s">
        <v>1220</v>
      </c>
      <c r="C1847" s="22">
        <v>2304951</v>
      </c>
      <c r="D1847" s="22">
        <v>1109118</v>
      </c>
      <c r="E1847" s="22">
        <v>1176663</v>
      </c>
      <c r="F1847" s="23">
        <f aca="true" t="shared" si="482" ref="F1847">SUM(C1847:E1849)</f>
        <v>4590732</v>
      </c>
    </row>
    <row r="1848" spans="1:6" ht="18" customHeight="1">
      <c r="A1848" s="17"/>
      <c r="B1848" s="20"/>
      <c r="C1848" s="20"/>
      <c r="D1848" s="20"/>
      <c r="E1848" s="20"/>
      <c r="F1848" s="24"/>
    </row>
    <row r="1849" spans="1:6" ht="15">
      <c r="A1849" s="18"/>
      <c r="B1849" s="21"/>
      <c r="C1849" s="21"/>
      <c r="D1849" s="21"/>
      <c r="E1849" s="21"/>
      <c r="F1849" s="25"/>
    </row>
    <row r="1850" spans="1:6" ht="15">
      <c r="A1850" s="16" t="s">
        <v>1221</v>
      </c>
      <c r="B1850" s="19" t="s">
        <v>1222</v>
      </c>
      <c r="C1850" s="22">
        <v>18700</v>
      </c>
      <c r="D1850" s="22">
        <v>0</v>
      </c>
      <c r="E1850" s="22">
        <v>0</v>
      </c>
      <c r="F1850" s="23">
        <f aca="true" t="shared" si="483" ref="F1850">SUM(C1850:E1852)</f>
        <v>18700</v>
      </c>
    </row>
    <row r="1851" spans="1:6" ht="18" customHeight="1">
      <c r="A1851" s="17"/>
      <c r="B1851" s="20"/>
      <c r="C1851" s="20"/>
      <c r="D1851" s="20"/>
      <c r="E1851" s="20"/>
      <c r="F1851" s="24"/>
    </row>
    <row r="1852" spans="1:6" ht="15">
      <c r="A1852" s="18"/>
      <c r="B1852" s="21"/>
      <c r="C1852" s="21"/>
      <c r="D1852" s="21"/>
      <c r="E1852" s="21"/>
      <c r="F1852" s="25"/>
    </row>
    <row r="1853" spans="1:6" ht="15">
      <c r="A1853" s="16" t="s">
        <v>1223</v>
      </c>
      <c r="B1853" s="19" t="s">
        <v>1224</v>
      </c>
      <c r="C1853" s="22">
        <v>3000000</v>
      </c>
      <c r="D1853" s="22">
        <v>1330000</v>
      </c>
      <c r="E1853" s="22">
        <v>0</v>
      </c>
      <c r="F1853" s="23">
        <f aca="true" t="shared" si="484" ref="F1853">SUM(C1853:E1855)</f>
        <v>4330000</v>
      </c>
    </row>
    <row r="1854" spans="1:6" ht="18" customHeight="1">
      <c r="A1854" s="17"/>
      <c r="B1854" s="20"/>
      <c r="C1854" s="20"/>
      <c r="D1854" s="20"/>
      <c r="E1854" s="20"/>
      <c r="F1854" s="24"/>
    </row>
    <row r="1855" spans="1:6" ht="15">
      <c r="A1855" s="18"/>
      <c r="B1855" s="21"/>
      <c r="C1855" s="21"/>
      <c r="D1855" s="21"/>
      <c r="E1855" s="21"/>
      <c r="F1855" s="25"/>
    </row>
    <row r="1856" spans="1:6" ht="15">
      <c r="A1856" s="16" t="s">
        <v>1225</v>
      </c>
      <c r="B1856" s="19" t="s">
        <v>1226</v>
      </c>
      <c r="C1856" s="22">
        <v>-422000</v>
      </c>
      <c r="D1856" s="22">
        <v>16581000</v>
      </c>
      <c r="E1856" s="22">
        <v>15847000</v>
      </c>
      <c r="F1856" s="23">
        <f aca="true" t="shared" si="485" ref="F1856">SUM(C1856:E1858)</f>
        <v>32006000</v>
      </c>
    </row>
    <row r="1857" spans="1:6" ht="18" customHeight="1">
      <c r="A1857" s="17"/>
      <c r="B1857" s="20"/>
      <c r="C1857" s="20"/>
      <c r="D1857" s="20"/>
      <c r="E1857" s="20"/>
      <c r="F1857" s="24"/>
    </row>
    <row r="1858" spans="1:6" ht="15">
      <c r="A1858" s="18"/>
      <c r="B1858" s="21"/>
      <c r="C1858" s="21"/>
      <c r="D1858" s="21"/>
      <c r="E1858" s="21"/>
      <c r="F1858" s="25"/>
    </row>
    <row r="1859" spans="1:6" ht="15">
      <c r="A1859" s="16" t="s">
        <v>1227</v>
      </c>
      <c r="B1859" s="19" t="s">
        <v>1228</v>
      </c>
      <c r="C1859" s="22">
        <v>777700</v>
      </c>
      <c r="D1859" s="22">
        <v>19946163</v>
      </c>
      <c r="E1859" s="22">
        <v>0</v>
      </c>
      <c r="F1859" s="23">
        <f aca="true" t="shared" si="486" ref="F1859">SUM(C1859:E1861)</f>
        <v>20723863</v>
      </c>
    </row>
    <row r="1860" spans="1:6" ht="18" customHeight="1">
      <c r="A1860" s="17"/>
      <c r="B1860" s="20"/>
      <c r="C1860" s="20"/>
      <c r="D1860" s="20"/>
      <c r="E1860" s="20"/>
      <c r="F1860" s="24"/>
    </row>
    <row r="1861" spans="1:6" ht="15">
      <c r="A1861" s="18"/>
      <c r="B1861" s="21"/>
      <c r="C1861" s="21"/>
      <c r="D1861" s="21"/>
      <c r="E1861" s="21"/>
      <c r="F1861" s="25"/>
    </row>
    <row r="1862" spans="1:6" ht="15">
      <c r="A1862" s="16" t="s">
        <v>1229</v>
      </c>
      <c r="B1862" s="19" t="s">
        <v>1230</v>
      </c>
      <c r="C1862" s="22">
        <v>650000</v>
      </c>
      <c r="D1862" s="22">
        <v>0</v>
      </c>
      <c r="E1862" s="22">
        <v>0</v>
      </c>
      <c r="F1862" s="23">
        <f aca="true" t="shared" si="487" ref="F1862">SUM(C1862:E1864)</f>
        <v>650000</v>
      </c>
    </row>
    <row r="1863" spans="1:6" ht="18" customHeight="1">
      <c r="A1863" s="17"/>
      <c r="B1863" s="20"/>
      <c r="C1863" s="20"/>
      <c r="D1863" s="20"/>
      <c r="E1863" s="20"/>
      <c r="F1863" s="24"/>
    </row>
    <row r="1864" spans="1:6" ht="15">
      <c r="A1864" s="18"/>
      <c r="B1864" s="21"/>
      <c r="C1864" s="21"/>
      <c r="D1864" s="21"/>
      <c r="E1864" s="21"/>
      <c r="F1864" s="25"/>
    </row>
    <row r="1865" spans="1:6" ht="15">
      <c r="A1865" s="16" t="s">
        <v>1231</v>
      </c>
      <c r="B1865" s="19" t="s">
        <v>1232</v>
      </c>
      <c r="C1865" s="22">
        <v>1298000</v>
      </c>
      <c r="D1865" s="22">
        <v>0</v>
      </c>
      <c r="E1865" s="22">
        <v>0</v>
      </c>
      <c r="F1865" s="23">
        <f aca="true" t="shared" si="488" ref="F1865">SUM(C1865:E1867)</f>
        <v>1298000</v>
      </c>
    </row>
    <row r="1866" spans="1:6" ht="18" customHeight="1">
      <c r="A1866" s="17"/>
      <c r="B1866" s="20"/>
      <c r="C1866" s="20"/>
      <c r="D1866" s="20"/>
      <c r="E1866" s="20"/>
      <c r="F1866" s="24"/>
    </row>
    <row r="1867" spans="1:6" ht="15">
      <c r="A1867" s="18"/>
      <c r="B1867" s="21"/>
      <c r="C1867" s="21"/>
      <c r="D1867" s="21"/>
      <c r="E1867" s="21"/>
      <c r="F1867" s="25"/>
    </row>
    <row r="1868" spans="1:6" ht="15">
      <c r="A1868" s="16" t="s">
        <v>1233</v>
      </c>
      <c r="B1868" s="19" t="s">
        <v>1234</v>
      </c>
      <c r="C1868" s="22">
        <v>1200000</v>
      </c>
      <c r="D1868" s="22">
        <v>0</v>
      </c>
      <c r="E1868" s="22">
        <v>0</v>
      </c>
      <c r="F1868" s="23">
        <f aca="true" t="shared" si="489" ref="F1868">SUM(C1868:E1870)</f>
        <v>1200000</v>
      </c>
    </row>
    <row r="1869" spans="1:6" ht="18" customHeight="1">
      <c r="A1869" s="17"/>
      <c r="B1869" s="20"/>
      <c r="C1869" s="20"/>
      <c r="D1869" s="20"/>
      <c r="E1869" s="20"/>
      <c r="F1869" s="24"/>
    </row>
    <row r="1870" spans="1:6" ht="15">
      <c r="A1870" s="18"/>
      <c r="B1870" s="21"/>
      <c r="C1870" s="21"/>
      <c r="D1870" s="21"/>
      <c r="E1870" s="21"/>
      <c r="F1870" s="25"/>
    </row>
    <row r="1871" spans="1:6" ht="15">
      <c r="A1871" s="16" t="s">
        <v>1235</v>
      </c>
      <c r="B1871" s="19" t="s">
        <v>1236</v>
      </c>
      <c r="C1871" s="22">
        <v>185000</v>
      </c>
      <c r="D1871" s="22">
        <v>0</v>
      </c>
      <c r="E1871" s="22">
        <v>643000</v>
      </c>
      <c r="F1871" s="23">
        <f aca="true" t="shared" si="490" ref="F1871">SUM(C1871:E1873)</f>
        <v>828000</v>
      </c>
    </row>
    <row r="1872" spans="1:6" ht="18" customHeight="1">
      <c r="A1872" s="17"/>
      <c r="B1872" s="20"/>
      <c r="C1872" s="20"/>
      <c r="D1872" s="20"/>
      <c r="E1872" s="20"/>
      <c r="F1872" s="24"/>
    </row>
    <row r="1873" spans="1:6" ht="15">
      <c r="A1873" s="18"/>
      <c r="B1873" s="21"/>
      <c r="C1873" s="21"/>
      <c r="D1873" s="21"/>
      <c r="E1873" s="21"/>
      <c r="F1873" s="25"/>
    </row>
    <row r="1874" spans="1:6" ht="15">
      <c r="A1874" s="16" t="s">
        <v>1237</v>
      </c>
      <c r="B1874" s="19" t="s">
        <v>1238</v>
      </c>
      <c r="C1874" s="22">
        <v>278000</v>
      </c>
      <c r="D1874" s="22">
        <v>0</v>
      </c>
      <c r="E1874" s="22">
        <v>1286000</v>
      </c>
      <c r="F1874" s="23">
        <f aca="true" t="shared" si="491" ref="F1874">SUM(C1874:E1876)</f>
        <v>1564000</v>
      </c>
    </row>
    <row r="1875" spans="1:6" ht="18" customHeight="1">
      <c r="A1875" s="17"/>
      <c r="B1875" s="20"/>
      <c r="C1875" s="20"/>
      <c r="D1875" s="20"/>
      <c r="E1875" s="20"/>
      <c r="F1875" s="24"/>
    </row>
    <row r="1876" spans="1:6" ht="15">
      <c r="A1876" s="18"/>
      <c r="B1876" s="21"/>
      <c r="C1876" s="21"/>
      <c r="D1876" s="21"/>
      <c r="E1876" s="21"/>
      <c r="F1876" s="25"/>
    </row>
    <row r="1877" spans="1:6" ht="15">
      <c r="A1877" s="16" t="s">
        <v>1239</v>
      </c>
      <c r="B1877" s="19" t="s">
        <v>1240</v>
      </c>
      <c r="C1877" s="22">
        <v>1554140</v>
      </c>
      <c r="D1877" s="22">
        <v>0</v>
      </c>
      <c r="E1877" s="22">
        <v>0</v>
      </c>
      <c r="F1877" s="23">
        <f aca="true" t="shared" si="492" ref="F1877">SUM(C1877:E1879)</f>
        <v>1554140</v>
      </c>
    </row>
    <row r="1878" spans="1:6" ht="18" customHeight="1">
      <c r="A1878" s="17"/>
      <c r="B1878" s="20"/>
      <c r="C1878" s="20"/>
      <c r="D1878" s="20"/>
      <c r="E1878" s="20"/>
      <c r="F1878" s="24"/>
    </row>
    <row r="1879" spans="1:6" ht="15">
      <c r="A1879" s="18"/>
      <c r="B1879" s="21"/>
      <c r="C1879" s="21"/>
      <c r="D1879" s="21"/>
      <c r="E1879" s="21"/>
      <c r="F1879" s="25"/>
    </row>
    <row r="1880" spans="1:6" ht="15">
      <c r="A1880" s="16" t="s">
        <v>1241</v>
      </c>
      <c r="B1880" s="19" t="s">
        <v>1242</v>
      </c>
      <c r="C1880" s="22">
        <v>1790730</v>
      </c>
      <c r="D1880" s="22">
        <v>0</v>
      </c>
      <c r="E1880" s="22">
        <v>0</v>
      </c>
      <c r="F1880" s="23">
        <f aca="true" t="shared" si="493" ref="F1880">SUM(C1880:E1882)</f>
        <v>1790730</v>
      </c>
    </row>
    <row r="1881" spans="1:6" ht="18" customHeight="1">
      <c r="A1881" s="17"/>
      <c r="B1881" s="20"/>
      <c r="C1881" s="20"/>
      <c r="D1881" s="20"/>
      <c r="E1881" s="20"/>
      <c r="F1881" s="24"/>
    </row>
    <row r="1882" spans="1:6" ht="15">
      <c r="A1882" s="18"/>
      <c r="B1882" s="21"/>
      <c r="C1882" s="21"/>
      <c r="D1882" s="21"/>
      <c r="E1882" s="21"/>
      <c r="F1882" s="25"/>
    </row>
    <row r="1883" spans="1:6" ht="15">
      <c r="A1883" s="16" t="s">
        <v>1243</v>
      </c>
      <c r="B1883" s="19" t="s">
        <v>1244</v>
      </c>
      <c r="C1883" s="22">
        <v>300000</v>
      </c>
      <c r="D1883" s="22">
        <v>0</v>
      </c>
      <c r="E1883" s="22">
        <v>0</v>
      </c>
      <c r="F1883" s="23">
        <f aca="true" t="shared" si="494" ref="F1883">SUM(C1883:E1885)</f>
        <v>300000</v>
      </c>
    </row>
    <row r="1884" spans="1:6" ht="18" customHeight="1">
      <c r="A1884" s="17"/>
      <c r="B1884" s="20"/>
      <c r="C1884" s="20"/>
      <c r="D1884" s="20"/>
      <c r="E1884" s="20"/>
      <c r="F1884" s="24"/>
    </row>
    <row r="1885" spans="1:6" ht="15">
      <c r="A1885" s="18"/>
      <c r="B1885" s="21"/>
      <c r="C1885" s="21"/>
      <c r="D1885" s="21"/>
      <c r="E1885" s="21"/>
      <c r="F1885" s="25"/>
    </row>
    <row r="1886" spans="1:6" ht="15">
      <c r="A1886" s="16" t="s">
        <v>1245</v>
      </c>
      <c r="B1886" s="19" t="s">
        <v>1246</v>
      </c>
      <c r="C1886" s="22">
        <v>267000</v>
      </c>
      <c r="D1886" s="22">
        <v>0</v>
      </c>
      <c r="E1886" s="22">
        <v>0</v>
      </c>
      <c r="F1886" s="23">
        <f aca="true" t="shared" si="495" ref="F1886">SUM(C1886:E1888)</f>
        <v>267000</v>
      </c>
    </row>
    <row r="1887" spans="1:6" ht="18" customHeight="1">
      <c r="A1887" s="17"/>
      <c r="B1887" s="20"/>
      <c r="C1887" s="20"/>
      <c r="D1887" s="20"/>
      <c r="E1887" s="20"/>
      <c r="F1887" s="24"/>
    </row>
    <row r="1888" spans="1:6" ht="15">
      <c r="A1888" s="18"/>
      <c r="B1888" s="21"/>
      <c r="C1888" s="21"/>
      <c r="D1888" s="21"/>
      <c r="E1888" s="21"/>
      <c r="F1888" s="25"/>
    </row>
    <row r="1889" spans="1:6" ht="15">
      <c r="A1889" s="16" t="s">
        <v>1247</v>
      </c>
      <c r="B1889" s="19" t="s">
        <v>1248</v>
      </c>
      <c r="C1889" s="22">
        <v>313635</v>
      </c>
      <c r="D1889" s="22">
        <v>332435</v>
      </c>
      <c r="E1889" s="22">
        <v>352999</v>
      </c>
      <c r="F1889" s="23">
        <f aca="true" t="shared" si="496" ref="F1889">SUM(C1889:E1891)</f>
        <v>999069</v>
      </c>
    </row>
    <row r="1890" spans="1:6" ht="18" customHeight="1">
      <c r="A1890" s="17"/>
      <c r="B1890" s="20"/>
      <c r="C1890" s="20"/>
      <c r="D1890" s="20"/>
      <c r="E1890" s="20"/>
      <c r="F1890" s="24"/>
    </row>
    <row r="1891" spans="1:6" ht="15">
      <c r="A1891" s="18"/>
      <c r="B1891" s="21"/>
      <c r="C1891" s="21"/>
      <c r="D1891" s="21"/>
      <c r="E1891" s="21"/>
      <c r="F1891" s="25"/>
    </row>
    <row r="1892" spans="1:6" ht="15">
      <c r="A1892" s="16" t="s">
        <v>1249</v>
      </c>
      <c r="B1892" s="19" t="s">
        <v>1250</v>
      </c>
      <c r="C1892" s="22">
        <v>1109000</v>
      </c>
      <c r="D1892" s="22">
        <v>3772000</v>
      </c>
      <c r="E1892" s="22">
        <v>0</v>
      </c>
      <c r="F1892" s="23">
        <f aca="true" t="shared" si="497" ref="F1892">SUM(C1892:E1894)</f>
        <v>4881000</v>
      </c>
    </row>
    <row r="1893" spans="1:6" ht="18" customHeight="1">
      <c r="A1893" s="17"/>
      <c r="B1893" s="20"/>
      <c r="C1893" s="20"/>
      <c r="D1893" s="20"/>
      <c r="E1893" s="20"/>
      <c r="F1893" s="24"/>
    </row>
    <row r="1894" spans="1:6" ht="15">
      <c r="A1894" s="18"/>
      <c r="B1894" s="21"/>
      <c r="C1894" s="21"/>
      <c r="D1894" s="21"/>
      <c r="E1894" s="21"/>
      <c r="F1894" s="25"/>
    </row>
    <row r="1895" spans="1:6" ht="15">
      <c r="A1895" s="16" t="s">
        <v>1251</v>
      </c>
      <c r="B1895" s="19" t="s">
        <v>1252</v>
      </c>
      <c r="C1895" s="22">
        <v>900000</v>
      </c>
      <c r="D1895" s="22">
        <v>3070000</v>
      </c>
      <c r="E1895" s="22">
        <v>0</v>
      </c>
      <c r="F1895" s="23">
        <f aca="true" t="shared" si="498" ref="F1895">SUM(C1895:E1897)</f>
        <v>3970000</v>
      </c>
    </row>
    <row r="1896" spans="1:6" ht="18" customHeight="1">
      <c r="A1896" s="17"/>
      <c r="B1896" s="20"/>
      <c r="C1896" s="20"/>
      <c r="D1896" s="20"/>
      <c r="E1896" s="20"/>
      <c r="F1896" s="24"/>
    </row>
    <row r="1897" spans="1:6" ht="15">
      <c r="A1897" s="18"/>
      <c r="B1897" s="21"/>
      <c r="C1897" s="21"/>
      <c r="D1897" s="21"/>
      <c r="E1897" s="21"/>
      <c r="F1897" s="25"/>
    </row>
    <row r="1898" spans="1:6" ht="15">
      <c r="A1898" s="16" t="s">
        <v>1253</v>
      </c>
      <c r="B1898" s="19" t="s">
        <v>1254</v>
      </c>
      <c r="C1898" s="22">
        <v>1720000</v>
      </c>
      <c r="D1898" s="22">
        <v>0</v>
      </c>
      <c r="E1898" s="22">
        <v>0</v>
      </c>
      <c r="F1898" s="23">
        <f aca="true" t="shared" si="499" ref="F1898">SUM(C1898:E1900)</f>
        <v>1720000</v>
      </c>
    </row>
    <row r="1899" spans="1:6" ht="18" customHeight="1">
      <c r="A1899" s="17"/>
      <c r="B1899" s="20"/>
      <c r="C1899" s="20"/>
      <c r="D1899" s="20"/>
      <c r="E1899" s="20"/>
      <c r="F1899" s="24"/>
    </row>
    <row r="1900" spans="1:6" ht="15">
      <c r="A1900" s="18"/>
      <c r="B1900" s="21"/>
      <c r="C1900" s="21"/>
      <c r="D1900" s="21"/>
      <c r="E1900" s="21"/>
      <c r="F1900" s="25"/>
    </row>
    <row r="1901" spans="1:6" ht="15">
      <c r="A1901" s="16" t="s">
        <v>1255</v>
      </c>
      <c r="B1901" s="19" t="s">
        <v>1256</v>
      </c>
      <c r="C1901" s="22">
        <v>5198000</v>
      </c>
      <c r="D1901" s="22">
        <v>0</v>
      </c>
      <c r="E1901" s="22">
        <v>33574144</v>
      </c>
      <c r="F1901" s="23">
        <f aca="true" t="shared" si="500" ref="F1901">SUM(C1901:E1903)</f>
        <v>38772144</v>
      </c>
    </row>
    <row r="1902" spans="1:6" ht="18" customHeight="1">
      <c r="A1902" s="17"/>
      <c r="B1902" s="20"/>
      <c r="C1902" s="20"/>
      <c r="D1902" s="20"/>
      <c r="E1902" s="20"/>
      <c r="F1902" s="24"/>
    </row>
    <row r="1903" spans="1:6" ht="15">
      <c r="A1903" s="18"/>
      <c r="B1903" s="21"/>
      <c r="C1903" s="21"/>
      <c r="D1903" s="21"/>
      <c r="E1903" s="21"/>
      <c r="F1903" s="25"/>
    </row>
    <row r="1904" spans="1:6" ht="15">
      <c r="A1904" s="16" t="s">
        <v>1257</v>
      </c>
      <c r="B1904" s="19" t="s">
        <v>1258</v>
      </c>
      <c r="C1904" s="22">
        <v>1680000</v>
      </c>
      <c r="D1904" s="22">
        <v>0</v>
      </c>
      <c r="E1904" s="22">
        <v>0</v>
      </c>
      <c r="F1904" s="23">
        <f aca="true" t="shared" si="501" ref="F1904">SUM(C1904:E1906)</f>
        <v>1680000</v>
      </c>
    </row>
    <row r="1905" spans="1:6" ht="18" customHeight="1">
      <c r="A1905" s="17"/>
      <c r="B1905" s="20"/>
      <c r="C1905" s="20"/>
      <c r="D1905" s="20"/>
      <c r="E1905" s="20"/>
      <c r="F1905" s="24"/>
    </row>
    <row r="1906" spans="1:6" ht="15">
      <c r="A1906" s="18"/>
      <c r="B1906" s="21"/>
      <c r="C1906" s="21"/>
      <c r="D1906" s="21"/>
      <c r="E1906" s="21"/>
      <c r="F1906" s="25"/>
    </row>
    <row r="1907" spans="1:6" ht="15">
      <c r="A1907" s="16" t="s">
        <v>1259</v>
      </c>
      <c r="B1907" s="19" t="s">
        <v>1260</v>
      </c>
      <c r="C1907" s="22">
        <v>255000</v>
      </c>
      <c r="D1907" s="22">
        <v>638000</v>
      </c>
      <c r="E1907" s="22">
        <v>0</v>
      </c>
      <c r="F1907" s="23">
        <f aca="true" t="shared" si="502" ref="F1907">SUM(C1907:E1909)</f>
        <v>893000</v>
      </c>
    </row>
    <row r="1908" spans="1:6" ht="18" customHeight="1">
      <c r="A1908" s="17"/>
      <c r="B1908" s="20"/>
      <c r="C1908" s="20"/>
      <c r="D1908" s="20"/>
      <c r="E1908" s="20"/>
      <c r="F1908" s="24"/>
    </row>
    <row r="1909" spans="1:6" ht="15">
      <c r="A1909" s="18"/>
      <c r="B1909" s="21"/>
      <c r="C1909" s="21"/>
      <c r="D1909" s="21"/>
      <c r="E1909" s="21"/>
      <c r="F1909" s="25"/>
    </row>
    <row r="1910" spans="1:6" ht="15">
      <c r="A1910" s="16" t="s">
        <v>1261</v>
      </c>
      <c r="B1910" s="19" t="s">
        <v>1262</v>
      </c>
      <c r="C1910" s="22">
        <v>1389000</v>
      </c>
      <c r="D1910" s="22">
        <v>0</v>
      </c>
      <c r="E1910" s="22">
        <v>3472000</v>
      </c>
      <c r="F1910" s="23">
        <f aca="true" t="shared" si="503" ref="F1910">SUM(C1910:E1912)</f>
        <v>4861000</v>
      </c>
    </row>
    <row r="1911" spans="1:6" ht="18" customHeight="1">
      <c r="A1911" s="17"/>
      <c r="B1911" s="20"/>
      <c r="C1911" s="20"/>
      <c r="D1911" s="20"/>
      <c r="E1911" s="20"/>
      <c r="F1911" s="24"/>
    </row>
    <row r="1912" spans="1:6" ht="15">
      <c r="A1912" s="18"/>
      <c r="B1912" s="21"/>
      <c r="C1912" s="21"/>
      <c r="D1912" s="21"/>
      <c r="E1912" s="21"/>
      <c r="F1912" s="25"/>
    </row>
    <row r="1913" spans="1:6" ht="15">
      <c r="A1913" s="16" t="s">
        <v>1263</v>
      </c>
      <c r="B1913" s="19" t="s">
        <v>1264</v>
      </c>
      <c r="C1913" s="22">
        <v>583000</v>
      </c>
      <c r="D1913" s="22">
        <v>0</v>
      </c>
      <c r="E1913" s="22">
        <v>1458000</v>
      </c>
      <c r="F1913" s="23">
        <f aca="true" t="shared" si="504" ref="F1913">SUM(C1913:E1915)</f>
        <v>2041000</v>
      </c>
    </row>
    <row r="1914" spans="1:6" ht="18" customHeight="1">
      <c r="A1914" s="17"/>
      <c r="B1914" s="20"/>
      <c r="C1914" s="20"/>
      <c r="D1914" s="20"/>
      <c r="E1914" s="20"/>
      <c r="F1914" s="24"/>
    </row>
    <row r="1915" spans="1:6" ht="15">
      <c r="A1915" s="18"/>
      <c r="B1915" s="21"/>
      <c r="C1915" s="21"/>
      <c r="D1915" s="21"/>
      <c r="E1915" s="21"/>
      <c r="F1915" s="25"/>
    </row>
    <row r="1916" spans="1:6" ht="15">
      <c r="A1916" s="16" t="s">
        <v>1265</v>
      </c>
      <c r="B1916" s="19" t="s">
        <v>1266</v>
      </c>
      <c r="C1916" s="22">
        <v>429000</v>
      </c>
      <c r="D1916" s="22">
        <v>1072000</v>
      </c>
      <c r="E1916" s="22">
        <v>0</v>
      </c>
      <c r="F1916" s="23">
        <f aca="true" t="shared" si="505" ref="F1916">SUM(C1916:E1918)</f>
        <v>1501000</v>
      </c>
    </row>
    <row r="1917" spans="1:6" ht="18" customHeight="1">
      <c r="A1917" s="17"/>
      <c r="B1917" s="20"/>
      <c r="C1917" s="20"/>
      <c r="D1917" s="20"/>
      <c r="E1917" s="20"/>
      <c r="F1917" s="24"/>
    </row>
    <row r="1918" spans="1:6" ht="15">
      <c r="A1918" s="18"/>
      <c r="B1918" s="21"/>
      <c r="C1918" s="21"/>
      <c r="D1918" s="21"/>
      <c r="E1918" s="21"/>
      <c r="F1918" s="25"/>
    </row>
    <row r="1919" spans="1:6" ht="15">
      <c r="A1919" s="16" t="s">
        <v>1267</v>
      </c>
      <c r="B1919" s="19" t="s">
        <v>1268</v>
      </c>
      <c r="C1919" s="22">
        <v>1000000</v>
      </c>
      <c r="D1919" s="22">
        <v>2000000</v>
      </c>
      <c r="E1919" s="22">
        <v>0</v>
      </c>
      <c r="F1919" s="23">
        <f aca="true" t="shared" si="506" ref="F1919">SUM(C1919:E1921)</f>
        <v>3000000</v>
      </c>
    </row>
    <row r="1920" spans="1:6" ht="18" customHeight="1">
      <c r="A1920" s="17"/>
      <c r="B1920" s="20"/>
      <c r="C1920" s="20"/>
      <c r="D1920" s="20"/>
      <c r="E1920" s="20"/>
      <c r="F1920" s="24"/>
    </row>
    <row r="1921" spans="1:6" ht="15">
      <c r="A1921" s="18"/>
      <c r="B1921" s="21"/>
      <c r="C1921" s="21"/>
      <c r="D1921" s="21"/>
      <c r="E1921" s="21"/>
      <c r="F1921" s="25"/>
    </row>
    <row r="1922" spans="1:6" ht="15">
      <c r="A1922" s="16" t="s">
        <v>1269</v>
      </c>
      <c r="B1922" s="19" t="s">
        <v>1270</v>
      </c>
      <c r="C1922" s="22">
        <v>526000</v>
      </c>
      <c r="D1922" s="22">
        <v>0</v>
      </c>
      <c r="E1922" s="22">
        <v>1315000</v>
      </c>
      <c r="F1922" s="23">
        <f aca="true" t="shared" si="507" ref="F1922">SUM(C1922:E1924)</f>
        <v>1841000</v>
      </c>
    </row>
    <row r="1923" spans="1:6" ht="18" customHeight="1">
      <c r="A1923" s="17"/>
      <c r="B1923" s="20"/>
      <c r="C1923" s="20"/>
      <c r="D1923" s="20"/>
      <c r="E1923" s="20"/>
      <c r="F1923" s="24"/>
    </row>
    <row r="1924" spans="1:6" ht="15">
      <c r="A1924" s="18"/>
      <c r="B1924" s="21"/>
      <c r="C1924" s="21"/>
      <c r="D1924" s="21"/>
      <c r="E1924" s="21"/>
      <c r="F1924" s="25"/>
    </row>
    <row r="1925" spans="1:6" ht="15">
      <c r="A1925" s="16" t="s">
        <v>1271</v>
      </c>
      <c r="B1925" s="19" t="s">
        <v>1272</v>
      </c>
      <c r="C1925" s="22">
        <v>850000</v>
      </c>
      <c r="D1925" s="22">
        <v>0</v>
      </c>
      <c r="E1925" s="22">
        <v>0</v>
      </c>
      <c r="F1925" s="23">
        <f aca="true" t="shared" si="508" ref="F1925">SUM(C1925:E1927)</f>
        <v>850000</v>
      </c>
    </row>
    <row r="1926" spans="1:6" ht="18" customHeight="1">
      <c r="A1926" s="17"/>
      <c r="B1926" s="20"/>
      <c r="C1926" s="20"/>
      <c r="D1926" s="20"/>
      <c r="E1926" s="20"/>
      <c r="F1926" s="24"/>
    </row>
    <row r="1927" spans="1:6" ht="15">
      <c r="A1927" s="18"/>
      <c r="B1927" s="21"/>
      <c r="C1927" s="21"/>
      <c r="D1927" s="21"/>
      <c r="E1927" s="21"/>
      <c r="F1927" s="25"/>
    </row>
    <row r="1928" spans="1:6" ht="15">
      <c r="A1928" s="16" t="s">
        <v>1273</v>
      </c>
      <c r="B1928" s="19" t="s">
        <v>1274</v>
      </c>
      <c r="C1928" s="22">
        <v>939000</v>
      </c>
      <c r="D1928" s="22">
        <v>0</v>
      </c>
      <c r="E1928" s="22">
        <v>5354000</v>
      </c>
      <c r="F1928" s="23">
        <f aca="true" t="shared" si="509" ref="F1928">SUM(C1928:E1930)</f>
        <v>6293000</v>
      </c>
    </row>
    <row r="1929" spans="1:6" ht="18" customHeight="1">
      <c r="A1929" s="17"/>
      <c r="B1929" s="20"/>
      <c r="C1929" s="20"/>
      <c r="D1929" s="20"/>
      <c r="E1929" s="20"/>
      <c r="F1929" s="24"/>
    </row>
    <row r="1930" spans="1:6" ht="15">
      <c r="A1930" s="18"/>
      <c r="B1930" s="21"/>
      <c r="C1930" s="21"/>
      <c r="D1930" s="21"/>
      <c r="E1930" s="21"/>
      <c r="F1930" s="25"/>
    </row>
    <row r="1931" spans="1:6" ht="18" customHeight="1">
      <c r="A1931" s="26" t="s">
        <v>1275</v>
      </c>
      <c r="B1931" s="27"/>
      <c r="C1931" s="4">
        <f>SUM(C1832:C1930)</f>
        <v>58874008</v>
      </c>
      <c r="D1931" s="4">
        <f aca="true" t="shared" si="510" ref="D1931:E1931">SUM(D1832:D1930)</f>
        <v>71739672</v>
      </c>
      <c r="E1931" s="4">
        <f t="shared" si="510"/>
        <v>86111435</v>
      </c>
      <c r="F1931" s="5">
        <f>SUM(C1931:E1931)</f>
        <v>216725115</v>
      </c>
    </row>
    <row r="1932" spans="1:6" ht="6.75" customHeight="1">
      <c r="A1932" s="28" t="s">
        <v>57</v>
      </c>
      <c r="B1932" s="27"/>
      <c r="C1932" s="27"/>
      <c r="D1932" s="27"/>
      <c r="E1932" s="27"/>
      <c r="F1932" s="29"/>
    </row>
    <row r="1933" spans="1:6" ht="18" customHeight="1">
      <c r="A1933" s="32" t="s">
        <v>1276</v>
      </c>
      <c r="B1933" s="33"/>
      <c r="C1933" s="33"/>
      <c r="D1933" s="33"/>
      <c r="E1933" s="33"/>
      <c r="F1933" s="34"/>
    </row>
    <row r="1934" spans="1:6" ht="25.5">
      <c r="A1934" s="1" t="s">
        <v>59</v>
      </c>
      <c r="B1934" s="2" t="s">
        <v>60</v>
      </c>
      <c r="C1934" s="15" t="s">
        <v>61</v>
      </c>
      <c r="D1934" s="15" t="s">
        <v>62</v>
      </c>
      <c r="E1934" s="15" t="s">
        <v>63</v>
      </c>
      <c r="F1934" s="3" t="s">
        <v>64</v>
      </c>
    </row>
    <row r="1935" spans="1:6" ht="15">
      <c r="A1935" s="16" t="s">
        <v>1277</v>
      </c>
      <c r="B1935" s="19" t="s">
        <v>1278</v>
      </c>
      <c r="C1935" s="22">
        <v>-1168342</v>
      </c>
      <c r="D1935" s="22">
        <v>0</v>
      </c>
      <c r="E1935" s="22">
        <v>0</v>
      </c>
      <c r="F1935" s="23">
        <f>SUM(C1935:E1937)</f>
        <v>-1168342</v>
      </c>
    </row>
    <row r="1936" spans="1:6" ht="18" customHeight="1">
      <c r="A1936" s="17"/>
      <c r="B1936" s="20"/>
      <c r="C1936" s="20"/>
      <c r="D1936" s="20"/>
      <c r="E1936" s="20"/>
      <c r="F1936" s="24"/>
    </row>
    <row r="1937" spans="1:6" ht="15">
      <c r="A1937" s="18"/>
      <c r="B1937" s="21"/>
      <c r="C1937" s="21"/>
      <c r="D1937" s="21"/>
      <c r="E1937" s="21"/>
      <c r="F1937" s="25"/>
    </row>
    <row r="1938" spans="1:6" ht="15">
      <c r="A1938" s="16" t="s">
        <v>1279</v>
      </c>
      <c r="B1938" s="19" t="s">
        <v>1280</v>
      </c>
      <c r="C1938" s="22">
        <v>1819875</v>
      </c>
      <c r="D1938" s="22">
        <v>0</v>
      </c>
      <c r="E1938" s="22">
        <v>0</v>
      </c>
      <c r="F1938" s="23">
        <f aca="true" t="shared" si="511" ref="F1938">SUM(C1938:E1940)</f>
        <v>1819875</v>
      </c>
    </row>
    <row r="1939" spans="1:6" ht="18" customHeight="1">
      <c r="A1939" s="17"/>
      <c r="B1939" s="20"/>
      <c r="C1939" s="20"/>
      <c r="D1939" s="20"/>
      <c r="E1939" s="20"/>
      <c r="F1939" s="24"/>
    </row>
    <row r="1940" spans="1:6" ht="15">
      <c r="A1940" s="18"/>
      <c r="B1940" s="21"/>
      <c r="C1940" s="21"/>
      <c r="D1940" s="21"/>
      <c r="E1940" s="21"/>
      <c r="F1940" s="25"/>
    </row>
    <row r="1941" spans="1:6" ht="15">
      <c r="A1941" s="16" t="s">
        <v>1281</v>
      </c>
      <c r="B1941" s="19" t="s">
        <v>1282</v>
      </c>
      <c r="C1941" s="22">
        <v>-346289</v>
      </c>
      <c r="D1941" s="22">
        <v>0</v>
      </c>
      <c r="E1941" s="22">
        <v>0</v>
      </c>
      <c r="F1941" s="23">
        <f aca="true" t="shared" si="512" ref="F1941">SUM(C1941:E1943)</f>
        <v>-346289</v>
      </c>
    </row>
    <row r="1942" spans="1:6" ht="18" customHeight="1">
      <c r="A1942" s="17"/>
      <c r="B1942" s="20"/>
      <c r="C1942" s="20"/>
      <c r="D1942" s="20"/>
      <c r="E1942" s="20"/>
      <c r="F1942" s="24"/>
    </row>
    <row r="1943" spans="1:6" ht="15">
      <c r="A1943" s="18"/>
      <c r="B1943" s="21"/>
      <c r="C1943" s="21"/>
      <c r="D1943" s="21"/>
      <c r="E1943" s="21"/>
      <c r="F1943" s="25"/>
    </row>
    <row r="1944" spans="1:6" ht="15">
      <c r="A1944" s="16" t="s">
        <v>1283</v>
      </c>
      <c r="B1944" s="19" t="s">
        <v>1284</v>
      </c>
      <c r="C1944" s="22">
        <v>-142223</v>
      </c>
      <c r="D1944" s="22">
        <v>0</v>
      </c>
      <c r="E1944" s="22">
        <v>0</v>
      </c>
      <c r="F1944" s="23">
        <f aca="true" t="shared" si="513" ref="F1944">SUM(C1944:E1946)</f>
        <v>-142223</v>
      </c>
    </row>
    <row r="1945" spans="1:6" ht="18" customHeight="1">
      <c r="A1945" s="17"/>
      <c r="B1945" s="20"/>
      <c r="C1945" s="20"/>
      <c r="D1945" s="20"/>
      <c r="E1945" s="20"/>
      <c r="F1945" s="24"/>
    </row>
    <row r="1946" spans="1:6" ht="15">
      <c r="A1946" s="18"/>
      <c r="B1946" s="21"/>
      <c r="C1946" s="21"/>
      <c r="D1946" s="21"/>
      <c r="E1946" s="21"/>
      <c r="F1946" s="25"/>
    </row>
    <row r="1947" spans="1:6" ht="15">
      <c r="A1947" s="16" t="s">
        <v>1285</v>
      </c>
      <c r="B1947" s="19" t="s">
        <v>1286</v>
      </c>
      <c r="C1947" s="22">
        <v>-835184</v>
      </c>
      <c r="D1947" s="22">
        <v>0</v>
      </c>
      <c r="E1947" s="22">
        <v>0</v>
      </c>
      <c r="F1947" s="23">
        <f aca="true" t="shared" si="514" ref="F1947">SUM(C1947:E1949)</f>
        <v>-835184</v>
      </c>
    </row>
    <row r="1948" spans="1:6" ht="18" customHeight="1">
      <c r="A1948" s="17"/>
      <c r="B1948" s="20"/>
      <c r="C1948" s="20"/>
      <c r="D1948" s="20"/>
      <c r="E1948" s="20"/>
      <c r="F1948" s="24"/>
    </row>
    <row r="1949" spans="1:6" ht="15">
      <c r="A1949" s="18"/>
      <c r="B1949" s="21"/>
      <c r="C1949" s="21"/>
      <c r="D1949" s="21"/>
      <c r="E1949" s="21"/>
      <c r="F1949" s="25"/>
    </row>
    <row r="1950" spans="1:6" ht="15">
      <c r="A1950" s="16" t="s">
        <v>1287</v>
      </c>
      <c r="B1950" s="19" t="s">
        <v>1288</v>
      </c>
      <c r="C1950" s="22">
        <v>-359924</v>
      </c>
      <c r="D1950" s="22">
        <v>0</v>
      </c>
      <c r="E1950" s="22">
        <v>0</v>
      </c>
      <c r="F1950" s="23">
        <f aca="true" t="shared" si="515" ref="F1950">SUM(C1950:E1952)</f>
        <v>-359924</v>
      </c>
    </row>
    <row r="1951" spans="1:6" ht="18" customHeight="1">
      <c r="A1951" s="17"/>
      <c r="B1951" s="20"/>
      <c r="C1951" s="20"/>
      <c r="D1951" s="20"/>
      <c r="E1951" s="20"/>
      <c r="F1951" s="24"/>
    </row>
    <row r="1952" spans="1:6" ht="15">
      <c r="A1952" s="18"/>
      <c r="B1952" s="21"/>
      <c r="C1952" s="21"/>
      <c r="D1952" s="21"/>
      <c r="E1952" s="21"/>
      <c r="F1952" s="25"/>
    </row>
    <row r="1953" spans="1:6" ht="18" customHeight="1">
      <c r="A1953" s="26" t="s">
        <v>1289</v>
      </c>
      <c r="B1953" s="27"/>
      <c r="C1953" s="4">
        <f>SUM(C1935:C1952)</f>
        <v>-1032087</v>
      </c>
      <c r="D1953" s="4">
        <f aca="true" t="shared" si="516" ref="D1953:E1953">SUM(D1935:D1952)</f>
        <v>0</v>
      </c>
      <c r="E1953" s="4">
        <f t="shared" si="516"/>
        <v>0</v>
      </c>
      <c r="F1953" s="5">
        <f>SUM(C1953:E1953)</f>
        <v>-1032087</v>
      </c>
    </row>
    <row r="1954" spans="1:6" ht="6.75" customHeight="1">
      <c r="A1954" s="28" t="s">
        <v>57</v>
      </c>
      <c r="B1954" s="27"/>
      <c r="C1954" s="27"/>
      <c r="D1954" s="27"/>
      <c r="E1954" s="27"/>
      <c r="F1954" s="29"/>
    </row>
    <row r="1955" spans="1:6" ht="18" customHeight="1">
      <c r="A1955" s="32" t="s">
        <v>1290</v>
      </c>
      <c r="B1955" s="33"/>
      <c r="C1955" s="33"/>
      <c r="D1955" s="33"/>
      <c r="E1955" s="33"/>
      <c r="F1955" s="34"/>
    </row>
    <row r="1956" spans="1:6" ht="25.5">
      <c r="A1956" s="1" t="s">
        <v>59</v>
      </c>
      <c r="B1956" s="2" t="s">
        <v>60</v>
      </c>
      <c r="C1956" s="15" t="s">
        <v>61</v>
      </c>
      <c r="D1956" s="15" t="s">
        <v>62</v>
      </c>
      <c r="E1956" s="15" t="s">
        <v>63</v>
      </c>
      <c r="F1956" s="3" t="s">
        <v>64</v>
      </c>
    </row>
    <row r="1957" spans="1:6" ht="15">
      <c r="A1957" s="16" t="s">
        <v>1291</v>
      </c>
      <c r="B1957" s="19" t="s">
        <v>1292</v>
      </c>
      <c r="C1957" s="22">
        <v>700000</v>
      </c>
      <c r="D1957" s="22">
        <v>0</v>
      </c>
      <c r="E1957" s="22">
        <v>0</v>
      </c>
      <c r="F1957" s="23">
        <f>SUM(C1957:E1959)</f>
        <v>700000</v>
      </c>
    </row>
    <row r="1958" spans="1:6" ht="18" customHeight="1">
      <c r="A1958" s="17"/>
      <c r="B1958" s="20"/>
      <c r="C1958" s="20"/>
      <c r="D1958" s="20"/>
      <c r="E1958" s="20"/>
      <c r="F1958" s="24"/>
    </row>
    <row r="1959" spans="1:6" ht="15">
      <c r="A1959" s="18"/>
      <c r="B1959" s="21"/>
      <c r="C1959" s="21"/>
      <c r="D1959" s="21"/>
      <c r="E1959" s="21"/>
      <c r="F1959" s="25"/>
    </row>
    <row r="1960" spans="1:6" s="6" customFormat="1" ht="14.45" customHeight="1">
      <c r="A1960" s="16" t="s">
        <v>1463</v>
      </c>
      <c r="B1960" s="19" t="s">
        <v>1464</v>
      </c>
      <c r="C1960" s="22">
        <v>1000000</v>
      </c>
      <c r="D1960" s="22">
        <v>0</v>
      </c>
      <c r="E1960" s="22">
        <v>0</v>
      </c>
      <c r="F1960" s="48">
        <f>SUM(C1960:E1962)</f>
        <v>1000000</v>
      </c>
    </row>
    <row r="1961" spans="1:6" s="6" customFormat="1" ht="15">
      <c r="A1961" s="17"/>
      <c r="B1961" s="20"/>
      <c r="C1961" s="20"/>
      <c r="D1961" s="20"/>
      <c r="E1961" s="20"/>
      <c r="F1961" s="49"/>
    </row>
    <row r="1962" spans="1:6" s="6" customFormat="1" ht="15">
      <c r="A1962" s="18"/>
      <c r="B1962" s="21"/>
      <c r="C1962" s="21"/>
      <c r="D1962" s="21"/>
      <c r="E1962" s="21"/>
      <c r="F1962" s="50"/>
    </row>
    <row r="1963" spans="1:6" ht="15">
      <c r="A1963" s="16" t="s">
        <v>1293</v>
      </c>
      <c r="B1963" s="19" t="s">
        <v>1294</v>
      </c>
      <c r="C1963" s="22">
        <v>250000</v>
      </c>
      <c r="D1963" s="22">
        <v>0</v>
      </c>
      <c r="E1963" s="22">
        <v>0</v>
      </c>
      <c r="F1963" s="23">
        <f aca="true" t="shared" si="517" ref="F1963">SUM(C1963:E1965)</f>
        <v>250000</v>
      </c>
    </row>
    <row r="1964" spans="1:6" ht="18" customHeight="1">
      <c r="A1964" s="17"/>
      <c r="B1964" s="20"/>
      <c r="C1964" s="20"/>
      <c r="D1964" s="20"/>
      <c r="E1964" s="20"/>
      <c r="F1964" s="24"/>
    </row>
    <row r="1965" spans="1:6" ht="15">
      <c r="A1965" s="18"/>
      <c r="B1965" s="21"/>
      <c r="C1965" s="21"/>
      <c r="D1965" s="21"/>
      <c r="E1965" s="21"/>
      <c r="F1965" s="25"/>
    </row>
    <row r="1966" spans="1:6" ht="15">
      <c r="A1966" s="16" t="s">
        <v>1295</v>
      </c>
      <c r="B1966" s="19" t="s">
        <v>1296</v>
      </c>
      <c r="C1966" s="22">
        <v>400000</v>
      </c>
      <c r="D1966" s="22">
        <v>0</v>
      </c>
      <c r="E1966" s="22">
        <v>0</v>
      </c>
      <c r="F1966" s="23">
        <f aca="true" t="shared" si="518" ref="F1966">SUM(C1966:E1968)</f>
        <v>400000</v>
      </c>
    </row>
    <row r="1967" spans="1:6" ht="18" customHeight="1">
      <c r="A1967" s="17"/>
      <c r="B1967" s="20"/>
      <c r="C1967" s="20"/>
      <c r="D1967" s="20"/>
      <c r="E1967" s="20"/>
      <c r="F1967" s="24"/>
    </row>
    <row r="1968" spans="1:6" ht="15">
      <c r="A1968" s="18"/>
      <c r="B1968" s="21"/>
      <c r="C1968" s="21"/>
      <c r="D1968" s="21"/>
      <c r="E1968" s="21"/>
      <c r="F1968" s="25"/>
    </row>
    <row r="1969" spans="1:6" ht="15">
      <c r="A1969" s="16" t="s">
        <v>1297</v>
      </c>
      <c r="B1969" s="19" t="s">
        <v>1298</v>
      </c>
      <c r="C1969" s="22">
        <v>418000</v>
      </c>
      <c r="D1969" s="22">
        <v>0</v>
      </c>
      <c r="E1969" s="22">
        <v>0</v>
      </c>
      <c r="F1969" s="23">
        <f aca="true" t="shared" si="519" ref="F1969">SUM(C1969:E1971)</f>
        <v>418000</v>
      </c>
    </row>
    <row r="1970" spans="1:6" ht="18" customHeight="1">
      <c r="A1970" s="17"/>
      <c r="B1970" s="20"/>
      <c r="C1970" s="20"/>
      <c r="D1970" s="20"/>
      <c r="E1970" s="20"/>
      <c r="F1970" s="24"/>
    </row>
    <row r="1971" spans="1:6" ht="15">
      <c r="A1971" s="18"/>
      <c r="B1971" s="21"/>
      <c r="C1971" s="21"/>
      <c r="D1971" s="21"/>
      <c r="E1971" s="21"/>
      <c r="F1971" s="25"/>
    </row>
    <row r="1972" spans="1:6" ht="15">
      <c r="A1972" s="16" t="s">
        <v>1299</v>
      </c>
      <c r="B1972" s="19" t="s">
        <v>1300</v>
      </c>
      <c r="C1972" s="22">
        <v>400000</v>
      </c>
      <c r="D1972" s="22">
        <v>0</v>
      </c>
      <c r="E1972" s="22">
        <v>0</v>
      </c>
      <c r="F1972" s="23">
        <f aca="true" t="shared" si="520" ref="F1972">SUM(C1972:E1974)</f>
        <v>400000</v>
      </c>
    </row>
    <row r="1973" spans="1:6" ht="18" customHeight="1">
      <c r="A1973" s="17"/>
      <c r="B1973" s="20"/>
      <c r="C1973" s="20"/>
      <c r="D1973" s="20"/>
      <c r="E1973" s="20"/>
      <c r="F1973" s="24"/>
    </row>
    <row r="1974" spans="1:6" ht="15">
      <c r="A1974" s="18"/>
      <c r="B1974" s="21"/>
      <c r="C1974" s="21"/>
      <c r="D1974" s="21"/>
      <c r="E1974" s="21"/>
      <c r="F1974" s="25"/>
    </row>
    <row r="1975" spans="1:6" ht="15">
      <c r="A1975" s="16" t="s">
        <v>1301</v>
      </c>
      <c r="B1975" s="19" t="s">
        <v>1302</v>
      </c>
      <c r="C1975" s="22">
        <v>0</v>
      </c>
      <c r="D1975" s="22">
        <v>6500000</v>
      </c>
      <c r="E1975" s="22">
        <v>23000000</v>
      </c>
      <c r="F1975" s="23">
        <f aca="true" t="shared" si="521" ref="F1975">SUM(C1975:E1977)</f>
        <v>29500000</v>
      </c>
    </row>
    <row r="1976" spans="1:6" ht="18" customHeight="1">
      <c r="A1976" s="17"/>
      <c r="B1976" s="20"/>
      <c r="C1976" s="20"/>
      <c r="D1976" s="20"/>
      <c r="E1976" s="20"/>
      <c r="F1976" s="24"/>
    </row>
    <row r="1977" spans="1:6" ht="15">
      <c r="A1977" s="18"/>
      <c r="B1977" s="21"/>
      <c r="C1977" s="21"/>
      <c r="D1977" s="21"/>
      <c r="E1977" s="21"/>
      <c r="F1977" s="25"/>
    </row>
    <row r="1978" spans="1:6" ht="15">
      <c r="A1978" s="16" t="s">
        <v>1303</v>
      </c>
      <c r="B1978" s="19" t="s">
        <v>1304</v>
      </c>
      <c r="C1978" s="22">
        <v>250000</v>
      </c>
      <c r="D1978" s="22">
        <v>0</v>
      </c>
      <c r="E1978" s="22">
        <v>0</v>
      </c>
      <c r="F1978" s="23">
        <f aca="true" t="shared" si="522" ref="F1978">SUM(C1978:E1980)</f>
        <v>250000</v>
      </c>
    </row>
    <row r="1979" spans="1:6" ht="18" customHeight="1">
      <c r="A1979" s="17"/>
      <c r="B1979" s="20"/>
      <c r="C1979" s="20"/>
      <c r="D1979" s="20"/>
      <c r="E1979" s="20"/>
      <c r="F1979" s="24"/>
    </row>
    <row r="1980" spans="1:6" ht="15">
      <c r="A1980" s="18"/>
      <c r="B1980" s="21"/>
      <c r="C1980" s="21"/>
      <c r="D1980" s="21"/>
      <c r="E1980" s="21"/>
      <c r="F1980" s="25"/>
    </row>
    <row r="1981" spans="1:6" ht="15">
      <c r="A1981" s="16" t="s">
        <v>1305</v>
      </c>
      <c r="B1981" s="19" t="s">
        <v>1306</v>
      </c>
      <c r="C1981" s="22">
        <v>3102000</v>
      </c>
      <c r="D1981" s="22">
        <v>0</v>
      </c>
      <c r="E1981" s="22">
        <v>0</v>
      </c>
      <c r="F1981" s="23">
        <f aca="true" t="shared" si="523" ref="F1981">SUM(C1981:E1983)</f>
        <v>3102000</v>
      </c>
    </row>
    <row r="1982" spans="1:6" ht="18" customHeight="1">
      <c r="A1982" s="17"/>
      <c r="B1982" s="20"/>
      <c r="C1982" s="20"/>
      <c r="D1982" s="20"/>
      <c r="E1982" s="20"/>
      <c r="F1982" s="24"/>
    </row>
    <row r="1983" spans="1:6" ht="15">
      <c r="A1983" s="18"/>
      <c r="B1983" s="21"/>
      <c r="C1983" s="21"/>
      <c r="D1983" s="21"/>
      <c r="E1983" s="21"/>
      <c r="F1983" s="25"/>
    </row>
    <row r="1984" spans="1:6" ht="15">
      <c r="A1984" s="16" t="s">
        <v>1307</v>
      </c>
      <c r="B1984" s="19" t="s">
        <v>1308</v>
      </c>
      <c r="C1984" s="22">
        <v>0</v>
      </c>
      <c r="D1984" s="22">
        <v>4300000</v>
      </c>
      <c r="E1984" s="22">
        <v>0</v>
      </c>
      <c r="F1984" s="23">
        <f aca="true" t="shared" si="524" ref="F1984">SUM(C1984:E1986)</f>
        <v>4300000</v>
      </c>
    </row>
    <row r="1985" spans="1:6" ht="18" customHeight="1">
      <c r="A1985" s="17"/>
      <c r="B1985" s="20"/>
      <c r="C1985" s="20"/>
      <c r="D1985" s="20"/>
      <c r="E1985" s="20"/>
      <c r="F1985" s="24"/>
    </row>
    <row r="1986" spans="1:6" ht="15">
      <c r="A1986" s="18"/>
      <c r="B1986" s="21"/>
      <c r="C1986" s="21"/>
      <c r="D1986" s="21"/>
      <c r="E1986" s="21"/>
      <c r="F1986" s="25"/>
    </row>
    <row r="1987" spans="1:6" ht="15">
      <c r="A1987" s="16" t="s">
        <v>1309</v>
      </c>
      <c r="B1987" s="19" t="s">
        <v>1310</v>
      </c>
      <c r="C1987" s="22">
        <v>800000</v>
      </c>
      <c r="D1987" s="22">
        <v>0</v>
      </c>
      <c r="E1987" s="22">
        <v>17000000</v>
      </c>
      <c r="F1987" s="23">
        <f aca="true" t="shared" si="525" ref="F1987">SUM(C1987:E1989)</f>
        <v>17800000</v>
      </c>
    </row>
    <row r="1988" spans="1:6" ht="18" customHeight="1">
      <c r="A1988" s="17"/>
      <c r="B1988" s="20"/>
      <c r="C1988" s="20"/>
      <c r="D1988" s="20"/>
      <c r="E1988" s="20"/>
      <c r="F1988" s="24"/>
    </row>
    <row r="1989" spans="1:6" ht="15">
      <c r="A1989" s="18"/>
      <c r="B1989" s="21"/>
      <c r="C1989" s="21"/>
      <c r="D1989" s="21"/>
      <c r="E1989" s="21"/>
      <c r="F1989" s="25"/>
    </row>
    <row r="1990" spans="1:6" ht="15">
      <c r="A1990" s="16" t="s">
        <v>1311</v>
      </c>
      <c r="B1990" s="19" t="s">
        <v>1312</v>
      </c>
      <c r="C1990" s="22">
        <v>1580000</v>
      </c>
      <c r="D1990" s="22">
        <v>0</v>
      </c>
      <c r="E1990" s="22">
        <v>20000000</v>
      </c>
      <c r="F1990" s="23">
        <f aca="true" t="shared" si="526" ref="F1990">SUM(C1990:E1992)</f>
        <v>21580000</v>
      </c>
    </row>
    <row r="1991" spans="1:6" ht="18" customHeight="1">
      <c r="A1991" s="17"/>
      <c r="B1991" s="20"/>
      <c r="C1991" s="20"/>
      <c r="D1991" s="20"/>
      <c r="E1991" s="20"/>
      <c r="F1991" s="24"/>
    </row>
    <row r="1992" spans="1:6" ht="15">
      <c r="A1992" s="18"/>
      <c r="B1992" s="21"/>
      <c r="C1992" s="21"/>
      <c r="D1992" s="21"/>
      <c r="E1992" s="21"/>
      <c r="F1992" s="25"/>
    </row>
    <row r="1993" spans="1:6" ht="15">
      <c r="A1993" s="16" t="s">
        <v>1313</v>
      </c>
      <c r="B1993" s="19" t="s">
        <v>1314</v>
      </c>
      <c r="C1993" s="22">
        <v>500000</v>
      </c>
      <c r="D1993" s="22">
        <v>0</v>
      </c>
      <c r="E1993" s="22">
        <v>0</v>
      </c>
      <c r="F1993" s="23">
        <f aca="true" t="shared" si="527" ref="F1993">SUM(C1993:E1995)</f>
        <v>500000</v>
      </c>
    </row>
    <row r="1994" spans="1:6" ht="18" customHeight="1">
      <c r="A1994" s="17"/>
      <c r="B1994" s="20"/>
      <c r="C1994" s="20"/>
      <c r="D1994" s="20"/>
      <c r="E1994" s="20"/>
      <c r="F1994" s="24"/>
    </row>
    <row r="1995" spans="1:6" ht="15">
      <c r="A1995" s="18"/>
      <c r="B1995" s="21"/>
      <c r="C1995" s="21"/>
      <c r="D1995" s="21"/>
      <c r="E1995" s="21"/>
      <c r="F1995" s="25"/>
    </row>
    <row r="1996" spans="1:6" ht="15">
      <c r="A1996" s="16" t="s">
        <v>1315</v>
      </c>
      <c r="B1996" s="19" t="s">
        <v>1316</v>
      </c>
      <c r="C1996" s="22">
        <v>1140000</v>
      </c>
      <c r="D1996" s="22">
        <v>0</v>
      </c>
      <c r="E1996" s="22">
        <v>0</v>
      </c>
      <c r="F1996" s="23">
        <f aca="true" t="shared" si="528" ref="F1996">SUM(C1996:E1998)</f>
        <v>1140000</v>
      </c>
    </row>
    <row r="1997" spans="1:6" ht="18" customHeight="1">
      <c r="A1997" s="17"/>
      <c r="B1997" s="20"/>
      <c r="C1997" s="20"/>
      <c r="D1997" s="20"/>
      <c r="E1997" s="20"/>
      <c r="F1997" s="24"/>
    </row>
    <row r="1998" spans="1:6" ht="15">
      <c r="A1998" s="18"/>
      <c r="B1998" s="21"/>
      <c r="C1998" s="21"/>
      <c r="D1998" s="21"/>
      <c r="E1998" s="21"/>
      <c r="F1998" s="25"/>
    </row>
    <row r="1999" spans="1:6" ht="15">
      <c r="A1999" s="16" t="s">
        <v>1317</v>
      </c>
      <c r="B1999" s="19" t="s">
        <v>1318</v>
      </c>
      <c r="C1999" s="22">
        <v>1318000</v>
      </c>
      <c r="D1999" s="22">
        <v>0</v>
      </c>
      <c r="E1999" s="22">
        <v>0</v>
      </c>
      <c r="F1999" s="23">
        <f aca="true" t="shared" si="529" ref="F1999">SUM(C1999:E2001)</f>
        <v>1318000</v>
      </c>
    </row>
    <row r="2000" spans="1:6" ht="18" customHeight="1">
      <c r="A2000" s="17"/>
      <c r="B2000" s="20"/>
      <c r="C2000" s="20"/>
      <c r="D2000" s="20"/>
      <c r="E2000" s="20"/>
      <c r="F2000" s="24"/>
    </row>
    <row r="2001" spans="1:6" ht="15">
      <c r="A2001" s="18"/>
      <c r="B2001" s="21"/>
      <c r="C2001" s="21"/>
      <c r="D2001" s="21"/>
      <c r="E2001" s="21"/>
      <c r="F2001" s="25"/>
    </row>
    <row r="2002" spans="1:6" ht="15">
      <c r="A2002" s="16" t="s">
        <v>1319</v>
      </c>
      <c r="B2002" s="19" t="s">
        <v>1320</v>
      </c>
      <c r="C2002" s="22">
        <v>4040505</v>
      </c>
      <c r="D2002" s="22">
        <v>0</v>
      </c>
      <c r="E2002" s="22">
        <v>0</v>
      </c>
      <c r="F2002" s="23">
        <f aca="true" t="shared" si="530" ref="F2002">SUM(C2002:E2004)</f>
        <v>4040505</v>
      </c>
    </row>
    <row r="2003" spans="1:6" ht="18" customHeight="1">
      <c r="A2003" s="17"/>
      <c r="B2003" s="20"/>
      <c r="C2003" s="20"/>
      <c r="D2003" s="20"/>
      <c r="E2003" s="20"/>
      <c r="F2003" s="24"/>
    </row>
    <row r="2004" spans="1:6" ht="15">
      <c r="A2004" s="18"/>
      <c r="B2004" s="21"/>
      <c r="C2004" s="21"/>
      <c r="D2004" s="21"/>
      <c r="E2004" s="21"/>
      <c r="F2004" s="25"/>
    </row>
    <row r="2005" spans="1:6" ht="18" customHeight="1">
      <c r="A2005" s="26" t="s">
        <v>1321</v>
      </c>
      <c r="B2005" s="27"/>
      <c r="C2005" s="4">
        <f>SUM(C1957:C2004)</f>
        <v>15898505</v>
      </c>
      <c r="D2005" s="4">
        <f>SUM(D1957:D2004)</f>
        <v>10800000</v>
      </c>
      <c r="E2005" s="4">
        <f>SUM(E1957:E2004)</f>
        <v>60000000</v>
      </c>
      <c r="F2005" s="5">
        <f>SUM(C2005:E2005)</f>
        <v>86698505</v>
      </c>
    </row>
    <row r="2006" spans="1:6" ht="6.75" customHeight="1">
      <c r="A2006" s="28" t="s">
        <v>57</v>
      </c>
      <c r="B2006" s="27"/>
      <c r="C2006" s="27"/>
      <c r="D2006" s="27"/>
      <c r="E2006" s="27"/>
      <c r="F2006" s="29"/>
    </row>
    <row r="2007" spans="1:6" ht="18" customHeight="1">
      <c r="A2007" s="32" t="s">
        <v>1322</v>
      </c>
      <c r="B2007" s="33"/>
      <c r="C2007" s="33"/>
      <c r="D2007" s="33"/>
      <c r="E2007" s="33"/>
      <c r="F2007" s="34"/>
    </row>
    <row r="2008" spans="1:6" ht="25.5">
      <c r="A2008" s="1" t="s">
        <v>59</v>
      </c>
      <c r="B2008" s="2" t="s">
        <v>60</v>
      </c>
      <c r="C2008" s="15" t="s">
        <v>61</v>
      </c>
      <c r="D2008" s="15" t="s">
        <v>62</v>
      </c>
      <c r="E2008" s="15" t="s">
        <v>63</v>
      </c>
      <c r="F2008" s="3" t="s">
        <v>64</v>
      </c>
    </row>
    <row r="2009" spans="1:6" ht="15">
      <c r="A2009" s="16" t="s">
        <v>1323</v>
      </c>
      <c r="B2009" s="19" t="s">
        <v>1324</v>
      </c>
      <c r="C2009" s="22">
        <v>10034216</v>
      </c>
      <c r="D2009" s="22">
        <v>0</v>
      </c>
      <c r="E2009" s="22">
        <v>0</v>
      </c>
      <c r="F2009" s="23">
        <f>SUM(C2009:E2011)</f>
        <v>10034216</v>
      </c>
    </row>
    <row r="2010" spans="1:6" ht="18" customHeight="1">
      <c r="A2010" s="17"/>
      <c r="B2010" s="20"/>
      <c r="C2010" s="20"/>
      <c r="D2010" s="20"/>
      <c r="E2010" s="20"/>
      <c r="F2010" s="24"/>
    </row>
    <row r="2011" spans="1:6" ht="15">
      <c r="A2011" s="18"/>
      <c r="B2011" s="21"/>
      <c r="C2011" s="21"/>
      <c r="D2011" s="21"/>
      <c r="E2011" s="21"/>
      <c r="F2011" s="25"/>
    </row>
    <row r="2012" spans="1:6" ht="15">
      <c r="A2012" s="16" t="s">
        <v>1325</v>
      </c>
      <c r="B2012" s="19" t="s">
        <v>1326</v>
      </c>
      <c r="C2012" s="22">
        <v>75609133</v>
      </c>
      <c r="D2012" s="22">
        <v>0</v>
      </c>
      <c r="E2012" s="22">
        <v>0</v>
      </c>
      <c r="F2012" s="23">
        <f aca="true" t="shared" si="531" ref="F2012">SUM(C2012:E2014)</f>
        <v>75609133</v>
      </c>
    </row>
    <row r="2013" spans="1:6" ht="18" customHeight="1">
      <c r="A2013" s="17"/>
      <c r="B2013" s="20"/>
      <c r="C2013" s="20"/>
      <c r="D2013" s="20"/>
      <c r="E2013" s="20"/>
      <c r="F2013" s="24"/>
    </row>
    <row r="2014" spans="1:6" ht="15">
      <c r="A2014" s="18"/>
      <c r="B2014" s="21"/>
      <c r="C2014" s="21"/>
      <c r="D2014" s="21"/>
      <c r="E2014" s="21"/>
      <c r="F2014" s="25"/>
    </row>
    <row r="2015" spans="1:6" ht="15">
      <c r="A2015" s="16" t="s">
        <v>1327</v>
      </c>
      <c r="B2015" s="19" t="s">
        <v>1328</v>
      </c>
      <c r="C2015" s="22">
        <v>7732606</v>
      </c>
      <c r="D2015" s="22">
        <v>9700625</v>
      </c>
      <c r="E2015" s="22">
        <v>117237077</v>
      </c>
      <c r="F2015" s="23">
        <f aca="true" t="shared" si="532" ref="F2015">SUM(C2015:E2017)</f>
        <v>134670308</v>
      </c>
    </row>
    <row r="2016" spans="1:6" ht="18" customHeight="1">
      <c r="A2016" s="17"/>
      <c r="B2016" s="20"/>
      <c r="C2016" s="20"/>
      <c r="D2016" s="20"/>
      <c r="E2016" s="20"/>
      <c r="F2016" s="24"/>
    </row>
    <row r="2017" spans="1:6" ht="15">
      <c r="A2017" s="18"/>
      <c r="B2017" s="21"/>
      <c r="C2017" s="21"/>
      <c r="D2017" s="21"/>
      <c r="E2017" s="21"/>
      <c r="F2017" s="25"/>
    </row>
    <row r="2018" spans="1:6" ht="15">
      <c r="A2018" s="16" t="s">
        <v>1329</v>
      </c>
      <c r="B2018" s="19" t="s">
        <v>1330</v>
      </c>
      <c r="C2018" s="22">
        <v>1134</v>
      </c>
      <c r="D2018" s="22">
        <v>41752</v>
      </c>
      <c r="E2018" s="22">
        <v>24963</v>
      </c>
      <c r="F2018" s="23">
        <f aca="true" t="shared" si="533" ref="F2018">SUM(C2018:E2020)</f>
        <v>67849</v>
      </c>
    </row>
    <row r="2019" spans="1:6" ht="18" customHeight="1">
      <c r="A2019" s="17"/>
      <c r="B2019" s="20"/>
      <c r="C2019" s="20"/>
      <c r="D2019" s="20"/>
      <c r="E2019" s="20"/>
      <c r="F2019" s="24"/>
    </row>
    <row r="2020" spans="1:6" ht="15">
      <c r="A2020" s="18"/>
      <c r="B2020" s="21"/>
      <c r="C2020" s="21"/>
      <c r="D2020" s="21"/>
      <c r="E2020" s="21"/>
      <c r="F2020" s="25"/>
    </row>
    <row r="2021" spans="1:6" ht="15">
      <c r="A2021" s="16" t="s">
        <v>1331</v>
      </c>
      <c r="B2021" s="19" t="s">
        <v>1332</v>
      </c>
      <c r="C2021" s="22">
        <v>31790001</v>
      </c>
      <c r="D2021" s="22">
        <v>32110812</v>
      </c>
      <c r="E2021" s="22">
        <v>6491034</v>
      </c>
      <c r="F2021" s="23">
        <f aca="true" t="shared" si="534" ref="F2021">SUM(C2021:E2023)</f>
        <v>70391847</v>
      </c>
    </row>
    <row r="2022" spans="1:6" ht="18" customHeight="1">
      <c r="A2022" s="17"/>
      <c r="B2022" s="20"/>
      <c r="C2022" s="20"/>
      <c r="D2022" s="20"/>
      <c r="E2022" s="20"/>
      <c r="F2022" s="24"/>
    </row>
    <row r="2023" spans="1:6" ht="15">
      <c r="A2023" s="18"/>
      <c r="B2023" s="21"/>
      <c r="C2023" s="21"/>
      <c r="D2023" s="21"/>
      <c r="E2023" s="21"/>
      <c r="F2023" s="25"/>
    </row>
    <row r="2024" spans="1:6" ht="15">
      <c r="A2024" s="16" t="s">
        <v>1333</v>
      </c>
      <c r="B2024" s="19" t="s">
        <v>1334</v>
      </c>
      <c r="C2024" s="22">
        <v>837812</v>
      </c>
      <c r="D2024" s="22">
        <v>0</v>
      </c>
      <c r="E2024" s="22">
        <v>0</v>
      </c>
      <c r="F2024" s="23">
        <f aca="true" t="shared" si="535" ref="F2024">SUM(C2024:E2026)</f>
        <v>837812</v>
      </c>
    </row>
    <row r="2025" spans="1:6" ht="18" customHeight="1">
      <c r="A2025" s="17"/>
      <c r="B2025" s="20"/>
      <c r="C2025" s="20"/>
      <c r="D2025" s="20"/>
      <c r="E2025" s="20"/>
      <c r="F2025" s="24"/>
    </row>
    <row r="2026" spans="1:6" ht="15">
      <c r="A2026" s="18"/>
      <c r="B2026" s="21"/>
      <c r="C2026" s="21"/>
      <c r="D2026" s="21"/>
      <c r="E2026" s="21"/>
      <c r="F2026" s="25"/>
    </row>
    <row r="2027" spans="1:6" ht="15">
      <c r="A2027" s="16" t="s">
        <v>1335</v>
      </c>
      <c r="B2027" s="19" t="s">
        <v>1336</v>
      </c>
      <c r="C2027" s="22">
        <v>2532857</v>
      </c>
      <c r="D2027" s="22">
        <v>0</v>
      </c>
      <c r="E2027" s="22">
        <v>0</v>
      </c>
      <c r="F2027" s="23">
        <f aca="true" t="shared" si="536" ref="F2027">SUM(C2027:E2029)</f>
        <v>2532857</v>
      </c>
    </row>
    <row r="2028" spans="1:6" ht="18" customHeight="1">
      <c r="A2028" s="17"/>
      <c r="B2028" s="20"/>
      <c r="C2028" s="20"/>
      <c r="D2028" s="20"/>
      <c r="E2028" s="20"/>
      <c r="F2028" s="24"/>
    </row>
    <row r="2029" spans="1:6" ht="15">
      <c r="A2029" s="18"/>
      <c r="B2029" s="21"/>
      <c r="C2029" s="21"/>
      <c r="D2029" s="21"/>
      <c r="E2029" s="21"/>
      <c r="F2029" s="25"/>
    </row>
    <row r="2030" spans="1:6" ht="15">
      <c r="A2030" s="16" t="s">
        <v>1337</v>
      </c>
      <c r="B2030" s="19" t="s">
        <v>1338</v>
      </c>
      <c r="C2030" s="22">
        <v>21093597</v>
      </c>
      <c r="D2030" s="22">
        <v>0</v>
      </c>
      <c r="E2030" s="22">
        <v>0</v>
      </c>
      <c r="F2030" s="23">
        <f aca="true" t="shared" si="537" ref="F2030">SUM(C2030:E2032)</f>
        <v>21093597</v>
      </c>
    </row>
    <row r="2031" spans="1:6" ht="18" customHeight="1">
      <c r="A2031" s="17"/>
      <c r="B2031" s="20"/>
      <c r="C2031" s="20"/>
      <c r="D2031" s="20"/>
      <c r="E2031" s="20"/>
      <c r="F2031" s="24"/>
    </row>
    <row r="2032" spans="1:6" ht="15">
      <c r="A2032" s="18"/>
      <c r="B2032" s="21"/>
      <c r="C2032" s="21"/>
      <c r="D2032" s="21"/>
      <c r="E2032" s="21"/>
      <c r="F2032" s="25"/>
    </row>
    <row r="2033" spans="1:6" ht="15">
      <c r="A2033" s="16" t="s">
        <v>1339</v>
      </c>
      <c r="B2033" s="19" t="s">
        <v>1340</v>
      </c>
      <c r="C2033" s="22">
        <v>8981827</v>
      </c>
      <c r="D2033" s="22">
        <v>0</v>
      </c>
      <c r="E2033" s="22">
        <v>0</v>
      </c>
      <c r="F2033" s="23">
        <f aca="true" t="shared" si="538" ref="F2033">SUM(C2033:E2035)</f>
        <v>8981827</v>
      </c>
    </row>
    <row r="2034" spans="1:6" ht="18" customHeight="1">
      <c r="A2034" s="17"/>
      <c r="B2034" s="20"/>
      <c r="C2034" s="20"/>
      <c r="D2034" s="20"/>
      <c r="E2034" s="20"/>
      <c r="F2034" s="24"/>
    </row>
    <row r="2035" spans="1:6" ht="15">
      <c r="A2035" s="18"/>
      <c r="B2035" s="21"/>
      <c r="C2035" s="21"/>
      <c r="D2035" s="21"/>
      <c r="E2035" s="21"/>
      <c r="F2035" s="25"/>
    </row>
    <row r="2036" spans="1:6" ht="15">
      <c r="A2036" s="16" t="s">
        <v>1341</v>
      </c>
      <c r="B2036" s="19" t="s">
        <v>1342</v>
      </c>
      <c r="C2036" s="22">
        <v>11072327</v>
      </c>
      <c r="D2036" s="22">
        <v>8563805</v>
      </c>
      <c r="E2036" s="22">
        <v>0</v>
      </c>
      <c r="F2036" s="23">
        <f aca="true" t="shared" si="539" ref="F2036">SUM(C2036:E2038)</f>
        <v>19636132</v>
      </c>
    </row>
    <row r="2037" spans="1:6" ht="18" customHeight="1">
      <c r="A2037" s="17"/>
      <c r="B2037" s="20"/>
      <c r="C2037" s="20"/>
      <c r="D2037" s="20"/>
      <c r="E2037" s="20"/>
      <c r="F2037" s="24"/>
    </row>
    <row r="2038" spans="1:6" ht="15">
      <c r="A2038" s="18"/>
      <c r="B2038" s="21"/>
      <c r="C2038" s="21"/>
      <c r="D2038" s="21"/>
      <c r="E2038" s="21"/>
      <c r="F2038" s="25"/>
    </row>
    <row r="2039" spans="1:6" ht="15">
      <c r="A2039" s="16" t="s">
        <v>1343</v>
      </c>
      <c r="B2039" s="19" t="s">
        <v>1344</v>
      </c>
      <c r="C2039" s="22">
        <v>2362905</v>
      </c>
      <c r="D2039" s="22">
        <v>0</v>
      </c>
      <c r="E2039" s="22">
        <v>0</v>
      </c>
      <c r="F2039" s="23">
        <f aca="true" t="shared" si="540" ref="F2039">SUM(C2039:E2041)</f>
        <v>2362905</v>
      </c>
    </row>
    <row r="2040" spans="1:6" ht="18" customHeight="1">
      <c r="A2040" s="17"/>
      <c r="B2040" s="20"/>
      <c r="C2040" s="20"/>
      <c r="D2040" s="20"/>
      <c r="E2040" s="20"/>
      <c r="F2040" s="24"/>
    </row>
    <row r="2041" spans="1:6" ht="15">
      <c r="A2041" s="18"/>
      <c r="B2041" s="21"/>
      <c r="C2041" s="21"/>
      <c r="D2041" s="21"/>
      <c r="E2041" s="21"/>
      <c r="F2041" s="25"/>
    </row>
    <row r="2042" spans="1:6" ht="15">
      <c r="A2042" s="16" t="s">
        <v>1345</v>
      </c>
      <c r="B2042" s="19" t="s">
        <v>1346</v>
      </c>
      <c r="C2042" s="22">
        <v>813700</v>
      </c>
      <c r="D2042" s="22">
        <v>0</v>
      </c>
      <c r="E2042" s="22">
        <v>0</v>
      </c>
      <c r="F2042" s="23">
        <f aca="true" t="shared" si="541" ref="F2042">SUM(C2042:E2044)</f>
        <v>813700</v>
      </c>
    </row>
    <row r="2043" spans="1:6" ht="18" customHeight="1">
      <c r="A2043" s="17"/>
      <c r="B2043" s="20"/>
      <c r="C2043" s="20"/>
      <c r="D2043" s="20"/>
      <c r="E2043" s="20"/>
      <c r="F2043" s="24"/>
    </row>
    <row r="2044" spans="1:6" ht="15">
      <c r="A2044" s="18"/>
      <c r="B2044" s="21"/>
      <c r="C2044" s="21"/>
      <c r="D2044" s="21"/>
      <c r="E2044" s="21"/>
      <c r="F2044" s="25"/>
    </row>
    <row r="2045" spans="1:6" ht="15">
      <c r="A2045" s="16" t="s">
        <v>1347</v>
      </c>
      <c r="B2045" s="19" t="s">
        <v>1348</v>
      </c>
      <c r="C2045" s="22">
        <v>3151798</v>
      </c>
      <c r="D2045" s="22">
        <v>0</v>
      </c>
      <c r="E2045" s="22">
        <v>0</v>
      </c>
      <c r="F2045" s="23">
        <f aca="true" t="shared" si="542" ref="F2045">SUM(C2045:E2047)</f>
        <v>3151798</v>
      </c>
    </row>
    <row r="2046" spans="1:6" ht="18" customHeight="1">
      <c r="A2046" s="17"/>
      <c r="B2046" s="20"/>
      <c r="C2046" s="20"/>
      <c r="D2046" s="20"/>
      <c r="E2046" s="20"/>
      <c r="F2046" s="24"/>
    </row>
    <row r="2047" spans="1:6" ht="15">
      <c r="A2047" s="18"/>
      <c r="B2047" s="21"/>
      <c r="C2047" s="21"/>
      <c r="D2047" s="21"/>
      <c r="E2047" s="21"/>
      <c r="F2047" s="25"/>
    </row>
    <row r="2048" spans="1:6" ht="18" customHeight="1">
      <c r="A2048" s="26" t="s">
        <v>1349</v>
      </c>
      <c r="B2048" s="27"/>
      <c r="C2048" s="4">
        <f>SUM(C2009:C2047)</f>
        <v>176013913</v>
      </c>
      <c r="D2048" s="4">
        <f aca="true" t="shared" si="543" ref="D2048:E2048">SUM(D2009:D2047)</f>
        <v>50416994</v>
      </c>
      <c r="E2048" s="4">
        <f t="shared" si="543"/>
        <v>123753074</v>
      </c>
      <c r="F2048" s="5">
        <f>SUM(C2048:E2048)</f>
        <v>350183981</v>
      </c>
    </row>
    <row r="2049" spans="1:6" ht="6.75" customHeight="1">
      <c r="A2049" s="28" t="s">
        <v>57</v>
      </c>
      <c r="B2049" s="27"/>
      <c r="C2049" s="27"/>
      <c r="D2049" s="27"/>
      <c r="E2049" s="27"/>
      <c r="F2049" s="29"/>
    </row>
    <row r="2050" spans="1:6" ht="18" customHeight="1">
      <c r="A2050" s="32" t="s">
        <v>1350</v>
      </c>
      <c r="B2050" s="33"/>
      <c r="C2050" s="33"/>
      <c r="D2050" s="33"/>
      <c r="E2050" s="33"/>
      <c r="F2050" s="34"/>
    </row>
    <row r="2051" spans="1:6" ht="25.5">
      <c r="A2051" s="1" t="s">
        <v>59</v>
      </c>
      <c r="B2051" s="2" t="s">
        <v>60</v>
      </c>
      <c r="C2051" s="15" t="s">
        <v>61</v>
      </c>
      <c r="D2051" s="15" t="s">
        <v>62</v>
      </c>
      <c r="E2051" s="15" t="s">
        <v>63</v>
      </c>
      <c r="F2051" s="3" t="s">
        <v>64</v>
      </c>
    </row>
    <row r="2052" spans="1:6" ht="15">
      <c r="A2052" s="16" t="s">
        <v>1351</v>
      </c>
      <c r="B2052" s="19" t="s">
        <v>1352</v>
      </c>
      <c r="C2052" s="22">
        <v>8022000</v>
      </c>
      <c r="D2052" s="22">
        <v>0</v>
      </c>
      <c r="E2052" s="22">
        <v>0</v>
      </c>
      <c r="F2052" s="23">
        <f>SUM(C2052:E2054)</f>
        <v>8022000</v>
      </c>
    </row>
    <row r="2053" spans="1:6" ht="18" customHeight="1">
      <c r="A2053" s="17"/>
      <c r="B2053" s="20"/>
      <c r="C2053" s="20"/>
      <c r="D2053" s="20"/>
      <c r="E2053" s="20"/>
      <c r="F2053" s="24"/>
    </row>
    <row r="2054" spans="1:6" ht="15">
      <c r="A2054" s="18"/>
      <c r="B2054" s="21"/>
      <c r="C2054" s="21"/>
      <c r="D2054" s="21"/>
      <c r="E2054" s="21"/>
      <c r="F2054" s="25"/>
    </row>
    <row r="2055" spans="1:6" ht="15">
      <c r="A2055" s="16" t="s">
        <v>1353</v>
      </c>
      <c r="B2055" s="19" t="s">
        <v>1354</v>
      </c>
      <c r="C2055" s="22">
        <v>8092</v>
      </c>
      <c r="D2055" s="22">
        <v>32485</v>
      </c>
      <c r="E2055" s="22">
        <v>19224</v>
      </c>
      <c r="F2055" s="23">
        <f aca="true" t="shared" si="544" ref="F2055">SUM(C2055:E2057)</f>
        <v>59801</v>
      </c>
    </row>
    <row r="2056" spans="1:6" ht="18" customHeight="1">
      <c r="A2056" s="17"/>
      <c r="B2056" s="20"/>
      <c r="C2056" s="20"/>
      <c r="D2056" s="20"/>
      <c r="E2056" s="20"/>
      <c r="F2056" s="24"/>
    </row>
    <row r="2057" spans="1:6" ht="15">
      <c r="A2057" s="18"/>
      <c r="B2057" s="21"/>
      <c r="C2057" s="21"/>
      <c r="D2057" s="21"/>
      <c r="E2057" s="21"/>
      <c r="F2057" s="25"/>
    </row>
    <row r="2058" spans="1:6" ht="15">
      <c r="A2058" s="16" t="s">
        <v>1355</v>
      </c>
      <c r="B2058" s="19" t="s">
        <v>1356</v>
      </c>
      <c r="C2058" s="22">
        <v>18677199</v>
      </c>
      <c r="D2058" s="22">
        <v>17410142</v>
      </c>
      <c r="E2058" s="22">
        <v>1417266</v>
      </c>
      <c r="F2058" s="23">
        <f aca="true" t="shared" si="545" ref="F2058">SUM(C2058:E2060)</f>
        <v>37504607</v>
      </c>
    </row>
    <row r="2059" spans="1:6" ht="18" customHeight="1">
      <c r="A2059" s="17"/>
      <c r="B2059" s="20"/>
      <c r="C2059" s="20"/>
      <c r="D2059" s="20"/>
      <c r="E2059" s="20"/>
      <c r="F2059" s="24"/>
    </row>
    <row r="2060" spans="1:6" ht="15">
      <c r="A2060" s="18"/>
      <c r="B2060" s="21"/>
      <c r="C2060" s="21"/>
      <c r="D2060" s="21"/>
      <c r="E2060" s="21"/>
      <c r="F2060" s="25"/>
    </row>
    <row r="2061" spans="1:6" ht="15">
      <c r="A2061" s="16" t="s">
        <v>1357</v>
      </c>
      <c r="B2061" s="19" t="s">
        <v>1358</v>
      </c>
      <c r="C2061" s="22">
        <v>91925</v>
      </c>
      <c r="D2061" s="22">
        <v>0</v>
      </c>
      <c r="E2061" s="22">
        <v>0</v>
      </c>
      <c r="F2061" s="23">
        <f aca="true" t="shared" si="546" ref="F2061">SUM(C2061:E2063)</f>
        <v>91925</v>
      </c>
    </row>
    <row r="2062" spans="1:6" ht="18" customHeight="1">
      <c r="A2062" s="17"/>
      <c r="B2062" s="20"/>
      <c r="C2062" s="20"/>
      <c r="D2062" s="20"/>
      <c r="E2062" s="20"/>
      <c r="F2062" s="24"/>
    </row>
    <row r="2063" spans="1:6" ht="15">
      <c r="A2063" s="18"/>
      <c r="B2063" s="21"/>
      <c r="C2063" s="21"/>
      <c r="D2063" s="21"/>
      <c r="E2063" s="21"/>
      <c r="F2063" s="25"/>
    </row>
    <row r="2064" spans="1:6" ht="15">
      <c r="A2064" s="16" t="s">
        <v>1359</v>
      </c>
      <c r="B2064" s="19" t="s">
        <v>1360</v>
      </c>
      <c r="C2064" s="22">
        <v>13635250</v>
      </c>
      <c r="D2064" s="22">
        <v>115121</v>
      </c>
      <c r="E2064" s="22">
        <v>3264324</v>
      </c>
      <c r="F2064" s="23">
        <f aca="true" t="shared" si="547" ref="F2064">SUM(C2064:E2066)</f>
        <v>17014695</v>
      </c>
    </row>
    <row r="2065" spans="1:6" ht="18" customHeight="1">
      <c r="A2065" s="17"/>
      <c r="B2065" s="20"/>
      <c r="C2065" s="20"/>
      <c r="D2065" s="20"/>
      <c r="E2065" s="20"/>
      <c r="F2065" s="24"/>
    </row>
    <row r="2066" spans="1:6" ht="15">
      <c r="A2066" s="18"/>
      <c r="B2066" s="21"/>
      <c r="C2066" s="21"/>
      <c r="D2066" s="21"/>
      <c r="E2066" s="21"/>
      <c r="F2066" s="25"/>
    </row>
    <row r="2067" spans="1:6" ht="15">
      <c r="A2067" s="16" t="s">
        <v>1361</v>
      </c>
      <c r="B2067" s="19" t="s">
        <v>1362</v>
      </c>
      <c r="C2067" s="22">
        <v>7908000</v>
      </c>
      <c r="D2067" s="22">
        <v>53927265</v>
      </c>
      <c r="E2067" s="22">
        <v>34534286</v>
      </c>
      <c r="F2067" s="23">
        <f aca="true" t="shared" si="548" ref="F2067">SUM(C2067:E2069)</f>
        <v>96369551</v>
      </c>
    </row>
    <row r="2068" spans="1:6" ht="18" customHeight="1">
      <c r="A2068" s="17"/>
      <c r="B2068" s="20"/>
      <c r="C2068" s="20"/>
      <c r="D2068" s="20"/>
      <c r="E2068" s="20"/>
      <c r="F2068" s="24"/>
    </row>
    <row r="2069" spans="1:6" ht="15">
      <c r="A2069" s="18"/>
      <c r="B2069" s="21"/>
      <c r="C2069" s="21"/>
      <c r="D2069" s="21"/>
      <c r="E2069" s="21"/>
      <c r="F2069" s="25"/>
    </row>
    <row r="2070" spans="1:6" ht="15">
      <c r="A2070" s="16" t="s">
        <v>1363</v>
      </c>
      <c r="B2070" s="19" t="s">
        <v>1364</v>
      </c>
      <c r="C2070" s="22">
        <v>1015407</v>
      </c>
      <c r="D2070" s="22">
        <v>0</v>
      </c>
      <c r="E2070" s="22">
        <v>0</v>
      </c>
      <c r="F2070" s="23">
        <f aca="true" t="shared" si="549" ref="F2070">SUM(C2070:E2072)</f>
        <v>1015407</v>
      </c>
    </row>
    <row r="2071" spans="1:6" ht="18" customHeight="1">
      <c r="A2071" s="17"/>
      <c r="B2071" s="20"/>
      <c r="C2071" s="20"/>
      <c r="D2071" s="20"/>
      <c r="E2071" s="20"/>
      <c r="F2071" s="24"/>
    </row>
    <row r="2072" spans="1:6" ht="15">
      <c r="A2072" s="18"/>
      <c r="B2072" s="21"/>
      <c r="C2072" s="21"/>
      <c r="D2072" s="21"/>
      <c r="E2072" s="21"/>
      <c r="F2072" s="25"/>
    </row>
    <row r="2073" spans="1:6" ht="15">
      <c r="A2073" s="16" t="s">
        <v>1365</v>
      </c>
      <c r="B2073" s="19" t="s">
        <v>1366</v>
      </c>
      <c r="C2073" s="22">
        <v>5201102</v>
      </c>
      <c r="D2073" s="22">
        <v>0</v>
      </c>
      <c r="E2073" s="22">
        <v>0</v>
      </c>
      <c r="F2073" s="23">
        <f aca="true" t="shared" si="550" ref="F2073">SUM(C2073:E2075)</f>
        <v>5201102</v>
      </c>
    </row>
    <row r="2074" spans="1:6" ht="18" customHeight="1">
      <c r="A2074" s="17"/>
      <c r="B2074" s="20"/>
      <c r="C2074" s="20"/>
      <c r="D2074" s="20"/>
      <c r="E2074" s="20"/>
      <c r="F2074" s="24"/>
    </row>
    <row r="2075" spans="1:6" ht="15">
      <c r="A2075" s="18"/>
      <c r="B2075" s="21"/>
      <c r="C2075" s="21"/>
      <c r="D2075" s="21"/>
      <c r="E2075" s="21"/>
      <c r="F2075" s="25"/>
    </row>
    <row r="2076" spans="1:6" ht="15">
      <c r="A2076" s="16" t="s">
        <v>1367</v>
      </c>
      <c r="B2076" s="19" t="s">
        <v>1368</v>
      </c>
      <c r="C2076" s="22">
        <v>10208640</v>
      </c>
      <c r="D2076" s="22">
        <v>0</v>
      </c>
      <c r="E2076" s="22">
        <v>0</v>
      </c>
      <c r="F2076" s="23">
        <f aca="true" t="shared" si="551" ref="F2076">SUM(C2076:E2078)</f>
        <v>10208640</v>
      </c>
    </row>
    <row r="2077" spans="1:6" ht="18" customHeight="1">
      <c r="A2077" s="17"/>
      <c r="B2077" s="20"/>
      <c r="C2077" s="20"/>
      <c r="D2077" s="20"/>
      <c r="E2077" s="20"/>
      <c r="F2077" s="24"/>
    </row>
    <row r="2078" spans="1:6" ht="15">
      <c r="A2078" s="18"/>
      <c r="B2078" s="21"/>
      <c r="C2078" s="21"/>
      <c r="D2078" s="21"/>
      <c r="E2078" s="21"/>
      <c r="F2078" s="25"/>
    </row>
    <row r="2079" spans="1:6" ht="15">
      <c r="A2079" s="16" t="s">
        <v>1369</v>
      </c>
      <c r="B2079" s="19" t="s">
        <v>1370</v>
      </c>
      <c r="C2079" s="22">
        <v>15668360</v>
      </c>
      <c r="D2079" s="22">
        <v>0</v>
      </c>
      <c r="E2079" s="22">
        <v>0</v>
      </c>
      <c r="F2079" s="23">
        <f aca="true" t="shared" si="552" ref="F2079">SUM(C2079:E2081)</f>
        <v>15668360</v>
      </c>
    </row>
    <row r="2080" spans="1:6" ht="18" customHeight="1">
      <c r="A2080" s="17"/>
      <c r="B2080" s="20"/>
      <c r="C2080" s="20"/>
      <c r="D2080" s="20"/>
      <c r="E2080" s="20"/>
      <c r="F2080" s="24"/>
    </row>
    <row r="2081" spans="1:6" ht="15">
      <c r="A2081" s="18"/>
      <c r="B2081" s="21"/>
      <c r="C2081" s="21"/>
      <c r="D2081" s="21"/>
      <c r="E2081" s="21"/>
      <c r="F2081" s="25"/>
    </row>
    <row r="2082" spans="1:6" ht="15">
      <c r="A2082" s="16" t="s">
        <v>1371</v>
      </c>
      <c r="B2082" s="19" t="s">
        <v>1372</v>
      </c>
      <c r="C2082" s="22">
        <v>5719250</v>
      </c>
      <c r="D2082" s="22">
        <v>0</v>
      </c>
      <c r="E2082" s="22">
        <v>0</v>
      </c>
      <c r="F2082" s="23">
        <f aca="true" t="shared" si="553" ref="F2082">SUM(C2082:E2084)</f>
        <v>5719250</v>
      </c>
    </row>
    <row r="2083" spans="1:6" ht="18" customHeight="1">
      <c r="A2083" s="17"/>
      <c r="B2083" s="20"/>
      <c r="C2083" s="20"/>
      <c r="D2083" s="20"/>
      <c r="E2083" s="20"/>
      <c r="F2083" s="24"/>
    </row>
    <row r="2084" spans="1:6" ht="15">
      <c r="A2084" s="18"/>
      <c r="B2084" s="21"/>
      <c r="C2084" s="21"/>
      <c r="D2084" s="21"/>
      <c r="E2084" s="21"/>
      <c r="F2084" s="25"/>
    </row>
    <row r="2085" spans="1:6" ht="15">
      <c r="A2085" s="16" t="s">
        <v>1373</v>
      </c>
      <c r="B2085" s="19" t="s">
        <v>1374</v>
      </c>
      <c r="C2085" s="22">
        <v>4228614</v>
      </c>
      <c r="D2085" s="22">
        <v>0</v>
      </c>
      <c r="E2085" s="22">
        <v>0</v>
      </c>
      <c r="F2085" s="23">
        <f aca="true" t="shared" si="554" ref="F2085">SUM(C2085:E2087)</f>
        <v>4228614</v>
      </c>
    </row>
    <row r="2086" spans="1:6" ht="18" customHeight="1">
      <c r="A2086" s="17"/>
      <c r="B2086" s="20"/>
      <c r="C2086" s="20"/>
      <c r="D2086" s="20"/>
      <c r="E2086" s="20"/>
      <c r="F2086" s="24"/>
    </row>
    <row r="2087" spans="1:6" ht="15">
      <c r="A2087" s="18"/>
      <c r="B2087" s="21"/>
      <c r="C2087" s="21"/>
      <c r="D2087" s="21"/>
      <c r="E2087" s="21"/>
      <c r="F2087" s="25"/>
    </row>
    <row r="2088" spans="1:6" ht="15">
      <c r="A2088" s="16" t="s">
        <v>1375</v>
      </c>
      <c r="B2088" s="19" t="s">
        <v>1376</v>
      </c>
      <c r="C2088" s="22">
        <v>7776946</v>
      </c>
      <c r="D2088" s="22">
        <v>0</v>
      </c>
      <c r="E2088" s="22">
        <v>0</v>
      </c>
      <c r="F2088" s="23">
        <f aca="true" t="shared" si="555" ref="F2088">SUM(C2088:E2090)</f>
        <v>7776946</v>
      </c>
    </row>
    <row r="2089" spans="1:6" ht="18" customHeight="1">
      <c r="A2089" s="17"/>
      <c r="B2089" s="20"/>
      <c r="C2089" s="20"/>
      <c r="D2089" s="20"/>
      <c r="E2089" s="20"/>
      <c r="F2089" s="24"/>
    </row>
    <row r="2090" spans="1:6" ht="15">
      <c r="A2090" s="18"/>
      <c r="B2090" s="21"/>
      <c r="C2090" s="21"/>
      <c r="D2090" s="21"/>
      <c r="E2090" s="21"/>
      <c r="F2090" s="25"/>
    </row>
    <row r="2091" spans="1:6" ht="15">
      <c r="A2091" s="16" t="s">
        <v>1377</v>
      </c>
      <c r="B2091" s="19" t="s">
        <v>1378</v>
      </c>
      <c r="C2091" s="22">
        <v>16537286</v>
      </c>
      <c r="D2091" s="22">
        <v>0</v>
      </c>
      <c r="E2091" s="22">
        <v>0</v>
      </c>
      <c r="F2091" s="23">
        <f aca="true" t="shared" si="556" ref="F2091">SUM(C2091:E2093)</f>
        <v>16537286</v>
      </c>
    </row>
    <row r="2092" spans="1:6" ht="18" customHeight="1">
      <c r="A2092" s="17"/>
      <c r="B2092" s="20"/>
      <c r="C2092" s="20"/>
      <c r="D2092" s="20"/>
      <c r="E2092" s="20"/>
      <c r="F2092" s="24"/>
    </row>
    <row r="2093" spans="1:6" ht="15">
      <c r="A2093" s="18"/>
      <c r="B2093" s="21"/>
      <c r="C2093" s="21"/>
      <c r="D2093" s="21"/>
      <c r="E2093" s="21"/>
      <c r="F2093" s="25"/>
    </row>
    <row r="2094" spans="1:6" ht="15">
      <c r="A2094" s="16" t="s">
        <v>1379</v>
      </c>
      <c r="B2094" s="19" t="s">
        <v>1380</v>
      </c>
      <c r="C2094" s="22">
        <v>13635250</v>
      </c>
      <c r="D2094" s="22">
        <v>3353873</v>
      </c>
      <c r="E2094" s="22">
        <v>0</v>
      </c>
      <c r="F2094" s="23">
        <f aca="true" t="shared" si="557" ref="F2094">SUM(C2094:E2096)</f>
        <v>16989123</v>
      </c>
    </row>
    <row r="2095" spans="1:6" ht="18" customHeight="1">
      <c r="A2095" s="17"/>
      <c r="B2095" s="20"/>
      <c r="C2095" s="20"/>
      <c r="D2095" s="20"/>
      <c r="E2095" s="20"/>
      <c r="F2095" s="24"/>
    </row>
    <row r="2096" spans="1:6" ht="15">
      <c r="A2096" s="18"/>
      <c r="B2096" s="21"/>
      <c r="C2096" s="21"/>
      <c r="D2096" s="21"/>
      <c r="E2096" s="21"/>
      <c r="F2096" s="25"/>
    </row>
    <row r="2097" spans="1:6" ht="18" customHeight="1">
      <c r="A2097" s="26" t="s">
        <v>1381</v>
      </c>
      <c r="B2097" s="27"/>
      <c r="C2097" s="4">
        <f>SUM(C2052:C2096)</f>
        <v>128333321</v>
      </c>
      <c r="D2097" s="4">
        <f aca="true" t="shared" si="558" ref="D2097:E2097">SUM(D2052:D2096)</f>
        <v>74838886</v>
      </c>
      <c r="E2097" s="4">
        <f t="shared" si="558"/>
        <v>39235100</v>
      </c>
      <c r="F2097" s="5">
        <f>SUM(C2097:E2097)</f>
        <v>242407307</v>
      </c>
    </row>
    <row r="2098" spans="1:6" ht="6.75" customHeight="1">
      <c r="A2098" s="28" t="s">
        <v>57</v>
      </c>
      <c r="B2098" s="27"/>
      <c r="C2098" s="27"/>
      <c r="D2098" s="27"/>
      <c r="E2098" s="27"/>
      <c r="F2098" s="29"/>
    </row>
    <row r="2099" spans="1:6" ht="18" customHeight="1">
      <c r="A2099" s="32" t="s">
        <v>1382</v>
      </c>
      <c r="B2099" s="33"/>
      <c r="C2099" s="33"/>
      <c r="D2099" s="33"/>
      <c r="E2099" s="33"/>
      <c r="F2099" s="34"/>
    </row>
    <row r="2100" spans="1:6" ht="25.5">
      <c r="A2100" s="1" t="s">
        <v>59</v>
      </c>
      <c r="B2100" s="2" t="s">
        <v>60</v>
      </c>
      <c r="C2100" s="15" t="s">
        <v>61</v>
      </c>
      <c r="D2100" s="15" t="s">
        <v>62</v>
      </c>
      <c r="E2100" s="15" t="s">
        <v>63</v>
      </c>
      <c r="F2100" s="3" t="s">
        <v>64</v>
      </c>
    </row>
    <row r="2101" spans="1:6" ht="15">
      <c r="A2101" s="16" t="s">
        <v>1383</v>
      </c>
      <c r="B2101" s="19" t="s">
        <v>1384</v>
      </c>
      <c r="C2101" s="22">
        <v>-8966</v>
      </c>
      <c r="D2101" s="22">
        <v>0</v>
      </c>
      <c r="E2101" s="22">
        <v>0</v>
      </c>
      <c r="F2101" s="23">
        <f>SUM(C2101:E2103)</f>
        <v>-8966</v>
      </c>
    </row>
    <row r="2102" spans="1:6" ht="18" customHeight="1">
      <c r="A2102" s="17"/>
      <c r="B2102" s="20"/>
      <c r="C2102" s="20"/>
      <c r="D2102" s="20"/>
      <c r="E2102" s="20"/>
      <c r="F2102" s="24"/>
    </row>
    <row r="2103" spans="1:6" ht="15">
      <c r="A2103" s="18"/>
      <c r="B2103" s="21"/>
      <c r="C2103" s="21"/>
      <c r="D2103" s="21"/>
      <c r="E2103" s="21"/>
      <c r="F2103" s="25"/>
    </row>
    <row r="2104" spans="1:6" ht="15">
      <c r="A2104" s="16" t="s">
        <v>1385</v>
      </c>
      <c r="B2104" s="19" t="s">
        <v>1386</v>
      </c>
      <c r="C2104" s="22">
        <v>-19816</v>
      </c>
      <c r="D2104" s="22">
        <v>0</v>
      </c>
      <c r="E2104" s="22">
        <v>0</v>
      </c>
      <c r="F2104" s="23">
        <f aca="true" t="shared" si="559" ref="F2104">SUM(C2104:E2106)</f>
        <v>-19816</v>
      </c>
    </row>
    <row r="2105" spans="1:6" ht="18" customHeight="1">
      <c r="A2105" s="17"/>
      <c r="B2105" s="20"/>
      <c r="C2105" s="20"/>
      <c r="D2105" s="20"/>
      <c r="E2105" s="20"/>
      <c r="F2105" s="24"/>
    </row>
    <row r="2106" spans="1:6" ht="15">
      <c r="A2106" s="18"/>
      <c r="B2106" s="21"/>
      <c r="C2106" s="21"/>
      <c r="D2106" s="21"/>
      <c r="E2106" s="21"/>
      <c r="F2106" s="25"/>
    </row>
    <row r="2107" spans="1:6" ht="15">
      <c r="A2107" s="16" t="s">
        <v>1387</v>
      </c>
      <c r="B2107" s="19" t="s">
        <v>1388</v>
      </c>
      <c r="C2107" s="22">
        <v>-564521</v>
      </c>
      <c r="D2107" s="22">
        <v>0</v>
      </c>
      <c r="E2107" s="22">
        <v>0</v>
      </c>
      <c r="F2107" s="23">
        <f aca="true" t="shared" si="560" ref="F2107">SUM(C2107:E2109)</f>
        <v>-564521</v>
      </c>
    </row>
    <row r="2108" spans="1:6" ht="18" customHeight="1">
      <c r="A2108" s="17"/>
      <c r="B2108" s="20"/>
      <c r="C2108" s="20"/>
      <c r="D2108" s="20"/>
      <c r="E2108" s="20"/>
      <c r="F2108" s="24"/>
    </row>
    <row r="2109" spans="1:6" ht="15">
      <c r="A2109" s="18"/>
      <c r="B2109" s="21"/>
      <c r="C2109" s="21"/>
      <c r="D2109" s="21"/>
      <c r="E2109" s="21"/>
      <c r="F2109" s="25"/>
    </row>
    <row r="2110" spans="1:6" ht="15">
      <c r="A2110" s="16" t="s">
        <v>1389</v>
      </c>
      <c r="B2110" s="19" t="s">
        <v>1390</v>
      </c>
      <c r="C2110" s="22">
        <v>-1360</v>
      </c>
      <c r="D2110" s="22">
        <v>0</v>
      </c>
      <c r="E2110" s="22">
        <v>0</v>
      </c>
      <c r="F2110" s="23">
        <f aca="true" t="shared" si="561" ref="F2110">SUM(C2110:E2112)</f>
        <v>-1360</v>
      </c>
    </row>
    <row r="2111" spans="1:6" ht="18" customHeight="1">
      <c r="A2111" s="17"/>
      <c r="B2111" s="20"/>
      <c r="C2111" s="20"/>
      <c r="D2111" s="20"/>
      <c r="E2111" s="20"/>
      <c r="F2111" s="24"/>
    </row>
    <row r="2112" spans="1:6" ht="15">
      <c r="A2112" s="18"/>
      <c r="B2112" s="21"/>
      <c r="C2112" s="21"/>
      <c r="D2112" s="21"/>
      <c r="E2112" s="21"/>
      <c r="F2112" s="25"/>
    </row>
    <row r="2113" spans="1:6" ht="15">
      <c r="A2113" s="16" t="s">
        <v>1391</v>
      </c>
      <c r="B2113" s="19" t="s">
        <v>1392</v>
      </c>
      <c r="C2113" s="22">
        <v>131732</v>
      </c>
      <c r="D2113" s="22">
        <v>0</v>
      </c>
      <c r="E2113" s="22">
        <v>0</v>
      </c>
      <c r="F2113" s="23">
        <f aca="true" t="shared" si="562" ref="F2113">SUM(C2113:E2115)</f>
        <v>131732</v>
      </c>
    </row>
    <row r="2114" spans="1:6" ht="18" customHeight="1">
      <c r="A2114" s="17"/>
      <c r="B2114" s="20"/>
      <c r="C2114" s="20"/>
      <c r="D2114" s="20"/>
      <c r="E2114" s="20"/>
      <c r="F2114" s="24"/>
    </row>
    <row r="2115" spans="1:6" ht="15">
      <c r="A2115" s="18"/>
      <c r="B2115" s="21"/>
      <c r="C2115" s="21"/>
      <c r="D2115" s="21"/>
      <c r="E2115" s="21"/>
      <c r="F2115" s="25"/>
    </row>
    <row r="2116" spans="1:6" ht="15">
      <c r="A2116" s="16" t="s">
        <v>1393</v>
      </c>
      <c r="B2116" s="19" t="s">
        <v>1394</v>
      </c>
      <c r="C2116" s="22">
        <v>-75966</v>
      </c>
      <c r="D2116" s="22">
        <v>0</v>
      </c>
      <c r="E2116" s="22">
        <v>0</v>
      </c>
      <c r="F2116" s="23">
        <f aca="true" t="shared" si="563" ref="F2116">SUM(C2116:E2118)</f>
        <v>-75966</v>
      </c>
    </row>
    <row r="2117" spans="1:6" ht="18" customHeight="1">
      <c r="A2117" s="17"/>
      <c r="B2117" s="20"/>
      <c r="C2117" s="20"/>
      <c r="D2117" s="20"/>
      <c r="E2117" s="20"/>
      <c r="F2117" s="24"/>
    </row>
    <row r="2118" spans="1:6" ht="15">
      <c r="A2118" s="18"/>
      <c r="B2118" s="21"/>
      <c r="C2118" s="21"/>
      <c r="D2118" s="21"/>
      <c r="E2118" s="21"/>
      <c r="F2118" s="25"/>
    </row>
    <row r="2119" spans="1:6" ht="15">
      <c r="A2119" s="16" t="s">
        <v>1395</v>
      </c>
      <c r="B2119" s="19" t="s">
        <v>1396</v>
      </c>
      <c r="C2119" s="22">
        <v>-17684164</v>
      </c>
      <c r="D2119" s="22">
        <v>0</v>
      </c>
      <c r="E2119" s="22">
        <v>0</v>
      </c>
      <c r="F2119" s="23">
        <f aca="true" t="shared" si="564" ref="F2119">SUM(C2119:E2121)</f>
        <v>-17684164</v>
      </c>
    </row>
    <row r="2120" spans="1:6" ht="18" customHeight="1">
      <c r="A2120" s="17"/>
      <c r="B2120" s="20"/>
      <c r="C2120" s="20"/>
      <c r="D2120" s="20"/>
      <c r="E2120" s="20"/>
      <c r="F2120" s="24"/>
    </row>
    <row r="2121" spans="1:6" ht="15">
      <c r="A2121" s="18"/>
      <c r="B2121" s="21"/>
      <c r="C2121" s="21"/>
      <c r="D2121" s="21"/>
      <c r="E2121" s="21"/>
      <c r="F2121" s="25"/>
    </row>
    <row r="2122" spans="1:6" ht="15">
      <c r="A2122" s="16" t="s">
        <v>1397</v>
      </c>
      <c r="B2122" s="19" t="s">
        <v>1398</v>
      </c>
      <c r="C2122" s="22">
        <v>-172599</v>
      </c>
      <c r="D2122" s="22">
        <v>0</v>
      </c>
      <c r="E2122" s="22">
        <v>0</v>
      </c>
      <c r="F2122" s="23">
        <f aca="true" t="shared" si="565" ref="F2122">SUM(C2122:E2124)</f>
        <v>-172599</v>
      </c>
    </row>
    <row r="2123" spans="1:6" ht="18" customHeight="1">
      <c r="A2123" s="17"/>
      <c r="B2123" s="20"/>
      <c r="C2123" s="20"/>
      <c r="D2123" s="20"/>
      <c r="E2123" s="20"/>
      <c r="F2123" s="24"/>
    </row>
    <row r="2124" spans="1:6" ht="15">
      <c r="A2124" s="18"/>
      <c r="B2124" s="21"/>
      <c r="C2124" s="21"/>
      <c r="D2124" s="21"/>
      <c r="E2124" s="21"/>
      <c r="F2124" s="25"/>
    </row>
    <row r="2125" spans="1:6" ht="15">
      <c r="A2125" s="16" t="s">
        <v>1399</v>
      </c>
      <c r="B2125" s="19" t="s">
        <v>1400</v>
      </c>
      <c r="C2125" s="22">
        <v>55570</v>
      </c>
      <c r="D2125" s="22">
        <v>0</v>
      </c>
      <c r="E2125" s="22">
        <v>0</v>
      </c>
      <c r="F2125" s="23">
        <f aca="true" t="shared" si="566" ref="F2125">SUM(C2125:E2127)</f>
        <v>55570</v>
      </c>
    </row>
    <row r="2126" spans="1:6" ht="18" customHeight="1">
      <c r="A2126" s="17"/>
      <c r="B2126" s="20"/>
      <c r="C2126" s="20"/>
      <c r="D2126" s="20"/>
      <c r="E2126" s="20"/>
      <c r="F2126" s="24"/>
    </row>
    <row r="2127" spans="1:6" ht="15">
      <c r="A2127" s="18"/>
      <c r="B2127" s="21"/>
      <c r="C2127" s="21"/>
      <c r="D2127" s="21"/>
      <c r="E2127" s="21"/>
      <c r="F2127" s="25"/>
    </row>
    <row r="2128" spans="1:6" ht="15">
      <c r="A2128" s="16" t="s">
        <v>1401</v>
      </c>
      <c r="B2128" s="19" t="s">
        <v>1402</v>
      </c>
      <c r="C2128" s="22">
        <v>-409792</v>
      </c>
      <c r="D2128" s="22">
        <v>0</v>
      </c>
      <c r="E2128" s="22">
        <v>0</v>
      </c>
      <c r="F2128" s="23">
        <f aca="true" t="shared" si="567" ref="F2128">SUM(C2128:E2130)</f>
        <v>-409792</v>
      </c>
    </row>
    <row r="2129" spans="1:6" ht="18" customHeight="1">
      <c r="A2129" s="17"/>
      <c r="B2129" s="20"/>
      <c r="C2129" s="20"/>
      <c r="D2129" s="20"/>
      <c r="E2129" s="20"/>
      <c r="F2129" s="24"/>
    </row>
    <row r="2130" spans="1:6" ht="15">
      <c r="A2130" s="18"/>
      <c r="B2130" s="21"/>
      <c r="C2130" s="21"/>
      <c r="D2130" s="21"/>
      <c r="E2130" s="21"/>
      <c r="F2130" s="25"/>
    </row>
    <row r="2131" spans="1:6" ht="15">
      <c r="A2131" s="16" t="s">
        <v>1403</v>
      </c>
      <c r="B2131" s="19" t="s">
        <v>1404</v>
      </c>
      <c r="C2131" s="22">
        <v>158000</v>
      </c>
      <c r="D2131" s="22">
        <v>0</v>
      </c>
      <c r="E2131" s="22">
        <v>0</v>
      </c>
      <c r="F2131" s="23">
        <f aca="true" t="shared" si="568" ref="F2131">SUM(C2131:E2133)</f>
        <v>158000</v>
      </c>
    </row>
    <row r="2132" spans="1:6" ht="18" customHeight="1">
      <c r="A2132" s="17"/>
      <c r="B2132" s="20"/>
      <c r="C2132" s="20"/>
      <c r="D2132" s="20"/>
      <c r="E2132" s="20"/>
      <c r="F2132" s="24"/>
    </row>
    <row r="2133" spans="1:6" ht="15">
      <c r="A2133" s="18"/>
      <c r="B2133" s="21"/>
      <c r="C2133" s="21"/>
      <c r="D2133" s="21"/>
      <c r="E2133" s="21"/>
      <c r="F2133" s="25"/>
    </row>
    <row r="2134" spans="1:6" ht="15">
      <c r="A2134" s="16" t="s">
        <v>1405</v>
      </c>
      <c r="B2134" s="19" t="s">
        <v>1406</v>
      </c>
      <c r="C2134" s="22">
        <v>-75352</v>
      </c>
      <c r="D2134" s="22">
        <v>0</v>
      </c>
      <c r="E2134" s="22">
        <v>0</v>
      </c>
      <c r="F2134" s="23">
        <f aca="true" t="shared" si="569" ref="F2134">SUM(C2134:E2136)</f>
        <v>-75352</v>
      </c>
    </row>
    <row r="2135" spans="1:6" ht="18" customHeight="1">
      <c r="A2135" s="17"/>
      <c r="B2135" s="20"/>
      <c r="C2135" s="20"/>
      <c r="D2135" s="20"/>
      <c r="E2135" s="20"/>
      <c r="F2135" s="24"/>
    </row>
    <row r="2136" spans="1:6" ht="15">
      <c r="A2136" s="18"/>
      <c r="B2136" s="21"/>
      <c r="C2136" s="21"/>
      <c r="D2136" s="21"/>
      <c r="E2136" s="21"/>
      <c r="F2136" s="25"/>
    </row>
    <row r="2137" spans="1:6" ht="15">
      <c r="A2137" s="16" t="s">
        <v>1407</v>
      </c>
      <c r="B2137" s="19" t="s">
        <v>1408</v>
      </c>
      <c r="C2137" s="22">
        <v>5738</v>
      </c>
      <c r="D2137" s="22">
        <v>0</v>
      </c>
      <c r="E2137" s="22">
        <v>0</v>
      </c>
      <c r="F2137" s="23">
        <f aca="true" t="shared" si="570" ref="F2137">SUM(C2137:E2139)</f>
        <v>5738</v>
      </c>
    </row>
    <row r="2138" spans="1:6" ht="18" customHeight="1">
      <c r="A2138" s="17"/>
      <c r="B2138" s="20"/>
      <c r="C2138" s="20"/>
      <c r="D2138" s="20"/>
      <c r="E2138" s="20"/>
      <c r="F2138" s="24"/>
    </row>
    <row r="2139" spans="1:6" ht="15">
      <c r="A2139" s="18"/>
      <c r="B2139" s="21"/>
      <c r="C2139" s="21"/>
      <c r="D2139" s="21"/>
      <c r="E2139" s="21"/>
      <c r="F2139" s="25"/>
    </row>
    <row r="2140" spans="1:6" ht="15">
      <c r="A2140" s="16" t="s">
        <v>1409</v>
      </c>
      <c r="B2140" s="19" t="s">
        <v>1410</v>
      </c>
      <c r="C2140" s="22">
        <v>-6808</v>
      </c>
      <c r="D2140" s="22">
        <v>0</v>
      </c>
      <c r="E2140" s="22">
        <v>0</v>
      </c>
      <c r="F2140" s="23">
        <f aca="true" t="shared" si="571" ref="F2140">SUM(C2140:E2142)</f>
        <v>-6808</v>
      </c>
    </row>
    <row r="2141" spans="1:6" ht="18" customHeight="1">
      <c r="A2141" s="17"/>
      <c r="B2141" s="20"/>
      <c r="C2141" s="20"/>
      <c r="D2141" s="20"/>
      <c r="E2141" s="20"/>
      <c r="F2141" s="24"/>
    </row>
    <row r="2142" spans="1:6" ht="15">
      <c r="A2142" s="18"/>
      <c r="B2142" s="21"/>
      <c r="C2142" s="21"/>
      <c r="D2142" s="21"/>
      <c r="E2142" s="21"/>
      <c r="F2142" s="25"/>
    </row>
    <row r="2143" spans="1:6" ht="15">
      <c r="A2143" s="16" t="s">
        <v>1411</v>
      </c>
      <c r="B2143" s="19" t="s">
        <v>1412</v>
      </c>
      <c r="C2143" s="22">
        <v>-225108</v>
      </c>
      <c r="D2143" s="22">
        <v>0</v>
      </c>
      <c r="E2143" s="22">
        <v>0</v>
      </c>
      <c r="F2143" s="23">
        <f aca="true" t="shared" si="572" ref="F2143">SUM(C2143:E2145)</f>
        <v>-225108</v>
      </c>
    </row>
    <row r="2144" spans="1:6" ht="18" customHeight="1">
      <c r="A2144" s="17"/>
      <c r="B2144" s="20"/>
      <c r="C2144" s="20"/>
      <c r="D2144" s="20"/>
      <c r="E2144" s="20"/>
      <c r="F2144" s="24"/>
    </row>
    <row r="2145" spans="1:6" ht="15">
      <c r="A2145" s="18"/>
      <c r="B2145" s="21"/>
      <c r="C2145" s="21"/>
      <c r="D2145" s="21"/>
      <c r="E2145" s="21"/>
      <c r="F2145" s="25"/>
    </row>
    <row r="2146" spans="1:6" ht="15">
      <c r="A2146" s="16" t="s">
        <v>1413</v>
      </c>
      <c r="B2146" s="19" t="s">
        <v>1414</v>
      </c>
      <c r="C2146" s="22">
        <v>-741022</v>
      </c>
      <c r="D2146" s="22">
        <v>0</v>
      </c>
      <c r="E2146" s="22">
        <v>0</v>
      </c>
      <c r="F2146" s="23">
        <f aca="true" t="shared" si="573" ref="F2146">SUM(C2146:E2148)</f>
        <v>-741022</v>
      </c>
    </row>
    <row r="2147" spans="1:6" ht="18" customHeight="1">
      <c r="A2147" s="17"/>
      <c r="B2147" s="20"/>
      <c r="C2147" s="20"/>
      <c r="D2147" s="20"/>
      <c r="E2147" s="20"/>
      <c r="F2147" s="24"/>
    </row>
    <row r="2148" spans="1:6" ht="15">
      <c r="A2148" s="18"/>
      <c r="B2148" s="21"/>
      <c r="C2148" s="21"/>
      <c r="D2148" s="21"/>
      <c r="E2148" s="21"/>
      <c r="F2148" s="25"/>
    </row>
    <row r="2149" spans="1:6" ht="15">
      <c r="A2149" s="16" t="s">
        <v>1415</v>
      </c>
      <c r="B2149" s="19" t="s">
        <v>1416</v>
      </c>
      <c r="C2149" s="22">
        <v>-127313</v>
      </c>
      <c r="D2149" s="22">
        <v>0</v>
      </c>
      <c r="E2149" s="22">
        <v>0</v>
      </c>
      <c r="F2149" s="23">
        <f aca="true" t="shared" si="574" ref="F2149">SUM(C2149:E2151)</f>
        <v>-127313</v>
      </c>
    </row>
    <row r="2150" spans="1:6" ht="18" customHeight="1">
      <c r="A2150" s="17"/>
      <c r="B2150" s="20"/>
      <c r="C2150" s="20"/>
      <c r="D2150" s="20"/>
      <c r="E2150" s="20"/>
      <c r="F2150" s="24"/>
    </row>
    <row r="2151" spans="1:6" ht="15">
      <c r="A2151" s="18"/>
      <c r="B2151" s="21"/>
      <c r="C2151" s="21"/>
      <c r="D2151" s="21"/>
      <c r="E2151" s="21"/>
      <c r="F2151" s="25"/>
    </row>
    <row r="2152" spans="1:6" ht="15">
      <c r="A2152" s="16" t="s">
        <v>1417</v>
      </c>
      <c r="B2152" s="19" t="s">
        <v>1418</v>
      </c>
      <c r="C2152" s="22">
        <v>-238353</v>
      </c>
      <c r="D2152" s="22">
        <v>0</v>
      </c>
      <c r="E2152" s="22">
        <v>0</v>
      </c>
      <c r="F2152" s="23">
        <f aca="true" t="shared" si="575" ref="F2152">SUM(C2152:E2154)</f>
        <v>-238353</v>
      </c>
    </row>
    <row r="2153" spans="1:6" ht="18" customHeight="1">
      <c r="A2153" s="17"/>
      <c r="B2153" s="20"/>
      <c r="C2153" s="20"/>
      <c r="D2153" s="20"/>
      <c r="E2153" s="20"/>
      <c r="F2153" s="24"/>
    </row>
    <row r="2154" spans="1:6" ht="15">
      <c r="A2154" s="18"/>
      <c r="B2154" s="21"/>
      <c r="C2154" s="21"/>
      <c r="D2154" s="21"/>
      <c r="E2154" s="21"/>
      <c r="F2154" s="25"/>
    </row>
    <row r="2155" spans="1:6" ht="15">
      <c r="A2155" s="16" t="s">
        <v>1419</v>
      </c>
      <c r="B2155" s="19" t="s">
        <v>1420</v>
      </c>
      <c r="C2155" s="22">
        <v>4732</v>
      </c>
      <c r="D2155" s="22">
        <v>0</v>
      </c>
      <c r="E2155" s="22">
        <v>0</v>
      </c>
      <c r="F2155" s="23">
        <f aca="true" t="shared" si="576" ref="F2155">SUM(C2155:E2157)</f>
        <v>4732</v>
      </c>
    </row>
    <row r="2156" spans="1:6" ht="18" customHeight="1">
      <c r="A2156" s="17"/>
      <c r="B2156" s="20"/>
      <c r="C2156" s="20"/>
      <c r="D2156" s="20"/>
      <c r="E2156" s="20"/>
      <c r="F2156" s="24"/>
    </row>
    <row r="2157" spans="1:6" ht="15">
      <c r="A2157" s="18"/>
      <c r="B2157" s="21"/>
      <c r="C2157" s="21"/>
      <c r="D2157" s="21"/>
      <c r="E2157" s="21"/>
      <c r="F2157" s="25"/>
    </row>
    <row r="2158" spans="1:6" ht="15">
      <c r="A2158" s="16" t="s">
        <v>1421</v>
      </c>
      <c r="B2158" s="19" t="s">
        <v>1422</v>
      </c>
      <c r="C2158" s="22">
        <v>-57558</v>
      </c>
      <c r="D2158" s="22">
        <v>0</v>
      </c>
      <c r="E2158" s="22">
        <v>0</v>
      </c>
      <c r="F2158" s="23">
        <f aca="true" t="shared" si="577" ref="F2158">SUM(C2158:E2160)</f>
        <v>-57558</v>
      </c>
    </row>
    <row r="2159" spans="1:6" ht="18" customHeight="1">
      <c r="A2159" s="17"/>
      <c r="B2159" s="20"/>
      <c r="C2159" s="20"/>
      <c r="D2159" s="20"/>
      <c r="E2159" s="20"/>
      <c r="F2159" s="24"/>
    </row>
    <row r="2160" spans="1:6" ht="15">
      <c r="A2160" s="18"/>
      <c r="B2160" s="21"/>
      <c r="C2160" s="21"/>
      <c r="D2160" s="21"/>
      <c r="E2160" s="21"/>
      <c r="F2160" s="25"/>
    </row>
    <row r="2161" spans="1:6" ht="15">
      <c r="A2161" s="16" t="s">
        <v>1423</v>
      </c>
      <c r="B2161" s="19" t="s">
        <v>1424</v>
      </c>
      <c r="C2161" s="22">
        <v>-3893301</v>
      </c>
      <c r="D2161" s="22">
        <v>0</v>
      </c>
      <c r="E2161" s="22">
        <v>0</v>
      </c>
      <c r="F2161" s="23">
        <f aca="true" t="shared" si="578" ref="F2161">SUM(C2161:E2163)</f>
        <v>-3893301</v>
      </c>
    </row>
    <row r="2162" spans="1:6" ht="18" customHeight="1">
      <c r="A2162" s="17"/>
      <c r="B2162" s="20"/>
      <c r="C2162" s="20"/>
      <c r="D2162" s="20"/>
      <c r="E2162" s="20"/>
      <c r="F2162" s="24"/>
    </row>
    <row r="2163" spans="1:6" ht="15">
      <c r="A2163" s="18"/>
      <c r="B2163" s="21"/>
      <c r="C2163" s="21"/>
      <c r="D2163" s="21"/>
      <c r="E2163" s="21"/>
      <c r="F2163" s="25"/>
    </row>
    <row r="2164" spans="1:6" ht="15">
      <c r="A2164" s="16" t="s">
        <v>1425</v>
      </c>
      <c r="B2164" s="19" t="s">
        <v>1426</v>
      </c>
      <c r="C2164" s="22">
        <v>-1099029</v>
      </c>
      <c r="D2164" s="22">
        <v>0</v>
      </c>
      <c r="E2164" s="22">
        <v>0</v>
      </c>
      <c r="F2164" s="23">
        <f aca="true" t="shared" si="579" ref="F2164">SUM(C2164:E2166)</f>
        <v>-1099029</v>
      </c>
    </row>
    <row r="2165" spans="1:6" ht="18" customHeight="1">
      <c r="A2165" s="17"/>
      <c r="B2165" s="20"/>
      <c r="C2165" s="20"/>
      <c r="D2165" s="20"/>
      <c r="E2165" s="20"/>
      <c r="F2165" s="24"/>
    </row>
    <row r="2166" spans="1:6" ht="15">
      <c r="A2166" s="18"/>
      <c r="B2166" s="21"/>
      <c r="C2166" s="21"/>
      <c r="D2166" s="21"/>
      <c r="E2166" s="21"/>
      <c r="F2166" s="25"/>
    </row>
    <row r="2167" spans="1:6" ht="15">
      <c r="A2167" s="16" t="s">
        <v>1427</v>
      </c>
      <c r="B2167" s="19" t="s">
        <v>1428</v>
      </c>
      <c r="C2167" s="22">
        <v>-69237</v>
      </c>
      <c r="D2167" s="22">
        <v>0</v>
      </c>
      <c r="E2167" s="22">
        <v>0</v>
      </c>
      <c r="F2167" s="23">
        <f aca="true" t="shared" si="580" ref="F2167">SUM(C2167:E2169)</f>
        <v>-69237</v>
      </c>
    </row>
    <row r="2168" spans="1:6" ht="18" customHeight="1">
      <c r="A2168" s="17"/>
      <c r="B2168" s="20"/>
      <c r="C2168" s="20"/>
      <c r="D2168" s="20"/>
      <c r="E2168" s="20"/>
      <c r="F2168" s="24"/>
    </row>
    <row r="2169" spans="1:6" ht="15">
      <c r="A2169" s="18"/>
      <c r="B2169" s="21"/>
      <c r="C2169" s="21"/>
      <c r="D2169" s="21"/>
      <c r="E2169" s="21"/>
      <c r="F2169" s="25"/>
    </row>
    <row r="2170" spans="1:6" ht="15">
      <c r="A2170" s="16" t="s">
        <v>1429</v>
      </c>
      <c r="B2170" s="19" t="s">
        <v>1430</v>
      </c>
      <c r="C2170" s="22">
        <v>202032</v>
      </c>
      <c r="D2170" s="22">
        <v>0</v>
      </c>
      <c r="E2170" s="22">
        <v>0</v>
      </c>
      <c r="F2170" s="23">
        <f aca="true" t="shared" si="581" ref="F2170">SUM(C2170:E2172)</f>
        <v>202032</v>
      </c>
    </row>
    <row r="2171" spans="1:6" ht="18" customHeight="1">
      <c r="A2171" s="17"/>
      <c r="B2171" s="20"/>
      <c r="C2171" s="20"/>
      <c r="D2171" s="20"/>
      <c r="E2171" s="20"/>
      <c r="F2171" s="24"/>
    </row>
    <row r="2172" spans="1:6" ht="15">
      <c r="A2172" s="18"/>
      <c r="B2172" s="21"/>
      <c r="C2172" s="21"/>
      <c r="D2172" s="21"/>
      <c r="E2172" s="21"/>
      <c r="F2172" s="25"/>
    </row>
    <row r="2173" spans="1:6" ht="15">
      <c r="A2173" s="16" t="s">
        <v>1431</v>
      </c>
      <c r="B2173" s="19" t="s">
        <v>1432</v>
      </c>
      <c r="C2173" s="22">
        <v>62500000</v>
      </c>
      <c r="D2173" s="22">
        <v>0</v>
      </c>
      <c r="E2173" s="22">
        <v>0</v>
      </c>
      <c r="F2173" s="23">
        <f aca="true" t="shared" si="582" ref="F2173">SUM(C2173:E2175)</f>
        <v>62500000</v>
      </c>
    </row>
    <row r="2174" spans="1:6" ht="18" customHeight="1">
      <c r="A2174" s="17"/>
      <c r="B2174" s="20"/>
      <c r="C2174" s="20"/>
      <c r="D2174" s="20"/>
      <c r="E2174" s="20"/>
      <c r="F2174" s="24"/>
    </row>
    <row r="2175" spans="1:6" ht="15">
      <c r="A2175" s="18"/>
      <c r="B2175" s="21"/>
      <c r="C2175" s="21"/>
      <c r="D2175" s="21"/>
      <c r="E2175" s="21"/>
      <c r="F2175" s="25"/>
    </row>
    <row r="2176" spans="1:6" ht="15">
      <c r="A2176" s="16" t="s">
        <v>1433</v>
      </c>
      <c r="B2176" s="19" t="s">
        <v>1434</v>
      </c>
      <c r="C2176" s="22">
        <v>-416</v>
      </c>
      <c r="D2176" s="22">
        <v>0</v>
      </c>
      <c r="E2176" s="22">
        <v>0</v>
      </c>
      <c r="F2176" s="23">
        <f aca="true" t="shared" si="583" ref="F2176">SUM(C2176:E2178)</f>
        <v>-416</v>
      </c>
    </row>
    <row r="2177" spans="1:6" ht="18" customHeight="1">
      <c r="A2177" s="17"/>
      <c r="B2177" s="20"/>
      <c r="C2177" s="20"/>
      <c r="D2177" s="20"/>
      <c r="E2177" s="20"/>
      <c r="F2177" s="24"/>
    </row>
    <row r="2178" spans="1:6" ht="15">
      <c r="A2178" s="18"/>
      <c r="B2178" s="21"/>
      <c r="C2178" s="21"/>
      <c r="D2178" s="21"/>
      <c r="E2178" s="21"/>
      <c r="F2178" s="25"/>
    </row>
    <row r="2179" spans="1:6" ht="15">
      <c r="A2179" s="16" t="s">
        <v>1435</v>
      </c>
      <c r="B2179" s="19" t="s">
        <v>1436</v>
      </c>
      <c r="C2179" s="22">
        <v>-1668</v>
      </c>
      <c r="D2179" s="22">
        <v>0</v>
      </c>
      <c r="E2179" s="22">
        <v>0</v>
      </c>
      <c r="F2179" s="23">
        <f aca="true" t="shared" si="584" ref="F2179">SUM(C2179:E2181)</f>
        <v>-1668</v>
      </c>
    </row>
    <row r="2180" spans="1:6" ht="18" customHeight="1">
      <c r="A2180" s="17"/>
      <c r="B2180" s="20"/>
      <c r="C2180" s="20"/>
      <c r="D2180" s="20"/>
      <c r="E2180" s="20"/>
      <c r="F2180" s="24"/>
    </row>
    <row r="2181" spans="1:6" ht="15">
      <c r="A2181" s="18"/>
      <c r="B2181" s="21"/>
      <c r="C2181" s="21"/>
      <c r="D2181" s="21"/>
      <c r="E2181" s="21"/>
      <c r="F2181" s="25"/>
    </row>
    <row r="2182" spans="1:6" ht="15">
      <c r="A2182" s="16" t="s">
        <v>1437</v>
      </c>
      <c r="B2182" s="19" t="s">
        <v>1438</v>
      </c>
      <c r="C2182" s="22">
        <v>-1433355</v>
      </c>
      <c r="D2182" s="22">
        <v>0</v>
      </c>
      <c r="E2182" s="22">
        <v>0</v>
      </c>
      <c r="F2182" s="23">
        <f aca="true" t="shared" si="585" ref="F2182">SUM(C2182:E2184)</f>
        <v>-1433355</v>
      </c>
    </row>
    <row r="2183" spans="1:6" ht="18" customHeight="1">
      <c r="A2183" s="17"/>
      <c r="B2183" s="20"/>
      <c r="C2183" s="20"/>
      <c r="D2183" s="20"/>
      <c r="E2183" s="20"/>
      <c r="F2183" s="24"/>
    </row>
    <row r="2184" spans="1:6" ht="15">
      <c r="A2184" s="18"/>
      <c r="B2184" s="21"/>
      <c r="C2184" s="21"/>
      <c r="D2184" s="21"/>
      <c r="E2184" s="21"/>
      <c r="F2184" s="25"/>
    </row>
    <row r="2185" spans="1:6" ht="15">
      <c r="A2185" s="16" t="s">
        <v>1439</v>
      </c>
      <c r="B2185" s="19" t="s">
        <v>1440</v>
      </c>
      <c r="C2185" s="22">
        <v>1430333</v>
      </c>
      <c r="D2185" s="22">
        <v>0</v>
      </c>
      <c r="E2185" s="22">
        <v>0</v>
      </c>
      <c r="F2185" s="23">
        <f aca="true" t="shared" si="586" ref="F2185">SUM(C2185:E2187)</f>
        <v>1430333</v>
      </c>
    </row>
    <row r="2186" spans="1:6" ht="18" customHeight="1">
      <c r="A2186" s="17"/>
      <c r="B2186" s="20"/>
      <c r="C2186" s="20"/>
      <c r="D2186" s="20"/>
      <c r="E2186" s="20"/>
      <c r="F2186" s="24"/>
    </row>
    <row r="2187" spans="1:6" ht="15">
      <c r="A2187" s="18"/>
      <c r="B2187" s="21"/>
      <c r="C2187" s="21"/>
      <c r="D2187" s="21"/>
      <c r="E2187" s="21"/>
      <c r="F2187" s="25"/>
    </row>
    <row r="2188" spans="1:6" ht="15">
      <c r="A2188" s="16" t="s">
        <v>1441</v>
      </c>
      <c r="B2188" s="19" t="s">
        <v>1442</v>
      </c>
      <c r="C2188" s="22">
        <v>100000</v>
      </c>
      <c r="D2188" s="22">
        <v>0</v>
      </c>
      <c r="E2188" s="22">
        <v>0</v>
      </c>
      <c r="F2188" s="23">
        <f aca="true" t="shared" si="587" ref="F2188">SUM(C2188:E2190)</f>
        <v>100000</v>
      </c>
    </row>
    <row r="2189" spans="1:6" ht="18" customHeight="1">
      <c r="A2189" s="17"/>
      <c r="B2189" s="20"/>
      <c r="C2189" s="20"/>
      <c r="D2189" s="20"/>
      <c r="E2189" s="20"/>
      <c r="F2189" s="24"/>
    </row>
    <row r="2190" spans="1:6" ht="15">
      <c r="A2190" s="18"/>
      <c r="B2190" s="21"/>
      <c r="C2190" s="21"/>
      <c r="D2190" s="21"/>
      <c r="E2190" s="21"/>
      <c r="F2190" s="25"/>
    </row>
    <row r="2191" spans="1:6" ht="15">
      <c r="A2191" s="16" t="s">
        <v>1443</v>
      </c>
      <c r="B2191" s="19" t="s">
        <v>1444</v>
      </c>
      <c r="C2191" s="22">
        <v>8409000</v>
      </c>
      <c r="D2191" s="22">
        <v>0</v>
      </c>
      <c r="E2191" s="22">
        <v>0</v>
      </c>
      <c r="F2191" s="23">
        <f aca="true" t="shared" si="588" ref="F2191">SUM(C2191:E2193)</f>
        <v>8409000</v>
      </c>
    </row>
    <row r="2192" spans="1:6" ht="18" customHeight="1">
      <c r="A2192" s="17"/>
      <c r="B2192" s="20"/>
      <c r="C2192" s="20"/>
      <c r="D2192" s="20"/>
      <c r="E2192" s="20"/>
      <c r="F2192" s="24"/>
    </row>
    <row r="2193" spans="1:6" ht="15">
      <c r="A2193" s="18"/>
      <c r="B2193" s="21"/>
      <c r="C2193" s="21"/>
      <c r="D2193" s="21"/>
      <c r="E2193" s="21"/>
      <c r="F2193" s="25"/>
    </row>
    <row r="2194" spans="1:6" ht="15">
      <c r="A2194" s="16" t="s">
        <v>1445</v>
      </c>
      <c r="B2194" s="19" t="s">
        <v>1446</v>
      </c>
      <c r="C2194" s="22">
        <v>800000</v>
      </c>
      <c r="D2194" s="22">
        <v>0</v>
      </c>
      <c r="E2194" s="22">
        <v>0</v>
      </c>
      <c r="F2194" s="23">
        <f aca="true" t="shared" si="589" ref="F2194">SUM(C2194:E2196)</f>
        <v>800000</v>
      </c>
    </row>
    <row r="2195" spans="1:6" ht="18" customHeight="1">
      <c r="A2195" s="17"/>
      <c r="B2195" s="20"/>
      <c r="C2195" s="20"/>
      <c r="D2195" s="20"/>
      <c r="E2195" s="20"/>
      <c r="F2195" s="24"/>
    </row>
    <row r="2196" spans="1:6" ht="15">
      <c r="A2196" s="18"/>
      <c r="B2196" s="21"/>
      <c r="C2196" s="21"/>
      <c r="D2196" s="21"/>
      <c r="E2196" s="21"/>
      <c r="F2196" s="25"/>
    </row>
    <row r="2197" spans="1:6" ht="15">
      <c r="A2197" s="16" t="s">
        <v>1447</v>
      </c>
      <c r="B2197" s="19" t="s">
        <v>1448</v>
      </c>
      <c r="C2197" s="22">
        <v>1000000</v>
      </c>
      <c r="D2197" s="22">
        <v>0</v>
      </c>
      <c r="E2197" s="22">
        <v>0</v>
      </c>
      <c r="F2197" s="23">
        <f aca="true" t="shared" si="590" ref="F2197">SUM(C2197:E2199)</f>
        <v>1000000</v>
      </c>
    </row>
    <row r="2198" spans="1:6" ht="18" customHeight="1">
      <c r="A2198" s="17"/>
      <c r="B2198" s="20"/>
      <c r="C2198" s="20"/>
      <c r="D2198" s="20"/>
      <c r="E2198" s="20"/>
      <c r="F2198" s="24"/>
    </row>
    <row r="2199" spans="1:6" ht="15">
      <c r="A2199" s="18"/>
      <c r="B2199" s="21"/>
      <c r="C2199" s="21"/>
      <c r="D2199" s="21"/>
      <c r="E2199" s="21"/>
      <c r="F2199" s="25"/>
    </row>
    <row r="2200" spans="1:6" ht="15">
      <c r="A2200" s="16" t="s">
        <v>1449</v>
      </c>
      <c r="B2200" s="19" t="s">
        <v>1450</v>
      </c>
      <c r="C2200" s="22">
        <v>1000000</v>
      </c>
      <c r="D2200" s="22">
        <v>0</v>
      </c>
      <c r="E2200" s="22">
        <v>0</v>
      </c>
      <c r="F2200" s="23">
        <f aca="true" t="shared" si="591" ref="F2200">SUM(C2200:E2202)</f>
        <v>1000000</v>
      </c>
    </row>
    <row r="2201" spans="1:6" ht="18" customHeight="1">
      <c r="A2201" s="17"/>
      <c r="B2201" s="20"/>
      <c r="C2201" s="20"/>
      <c r="D2201" s="20"/>
      <c r="E2201" s="20"/>
      <c r="F2201" s="24"/>
    </row>
    <row r="2202" spans="1:6" ht="15">
      <c r="A2202" s="18"/>
      <c r="B2202" s="21"/>
      <c r="C2202" s="21"/>
      <c r="D2202" s="21"/>
      <c r="E2202" s="21"/>
      <c r="F2202" s="25"/>
    </row>
    <row r="2203" spans="1:6" ht="15">
      <c r="A2203" s="16" t="s">
        <v>1451</v>
      </c>
      <c r="B2203" s="19" t="s">
        <v>1452</v>
      </c>
      <c r="C2203" s="22">
        <v>700000</v>
      </c>
      <c r="D2203" s="22">
        <v>0</v>
      </c>
      <c r="E2203" s="22">
        <v>0</v>
      </c>
      <c r="F2203" s="23">
        <f aca="true" t="shared" si="592" ref="F2203">SUM(C2203:E2205)</f>
        <v>700000</v>
      </c>
    </row>
    <row r="2204" spans="1:6" ht="18" customHeight="1">
      <c r="A2204" s="17"/>
      <c r="B2204" s="20"/>
      <c r="C2204" s="20"/>
      <c r="D2204" s="20"/>
      <c r="E2204" s="20"/>
      <c r="F2204" s="24"/>
    </row>
    <row r="2205" spans="1:6" ht="15">
      <c r="A2205" s="18"/>
      <c r="B2205" s="21"/>
      <c r="C2205" s="21"/>
      <c r="D2205" s="21"/>
      <c r="E2205" s="21"/>
      <c r="F2205" s="25"/>
    </row>
    <row r="2206" spans="1:6" ht="15">
      <c r="A2206" s="16" t="s">
        <v>1453</v>
      </c>
      <c r="B2206" s="19" t="s">
        <v>1454</v>
      </c>
      <c r="C2206" s="22">
        <v>200000</v>
      </c>
      <c r="D2206" s="22">
        <v>0</v>
      </c>
      <c r="E2206" s="22">
        <v>0</v>
      </c>
      <c r="F2206" s="23">
        <f aca="true" t="shared" si="593" ref="F2206">SUM(C2206:E2208)</f>
        <v>200000</v>
      </c>
    </row>
    <row r="2207" spans="1:6" ht="18" customHeight="1">
      <c r="A2207" s="17"/>
      <c r="B2207" s="20"/>
      <c r="C2207" s="20"/>
      <c r="D2207" s="20"/>
      <c r="E2207" s="20"/>
      <c r="F2207" s="24"/>
    </row>
    <row r="2208" spans="1:6" ht="15">
      <c r="A2208" s="18"/>
      <c r="B2208" s="21"/>
      <c r="C2208" s="21"/>
      <c r="D2208" s="21"/>
      <c r="E2208" s="21"/>
      <c r="F2208" s="25"/>
    </row>
    <row r="2209" spans="1:6" ht="15">
      <c r="A2209" s="16" t="s">
        <v>1455</v>
      </c>
      <c r="B2209" s="19" t="s">
        <v>1456</v>
      </c>
      <c r="C2209" s="22">
        <v>168268</v>
      </c>
      <c r="D2209" s="22">
        <v>0</v>
      </c>
      <c r="E2209" s="22">
        <v>0</v>
      </c>
      <c r="F2209" s="23">
        <f aca="true" t="shared" si="594" ref="F2209">SUM(C2209:E2211)</f>
        <v>168268</v>
      </c>
    </row>
    <row r="2210" spans="1:6" ht="18" customHeight="1">
      <c r="A2210" s="17"/>
      <c r="B2210" s="20"/>
      <c r="C2210" s="20"/>
      <c r="D2210" s="20"/>
      <c r="E2210" s="20"/>
      <c r="F2210" s="24"/>
    </row>
    <row r="2211" spans="1:6" ht="15">
      <c r="A2211" s="18"/>
      <c r="B2211" s="21"/>
      <c r="C2211" s="21"/>
      <c r="D2211" s="21"/>
      <c r="E2211" s="21"/>
      <c r="F2211" s="25"/>
    </row>
    <row r="2212" spans="1:6" ht="15">
      <c r="A2212" s="16" t="s">
        <v>1457</v>
      </c>
      <c r="B2212" s="19" t="s">
        <v>1458</v>
      </c>
      <c r="C2212" s="22">
        <v>275000</v>
      </c>
      <c r="D2212" s="22">
        <v>0</v>
      </c>
      <c r="E2212" s="22">
        <v>0</v>
      </c>
      <c r="F2212" s="23">
        <f aca="true" t="shared" si="595" ref="F2212">SUM(C2212:E2214)</f>
        <v>275000</v>
      </c>
    </row>
    <row r="2213" spans="1:6" ht="18" customHeight="1">
      <c r="A2213" s="17"/>
      <c r="B2213" s="20"/>
      <c r="C2213" s="20"/>
      <c r="D2213" s="20"/>
      <c r="E2213" s="20"/>
      <c r="F2213" s="24"/>
    </row>
    <row r="2214" spans="1:6" ht="15">
      <c r="A2214" s="18"/>
      <c r="B2214" s="21"/>
      <c r="C2214" s="21"/>
      <c r="D2214" s="21"/>
      <c r="E2214" s="21"/>
      <c r="F2214" s="25"/>
    </row>
    <row r="2215" spans="1:6" ht="18" customHeight="1">
      <c r="A2215" s="26" t="s">
        <v>1459</v>
      </c>
      <c r="B2215" s="27"/>
      <c r="C2215" s="4">
        <f>SUM(C2101:C2214)</f>
        <v>50234701</v>
      </c>
      <c r="D2215" s="4">
        <f aca="true" t="shared" si="596" ref="D2215:E2215">SUM(D2101:D2214)</f>
        <v>0</v>
      </c>
      <c r="E2215" s="4">
        <f t="shared" si="596"/>
        <v>0</v>
      </c>
      <c r="F2215" s="5">
        <f>SUM(C2215:E2215)</f>
        <v>50234701</v>
      </c>
    </row>
    <row r="2216" spans="1:6" ht="6.75" customHeight="1">
      <c r="A2216" s="28" t="s">
        <v>57</v>
      </c>
      <c r="B2216" s="27"/>
      <c r="C2216" s="27"/>
      <c r="D2216" s="27"/>
      <c r="E2216" s="27"/>
      <c r="F2216" s="29"/>
    </row>
    <row r="2217" spans="1:6" ht="15">
      <c r="A2217" s="30" t="s">
        <v>1460</v>
      </c>
      <c r="B2217" s="31"/>
      <c r="C2217" s="12">
        <f>SUM(PlanBi:C2215)/2</f>
        <v>2652641539.2956</v>
      </c>
      <c r="D2217" s="13">
        <f>SUM(PlanBi2:D2215)/2</f>
        <v>1843810080.0562005</v>
      </c>
      <c r="E2217" s="13">
        <f>SUM(PlanBi3:E2215)/2</f>
        <v>2173194000.4213</v>
      </c>
      <c r="F2217" s="13">
        <f>SUM(Total:F2215)/2</f>
        <v>6669645619.773102</v>
      </c>
    </row>
    <row r="2218" spans="1:6" ht="2.1" customHeight="1">
      <c r="A2218" s="6"/>
      <c r="B2218" s="6"/>
      <c r="C2218" s="6"/>
      <c r="D2218" s="6"/>
      <c r="E2218" s="6"/>
      <c r="F2218" s="6"/>
    </row>
  </sheetData>
  <mergeCells count="4261">
    <mergeCell ref="A1960:A1962"/>
    <mergeCell ref="B1960:B1962"/>
    <mergeCell ref="C1960:C1962"/>
    <mergeCell ref="D1960:D1962"/>
    <mergeCell ref="E1960:E1962"/>
    <mergeCell ref="F1960:F1962"/>
    <mergeCell ref="F20:F22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F32:F34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E32:E34"/>
    <mergeCell ref="F26:F28"/>
    <mergeCell ref="A29:A31"/>
    <mergeCell ref="A2:F2"/>
    <mergeCell ref="A3:F3"/>
    <mergeCell ref="A7:F7"/>
    <mergeCell ref="A4:F4"/>
    <mergeCell ref="F14:F16"/>
    <mergeCell ref="A17:A19"/>
    <mergeCell ref="B17:B19"/>
    <mergeCell ref="C17:C19"/>
    <mergeCell ref="D17:D19"/>
    <mergeCell ref="E17:E19"/>
    <mergeCell ref="F17:F19"/>
    <mergeCell ref="A14:A16"/>
    <mergeCell ref="B14:B16"/>
    <mergeCell ref="C14:C16"/>
    <mergeCell ref="D14:D16"/>
    <mergeCell ref="E14:E16"/>
    <mergeCell ref="F8:F10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  <mergeCell ref="B29:B31"/>
    <mergeCell ref="C29:C31"/>
    <mergeCell ref="D29:D31"/>
    <mergeCell ref="E29:E31"/>
    <mergeCell ref="F29:F31"/>
    <mergeCell ref="A26:A28"/>
    <mergeCell ref="B26:B28"/>
    <mergeCell ref="C26:C28"/>
    <mergeCell ref="D26:D28"/>
    <mergeCell ref="E26:E28"/>
    <mergeCell ref="F44:F46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38:F40"/>
    <mergeCell ref="A41:A43"/>
    <mergeCell ref="B41:B43"/>
    <mergeCell ref="C41:C43"/>
    <mergeCell ref="D41:D43"/>
    <mergeCell ref="E41:E43"/>
    <mergeCell ref="F41:F43"/>
    <mergeCell ref="A38:A40"/>
    <mergeCell ref="B38:B40"/>
    <mergeCell ref="C38:C40"/>
    <mergeCell ref="D38:D40"/>
    <mergeCell ref="E38:E40"/>
    <mergeCell ref="F56:F58"/>
    <mergeCell ref="A59:A61"/>
    <mergeCell ref="B59:B61"/>
    <mergeCell ref="C59:C61"/>
    <mergeCell ref="D59:D61"/>
    <mergeCell ref="E59:E61"/>
    <mergeCell ref="F59:F61"/>
    <mergeCell ref="A56:A58"/>
    <mergeCell ref="B56:B58"/>
    <mergeCell ref="C56:C58"/>
    <mergeCell ref="D56:D58"/>
    <mergeCell ref="E56:E58"/>
    <mergeCell ref="F50:F52"/>
    <mergeCell ref="A53:A55"/>
    <mergeCell ref="B53:B55"/>
    <mergeCell ref="C53:C55"/>
    <mergeCell ref="D53:D55"/>
    <mergeCell ref="E53:E55"/>
    <mergeCell ref="F53:F55"/>
    <mergeCell ref="A50:A52"/>
    <mergeCell ref="B50:B52"/>
    <mergeCell ref="C50:C52"/>
    <mergeCell ref="D50:D52"/>
    <mergeCell ref="E50:E52"/>
    <mergeCell ref="F68:F70"/>
    <mergeCell ref="A71:A73"/>
    <mergeCell ref="B71:B73"/>
    <mergeCell ref="C71:C73"/>
    <mergeCell ref="D71:D73"/>
    <mergeCell ref="E71:E73"/>
    <mergeCell ref="F71:F73"/>
    <mergeCell ref="A68:A70"/>
    <mergeCell ref="B68:B70"/>
    <mergeCell ref="C68:C70"/>
    <mergeCell ref="D68:D70"/>
    <mergeCell ref="E68:E70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A85:F85"/>
    <mergeCell ref="A87:A89"/>
    <mergeCell ref="B87:B89"/>
    <mergeCell ref="C87:C89"/>
    <mergeCell ref="D87:D89"/>
    <mergeCell ref="E87:E89"/>
    <mergeCell ref="F87:F89"/>
    <mergeCell ref="F80:F82"/>
    <mergeCell ref="A83:B83"/>
    <mergeCell ref="A84:F84"/>
    <mergeCell ref="A80:A82"/>
    <mergeCell ref="B80:B82"/>
    <mergeCell ref="C80:C82"/>
    <mergeCell ref="D80:D82"/>
    <mergeCell ref="E80:E82"/>
    <mergeCell ref="F74:F76"/>
    <mergeCell ref="A77:A79"/>
    <mergeCell ref="B77:B79"/>
    <mergeCell ref="C77:C79"/>
    <mergeCell ref="D77:D79"/>
    <mergeCell ref="E77:E79"/>
    <mergeCell ref="F77:F79"/>
    <mergeCell ref="A74:A76"/>
    <mergeCell ref="B74:B76"/>
    <mergeCell ref="C74:C76"/>
    <mergeCell ref="D74:D76"/>
    <mergeCell ref="E74:E76"/>
    <mergeCell ref="F96:F98"/>
    <mergeCell ref="A99:A101"/>
    <mergeCell ref="B99:B101"/>
    <mergeCell ref="C99:C101"/>
    <mergeCell ref="D99:D101"/>
    <mergeCell ref="E99:E101"/>
    <mergeCell ref="F99:F101"/>
    <mergeCell ref="A96:A98"/>
    <mergeCell ref="B96:B98"/>
    <mergeCell ref="C96:C98"/>
    <mergeCell ref="D96:D98"/>
    <mergeCell ref="E96:E98"/>
    <mergeCell ref="F90:F92"/>
    <mergeCell ref="A93:A95"/>
    <mergeCell ref="B93:B95"/>
    <mergeCell ref="C93:C95"/>
    <mergeCell ref="D93:D95"/>
    <mergeCell ref="E93:E95"/>
    <mergeCell ref="F93:F95"/>
    <mergeCell ref="A90:A92"/>
    <mergeCell ref="B90:B92"/>
    <mergeCell ref="C90:C92"/>
    <mergeCell ref="D90:D92"/>
    <mergeCell ref="E90:E92"/>
    <mergeCell ref="F108:F110"/>
    <mergeCell ref="A111:A113"/>
    <mergeCell ref="B111:B113"/>
    <mergeCell ref="C111:C113"/>
    <mergeCell ref="D111:D113"/>
    <mergeCell ref="E111:E113"/>
    <mergeCell ref="F111:F113"/>
    <mergeCell ref="A108:A110"/>
    <mergeCell ref="B108:B110"/>
    <mergeCell ref="C108:C110"/>
    <mergeCell ref="D108:D110"/>
    <mergeCell ref="E108:E110"/>
    <mergeCell ref="F102:F104"/>
    <mergeCell ref="A105:A107"/>
    <mergeCell ref="B105:B107"/>
    <mergeCell ref="C105:C107"/>
    <mergeCell ref="D105:D107"/>
    <mergeCell ref="E105:E107"/>
    <mergeCell ref="F105:F107"/>
    <mergeCell ref="A102:A104"/>
    <mergeCell ref="B102:B104"/>
    <mergeCell ref="C102:C104"/>
    <mergeCell ref="D102:D104"/>
    <mergeCell ref="E102:E104"/>
    <mergeCell ref="A124:B124"/>
    <mergeCell ref="A125:F125"/>
    <mergeCell ref="A126:F126"/>
    <mergeCell ref="D118:D120"/>
    <mergeCell ref="E118:E120"/>
    <mergeCell ref="F118:F120"/>
    <mergeCell ref="A121:A123"/>
    <mergeCell ref="B121:B123"/>
    <mergeCell ref="C121:C123"/>
    <mergeCell ref="D121:D123"/>
    <mergeCell ref="E121:E123"/>
    <mergeCell ref="F121:F123"/>
    <mergeCell ref="A118:A120"/>
    <mergeCell ref="B118:B120"/>
    <mergeCell ref="C118:C120"/>
    <mergeCell ref="A114:B114"/>
    <mergeCell ref="A115:F115"/>
    <mergeCell ref="A116:F116"/>
    <mergeCell ref="F134:F136"/>
    <mergeCell ref="A137:A139"/>
    <mergeCell ref="B137:B139"/>
    <mergeCell ref="C137:C139"/>
    <mergeCell ref="D137:D139"/>
    <mergeCell ref="E137:E139"/>
    <mergeCell ref="F137:F139"/>
    <mergeCell ref="A134:A136"/>
    <mergeCell ref="B134:B136"/>
    <mergeCell ref="C134:C136"/>
    <mergeCell ref="D134:D136"/>
    <mergeCell ref="E134:E136"/>
    <mergeCell ref="D128:D130"/>
    <mergeCell ref="E128:E130"/>
    <mergeCell ref="F128:F130"/>
    <mergeCell ref="A131:A133"/>
    <mergeCell ref="B131:B133"/>
    <mergeCell ref="C131:C133"/>
    <mergeCell ref="D131:D133"/>
    <mergeCell ref="E131:E133"/>
    <mergeCell ref="F131:F133"/>
    <mergeCell ref="A128:A130"/>
    <mergeCell ref="B128:B130"/>
    <mergeCell ref="C128:C130"/>
    <mergeCell ref="A148:F148"/>
    <mergeCell ref="A149:F149"/>
    <mergeCell ref="A151:A153"/>
    <mergeCell ref="B151:B153"/>
    <mergeCell ref="C151:C153"/>
    <mergeCell ref="D151:D153"/>
    <mergeCell ref="E151:E153"/>
    <mergeCell ref="F151:F153"/>
    <mergeCell ref="D144:D146"/>
    <mergeCell ref="E144:E146"/>
    <mergeCell ref="F144:F146"/>
    <mergeCell ref="A147:B147"/>
    <mergeCell ref="A144:A146"/>
    <mergeCell ref="B144:B146"/>
    <mergeCell ref="C144:C146"/>
    <mergeCell ref="A140:B140"/>
    <mergeCell ref="A141:F141"/>
    <mergeCell ref="A142:F142"/>
    <mergeCell ref="F160:F162"/>
    <mergeCell ref="A163:B163"/>
    <mergeCell ref="A164:F164"/>
    <mergeCell ref="A160:A162"/>
    <mergeCell ref="B160:B162"/>
    <mergeCell ref="C160:C162"/>
    <mergeCell ref="D160:D162"/>
    <mergeCell ref="E160:E162"/>
    <mergeCell ref="F154:F156"/>
    <mergeCell ref="A157:A159"/>
    <mergeCell ref="B157:B159"/>
    <mergeCell ref="C157:C159"/>
    <mergeCell ref="D157:D159"/>
    <mergeCell ref="E157:E159"/>
    <mergeCell ref="F157:F159"/>
    <mergeCell ref="A154:A156"/>
    <mergeCell ref="B154:B156"/>
    <mergeCell ref="C154:C156"/>
    <mergeCell ref="D154:D156"/>
    <mergeCell ref="E154:E156"/>
    <mergeCell ref="A178:F178"/>
    <mergeCell ref="A180:A182"/>
    <mergeCell ref="B180:B182"/>
    <mergeCell ref="C180:C182"/>
    <mergeCell ref="D180:D182"/>
    <mergeCell ref="E180:E182"/>
    <mergeCell ref="F180:F182"/>
    <mergeCell ref="F170:F172"/>
    <mergeCell ref="A176:B176"/>
    <mergeCell ref="A177:F177"/>
    <mergeCell ref="A170:A172"/>
    <mergeCell ref="B170:B172"/>
    <mergeCell ref="C170:C172"/>
    <mergeCell ref="D170:D172"/>
    <mergeCell ref="E170:E172"/>
    <mergeCell ref="A165:F165"/>
    <mergeCell ref="A167:A169"/>
    <mergeCell ref="B167:B169"/>
    <mergeCell ref="C167:C169"/>
    <mergeCell ref="D167:D169"/>
    <mergeCell ref="E167:E169"/>
    <mergeCell ref="F167:F169"/>
    <mergeCell ref="A173:A175"/>
    <mergeCell ref="B173:B175"/>
    <mergeCell ref="C173:C175"/>
    <mergeCell ref="D173:D175"/>
    <mergeCell ref="E173:E175"/>
    <mergeCell ref="F173:F175"/>
    <mergeCell ref="F189:F191"/>
    <mergeCell ref="A192:A194"/>
    <mergeCell ref="B192:B194"/>
    <mergeCell ref="C192:C194"/>
    <mergeCell ref="D192:D194"/>
    <mergeCell ref="E192:E194"/>
    <mergeCell ref="F192:F194"/>
    <mergeCell ref="A189:A191"/>
    <mergeCell ref="B189:B191"/>
    <mergeCell ref="C189:C191"/>
    <mergeCell ref="D189:D191"/>
    <mergeCell ref="E189:E191"/>
    <mergeCell ref="F183:F185"/>
    <mergeCell ref="A186:A188"/>
    <mergeCell ref="B186:B188"/>
    <mergeCell ref="C186:C188"/>
    <mergeCell ref="D186:D188"/>
    <mergeCell ref="E186:E188"/>
    <mergeCell ref="F186:F188"/>
    <mergeCell ref="A183:A185"/>
    <mergeCell ref="B183:B185"/>
    <mergeCell ref="C183:C185"/>
    <mergeCell ref="D183:D185"/>
    <mergeCell ref="E183:E185"/>
    <mergeCell ref="F201:F203"/>
    <mergeCell ref="A204:A206"/>
    <mergeCell ref="B204:B206"/>
    <mergeCell ref="C204:C206"/>
    <mergeCell ref="D204:D206"/>
    <mergeCell ref="E204:E206"/>
    <mergeCell ref="F204:F206"/>
    <mergeCell ref="A201:A203"/>
    <mergeCell ref="B201:B203"/>
    <mergeCell ref="C201:C203"/>
    <mergeCell ref="D201:D203"/>
    <mergeCell ref="E201:E203"/>
    <mergeCell ref="F195:F197"/>
    <mergeCell ref="A198:A200"/>
    <mergeCell ref="B198:B200"/>
    <mergeCell ref="C198:C200"/>
    <mergeCell ref="D198:D200"/>
    <mergeCell ref="E198:E200"/>
    <mergeCell ref="F198:F200"/>
    <mergeCell ref="A195:A197"/>
    <mergeCell ref="B195:B197"/>
    <mergeCell ref="C195:C197"/>
    <mergeCell ref="D195:D197"/>
    <mergeCell ref="E195:E197"/>
    <mergeCell ref="F213:F215"/>
    <mergeCell ref="A216:A218"/>
    <mergeCell ref="B216:B218"/>
    <mergeCell ref="C216:C218"/>
    <mergeCell ref="D216:D218"/>
    <mergeCell ref="E216:E218"/>
    <mergeCell ref="F216:F218"/>
    <mergeCell ref="A213:A215"/>
    <mergeCell ref="B213:B215"/>
    <mergeCell ref="C213:C215"/>
    <mergeCell ref="D213:D215"/>
    <mergeCell ref="E213:E215"/>
    <mergeCell ref="F207:F209"/>
    <mergeCell ref="A210:A212"/>
    <mergeCell ref="B210:B212"/>
    <mergeCell ref="C210:C212"/>
    <mergeCell ref="D210:D212"/>
    <mergeCell ref="E210:E212"/>
    <mergeCell ref="F210:F212"/>
    <mergeCell ref="A207:A209"/>
    <mergeCell ref="B207:B209"/>
    <mergeCell ref="C207:C209"/>
    <mergeCell ref="D207:D209"/>
    <mergeCell ref="E207:E209"/>
    <mergeCell ref="F225:F227"/>
    <mergeCell ref="A228:A230"/>
    <mergeCell ref="B228:B230"/>
    <mergeCell ref="C228:C230"/>
    <mergeCell ref="D228:D230"/>
    <mergeCell ref="E228:E230"/>
    <mergeCell ref="F228:F230"/>
    <mergeCell ref="A225:A227"/>
    <mergeCell ref="B225:B227"/>
    <mergeCell ref="C225:C227"/>
    <mergeCell ref="D225:D227"/>
    <mergeCell ref="E225:E227"/>
    <mergeCell ref="F219:F221"/>
    <mergeCell ref="A222:A224"/>
    <mergeCell ref="B222:B224"/>
    <mergeCell ref="C222:C224"/>
    <mergeCell ref="D222:D224"/>
    <mergeCell ref="E222:E224"/>
    <mergeCell ref="F222:F224"/>
    <mergeCell ref="A219:A221"/>
    <mergeCell ref="B219:B221"/>
    <mergeCell ref="C219:C221"/>
    <mergeCell ref="D219:D221"/>
    <mergeCell ref="E219:E221"/>
    <mergeCell ref="F237:F239"/>
    <mergeCell ref="A240:A242"/>
    <mergeCell ref="B240:B242"/>
    <mergeCell ref="C240:C242"/>
    <mergeCell ref="D240:D242"/>
    <mergeCell ref="E240:E242"/>
    <mergeCell ref="F240:F242"/>
    <mergeCell ref="A237:A239"/>
    <mergeCell ref="B237:B239"/>
    <mergeCell ref="C237:C239"/>
    <mergeCell ref="D237:D239"/>
    <mergeCell ref="E237:E239"/>
    <mergeCell ref="F231:F233"/>
    <mergeCell ref="A234:A236"/>
    <mergeCell ref="B234:B236"/>
    <mergeCell ref="C234:C236"/>
    <mergeCell ref="D234:D236"/>
    <mergeCell ref="E234:E236"/>
    <mergeCell ref="F234:F236"/>
    <mergeCell ref="A231:A233"/>
    <mergeCell ref="B231:B233"/>
    <mergeCell ref="C231:C233"/>
    <mergeCell ref="D231:D233"/>
    <mergeCell ref="E231:E233"/>
    <mergeCell ref="F249:F251"/>
    <mergeCell ref="A252:A254"/>
    <mergeCell ref="B252:B254"/>
    <mergeCell ref="C252:C254"/>
    <mergeCell ref="D252:D254"/>
    <mergeCell ref="E252:E254"/>
    <mergeCell ref="F252:F254"/>
    <mergeCell ref="A249:A251"/>
    <mergeCell ref="B249:B251"/>
    <mergeCell ref="C249:C251"/>
    <mergeCell ref="D249:D251"/>
    <mergeCell ref="E249:E251"/>
    <mergeCell ref="F243:F245"/>
    <mergeCell ref="A246:A248"/>
    <mergeCell ref="B246:B248"/>
    <mergeCell ref="C246:C248"/>
    <mergeCell ref="D246:D248"/>
    <mergeCell ref="E246:E248"/>
    <mergeCell ref="F246:F248"/>
    <mergeCell ref="A243:A245"/>
    <mergeCell ref="B243:B245"/>
    <mergeCell ref="C243:C245"/>
    <mergeCell ref="D243:D245"/>
    <mergeCell ref="E243:E245"/>
    <mergeCell ref="A266:F266"/>
    <mergeCell ref="A268:A270"/>
    <mergeCell ref="B268:B270"/>
    <mergeCell ref="C268:C270"/>
    <mergeCell ref="D268:D270"/>
    <mergeCell ref="E268:E270"/>
    <mergeCell ref="F268:F270"/>
    <mergeCell ref="F261:F263"/>
    <mergeCell ref="A264:B264"/>
    <mergeCell ref="A265:F265"/>
    <mergeCell ref="A261:A263"/>
    <mergeCell ref="B261:B263"/>
    <mergeCell ref="C261:C263"/>
    <mergeCell ref="D261:D263"/>
    <mergeCell ref="E261:E263"/>
    <mergeCell ref="F255:F257"/>
    <mergeCell ref="A258:A260"/>
    <mergeCell ref="B258:B260"/>
    <mergeCell ref="C258:C260"/>
    <mergeCell ref="D258:D260"/>
    <mergeCell ref="E258:E260"/>
    <mergeCell ref="F258:F260"/>
    <mergeCell ref="A255:A257"/>
    <mergeCell ref="B255:B257"/>
    <mergeCell ref="C255:C257"/>
    <mergeCell ref="D255:D257"/>
    <mergeCell ref="E255:E257"/>
    <mergeCell ref="A281:B281"/>
    <mergeCell ref="A282:F282"/>
    <mergeCell ref="A283:F283"/>
    <mergeCell ref="A276:F276"/>
    <mergeCell ref="A278:A280"/>
    <mergeCell ref="B278:B280"/>
    <mergeCell ref="C278:C280"/>
    <mergeCell ref="D278:D280"/>
    <mergeCell ref="E278:E280"/>
    <mergeCell ref="F278:F280"/>
    <mergeCell ref="F271:F273"/>
    <mergeCell ref="A274:B274"/>
    <mergeCell ref="A275:F275"/>
    <mergeCell ref="A271:A273"/>
    <mergeCell ref="B271:B273"/>
    <mergeCell ref="C271:C273"/>
    <mergeCell ref="D271:D273"/>
    <mergeCell ref="E271:E273"/>
    <mergeCell ref="F291:F293"/>
    <mergeCell ref="A294:A296"/>
    <mergeCell ref="B294:B296"/>
    <mergeCell ref="C294:C296"/>
    <mergeCell ref="D294:D296"/>
    <mergeCell ref="E294:E296"/>
    <mergeCell ref="F294:F296"/>
    <mergeCell ref="A291:A293"/>
    <mergeCell ref="B291:B293"/>
    <mergeCell ref="C291:C293"/>
    <mergeCell ref="D291:D293"/>
    <mergeCell ref="E291:E293"/>
    <mergeCell ref="D285:D287"/>
    <mergeCell ref="E285:E287"/>
    <mergeCell ref="F285:F287"/>
    <mergeCell ref="A288:A290"/>
    <mergeCell ref="B288:B290"/>
    <mergeCell ref="C288:C290"/>
    <mergeCell ref="D288:D290"/>
    <mergeCell ref="E288:E290"/>
    <mergeCell ref="F288:F290"/>
    <mergeCell ref="A285:A287"/>
    <mergeCell ref="B285:B287"/>
    <mergeCell ref="C285:C287"/>
    <mergeCell ref="F303:F305"/>
    <mergeCell ref="A306:A308"/>
    <mergeCell ref="B306:B308"/>
    <mergeCell ref="C306:C308"/>
    <mergeCell ref="D306:D308"/>
    <mergeCell ref="E306:E308"/>
    <mergeCell ref="F306:F308"/>
    <mergeCell ref="A303:A305"/>
    <mergeCell ref="B303:B305"/>
    <mergeCell ref="C303:C305"/>
    <mergeCell ref="D303:D305"/>
    <mergeCell ref="E303:E305"/>
    <mergeCell ref="F297:F299"/>
    <mergeCell ref="A300:A302"/>
    <mergeCell ref="B300:B302"/>
    <mergeCell ref="C300:C302"/>
    <mergeCell ref="D300:D302"/>
    <mergeCell ref="E300:E302"/>
    <mergeCell ref="F300:F302"/>
    <mergeCell ref="A297:A299"/>
    <mergeCell ref="B297:B299"/>
    <mergeCell ref="C297:C299"/>
    <mergeCell ref="D297:D299"/>
    <mergeCell ref="E297:E299"/>
    <mergeCell ref="F315:F317"/>
    <mergeCell ref="A318:A320"/>
    <mergeCell ref="B318:B320"/>
    <mergeCell ref="C318:C320"/>
    <mergeCell ref="D318:D320"/>
    <mergeCell ref="E318:E320"/>
    <mergeCell ref="F318:F320"/>
    <mergeCell ref="A315:A317"/>
    <mergeCell ref="B315:B317"/>
    <mergeCell ref="C315:C317"/>
    <mergeCell ref="D315:D317"/>
    <mergeCell ref="E315:E317"/>
    <mergeCell ref="F309:F311"/>
    <mergeCell ref="A312:A314"/>
    <mergeCell ref="B312:B314"/>
    <mergeCell ref="C312:C314"/>
    <mergeCell ref="D312:D314"/>
    <mergeCell ref="E312:E314"/>
    <mergeCell ref="F312:F314"/>
    <mergeCell ref="A309:A311"/>
    <mergeCell ref="B309:B311"/>
    <mergeCell ref="C309:C311"/>
    <mergeCell ref="D309:D311"/>
    <mergeCell ref="E309:E311"/>
    <mergeCell ref="F327:F329"/>
    <mergeCell ref="A330:A332"/>
    <mergeCell ref="B330:B332"/>
    <mergeCell ref="C330:C332"/>
    <mergeCell ref="D330:D332"/>
    <mergeCell ref="E330:E332"/>
    <mergeCell ref="F330:F332"/>
    <mergeCell ref="A327:A329"/>
    <mergeCell ref="B327:B329"/>
    <mergeCell ref="C327:C329"/>
    <mergeCell ref="D327:D329"/>
    <mergeCell ref="E327:E329"/>
    <mergeCell ref="F321:F323"/>
    <mergeCell ref="A324:A326"/>
    <mergeCell ref="B324:B326"/>
    <mergeCell ref="C324:C326"/>
    <mergeCell ref="D324:D326"/>
    <mergeCell ref="E324:E326"/>
    <mergeCell ref="F324:F326"/>
    <mergeCell ref="A321:A323"/>
    <mergeCell ref="B321:B323"/>
    <mergeCell ref="C321:C323"/>
    <mergeCell ref="D321:D323"/>
    <mergeCell ref="E321:E323"/>
    <mergeCell ref="F339:F341"/>
    <mergeCell ref="A342:A344"/>
    <mergeCell ref="B342:B344"/>
    <mergeCell ref="C342:C344"/>
    <mergeCell ref="D342:D344"/>
    <mergeCell ref="E342:E344"/>
    <mergeCell ref="F342:F344"/>
    <mergeCell ref="A339:A341"/>
    <mergeCell ref="B339:B341"/>
    <mergeCell ref="C339:C341"/>
    <mergeCell ref="D339:D341"/>
    <mergeCell ref="E339:E341"/>
    <mergeCell ref="F333:F335"/>
    <mergeCell ref="A336:A338"/>
    <mergeCell ref="B336:B338"/>
    <mergeCell ref="C336:C338"/>
    <mergeCell ref="D336:D338"/>
    <mergeCell ref="E336:E338"/>
    <mergeCell ref="F336:F338"/>
    <mergeCell ref="A333:A335"/>
    <mergeCell ref="B333:B335"/>
    <mergeCell ref="C333:C335"/>
    <mergeCell ref="D333:D335"/>
    <mergeCell ref="E333:E335"/>
    <mergeCell ref="F351:F353"/>
    <mergeCell ref="A354:A356"/>
    <mergeCell ref="B354:B356"/>
    <mergeCell ref="C354:C356"/>
    <mergeCell ref="D354:D356"/>
    <mergeCell ref="E354:E356"/>
    <mergeCell ref="F354:F356"/>
    <mergeCell ref="A351:A353"/>
    <mergeCell ref="B351:B353"/>
    <mergeCell ref="C351:C353"/>
    <mergeCell ref="D351:D353"/>
    <mergeCell ref="E351:E353"/>
    <mergeCell ref="F345:F347"/>
    <mergeCell ref="A348:A350"/>
    <mergeCell ref="B348:B350"/>
    <mergeCell ref="C348:C350"/>
    <mergeCell ref="D348:D350"/>
    <mergeCell ref="E348:E350"/>
    <mergeCell ref="F348:F350"/>
    <mergeCell ref="A345:A347"/>
    <mergeCell ref="B345:B347"/>
    <mergeCell ref="C345:C347"/>
    <mergeCell ref="D345:D347"/>
    <mergeCell ref="E345:E347"/>
    <mergeCell ref="F363:F365"/>
    <mergeCell ref="A366:A368"/>
    <mergeCell ref="B366:B368"/>
    <mergeCell ref="C366:C368"/>
    <mergeCell ref="D366:D368"/>
    <mergeCell ref="E366:E368"/>
    <mergeCell ref="F366:F368"/>
    <mergeCell ref="A363:A365"/>
    <mergeCell ref="B363:B365"/>
    <mergeCell ref="C363:C365"/>
    <mergeCell ref="D363:D365"/>
    <mergeCell ref="E363:E365"/>
    <mergeCell ref="F357:F359"/>
    <mergeCell ref="A360:A362"/>
    <mergeCell ref="B360:B362"/>
    <mergeCell ref="C360:C362"/>
    <mergeCell ref="D360:D362"/>
    <mergeCell ref="E360:E362"/>
    <mergeCell ref="F360:F362"/>
    <mergeCell ref="A357:A359"/>
    <mergeCell ref="B357:B359"/>
    <mergeCell ref="C357:C359"/>
    <mergeCell ref="D357:D359"/>
    <mergeCell ref="E357:E359"/>
    <mergeCell ref="F375:F377"/>
    <mergeCell ref="A378:A380"/>
    <mergeCell ref="B378:B380"/>
    <mergeCell ref="C378:C380"/>
    <mergeCell ref="D378:D380"/>
    <mergeCell ref="E378:E380"/>
    <mergeCell ref="F378:F380"/>
    <mergeCell ref="A375:A377"/>
    <mergeCell ref="B375:B377"/>
    <mergeCell ref="C375:C377"/>
    <mergeCell ref="D375:D377"/>
    <mergeCell ref="E375:E377"/>
    <mergeCell ref="F369:F371"/>
    <mergeCell ref="A372:A374"/>
    <mergeCell ref="B372:B374"/>
    <mergeCell ref="C372:C374"/>
    <mergeCell ref="D372:D374"/>
    <mergeCell ref="E372:E374"/>
    <mergeCell ref="F372:F374"/>
    <mergeCell ref="A369:A371"/>
    <mergeCell ref="B369:B371"/>
    <mergeCell ref="C369:C371"/>
    <mergeCell ref="D369:D371"/>
    <mergeCell ref="E369:E371"/>
    <mergeCell ref="A392:F392"/>
    <mergeCell ref="A394:A396"/>
    <mergeCell ref="B394:B396"/>
    <mergeCell ref="C394:C396"/>
    <mergeCell ref="D394:D396"/>
    <mergeCell ref="E394:E396"/>
    <mergeCell ref="F394:F396"/>
    <mergeCell ref="F387:F389"/>
    <mergeCell ref="A390:B390"/>
    <mergeCell ref="A391:F391"/>
    <mergeCell ref="A387:A389"/>
    <mergeCell ref="B387:B389"/>
    <mergeCell ref="C387:C389"/>
    <mergeCell ref="D387:D389"/>
    <mergeCell ref="E387:E389"/>
    <mergeCell ref="F381:F383"/>
    <mergeCell ref="A384:A386"/>
    <mergeCell ref="B384:B386"/>
    <mergeCell ref="C384:C386"/>
    <mergeCell ref="D384:D386"/>
    <mergeCell ref="E384:E386"/>
    <mergeCell ref="F384:F386"/>
    <mergeCell ref="A381:A383"/>
    <mergeCell ref="B381:B383"/>
    <mergeCell ref="C381:C383"/>
    <mergeCell ref="D381:D383"/>
    <mergeCell ref="E381:E383"/>
    <mergeCell ref="F403:F405"/>
    <mergeCell ref="A406:A408"/>
    <mergeCell ref="B406:B408"/>
    <mergeCell ref="C406:C408"/>
    <mergeCell ref="D406:D408"/>
    <mergeCell ref="E406:E408"/>
    <mergeCell ref="F406:F408"/>
    <mergeCell ref="A403:A405"/>
    <mergeCell ref="B403:B405"/>
    <mergeCell ref="C403:C405"/>
    <mergeCell ref="D403:D405"/>
    <mergeCell ref="E403:E405"/>
    <mergeCell ref="F397:F399"/>
    <mergeCell ref="A400:A402"/>
    <mergeCell ref="B400:B402"/>
    <mergeCell ref="C400:C402"/>
    <mergeCell ref="D400:D402"/>
    <mergeCell ref="E400:E402"/>
    <mergeCell ref="F400:F402"/>
    <mergeCell ref="A397:A399"/>
    <mergeCell ref="B397:B399"/>
    <mergeCell ref="C397:C399"/>
    <mergeCell ref="D397:D399"/>
    <mergeCell ref="E397:E399"/>
    <mergeCell ref="F415:F417"/>
    <mergeCell ref="A418:A420"/>
    <mergeCell ref="B418:B420"/>
    <mergeCell ref="C418:C420"/>
    <mergeCell ref="D418:D420"/>
    <mergeCell ref="E418:E420"/>
    <mergeCell ref="F418:F420"/>
    <mergeCell ref="A415:A417"/>
    <mergeCell ref="B415:B417"/>
    <mergeCell ref="C415:C417"/>
    <mergeCell ref="D415:D417"/>
    <mergeCell ref="E415:E417"/>
    <mergeCell ref="F409:F411"/>
    <mergeCell ref="A412:A414"/>
    <mergeCell ref="B412:B414"/>
    <mergeCell ref="C412:C414"/>
    <mergeCell ref="D412:D414"/>
    <mergeCell ref="E412:E414"/>
    <mergeCell ref="F412:F414"/>
    <mergeCell ref="A409:A411"/>
    <mergeCell ref="B409:B411"/>
    <mergeCell ref="C409:C411"/>
    <mergeCell ref="D409:D411"/>
    <mergeCell ref="E409:E411"/>
    <mergeCell ref="F427:F429"/>
    <mergeCell ref="A430:A432"/>
    <mergeCell ref="B430:B432"/>
    <mergeCell ref="C430:C432"/>
    <mergeCell ref="D430:D432"/>
    <mergeCell ref="E430:E432"/>
    <mergeCell ref="F430:F432"/>
    <mergeCell ref="A427:A429"/>
    <mergeCell ref="B427:B429"/>
    <mergeCell ref="C427:C429"/>
    <mergeCell ref="D427:D429"/>
    <mergeCell ref="E427:E429"/>
    <mergeCell ref="F421:F423"/>
    <mergeCell ref="A424:A426"/>
    <mergeCell ref="B424:B426"/>
    <mergeCell ref="C424:C426"/>
    <mergeCell ref="D424:D426"/>
    <mergeCell ref="E424:E426"/>
    <mergeCell ref="F424:F426"/>
    <mergeCell ref="A421:A423"/>
    <mergeCell ref="B421:B423"/>
    <mergeCell ref="C421:C423"/>
    <mergeCell ref="D421:D423"/>
    <mergeCell ref="E421:E423"/>
    <mergeCell ref="F439:F441"/>
    <mergeCell ref="A442:A444"/>
    <mergeCell ref="B442:B444"/>
    <mergeCell ref="C442:C444"/>
    <mergeCell ref="D442:D444"/>
    <mergeCell ref="E442:E444"/>
    <mergeCell ref="F442:F444"/>
    <mergeCell ref="A439:A441"/>
    <mergeCell ref="B439:B441"/>
    <mergeCell ref="C439:C441"/>
    <mergeCell ref="D439:D441"/>
    <mergeCell ref="E439:E441"/>
    <mergeCell ref="F433:F435"/>
    <mergeCell ref="A436:A438"/>
    <mergeCell ref="B436:B438"/>
    <mergeCell ref="C436:C438"/>
    <mergeCell ref="D436:D438"/>
    <mergeCell ref="E436:E438"/>
    <mergeCell ref="F436:F438"/>
    <mergeCell ref="A433:A435"/>
    <mergeCell ref="B433:B435"/>
    <mergeCell ref="C433:C435"/>
    <mergeCell ref="D433:D435"/>
    <mergeCell ref="E433:E435"/>
    <mergeCell ref="F451:F453"/>
    <mergeCell ref="A454:A456"/>
    <mergeCell ref="B454:B456"/>
    <mergeCell ref="C454:C456"/>
    <mergeCell ref="D454:D456"/>
    <mergeCell ref="E454:E456"/>
    <mergeCell ref="F454:F456"/>
    <mergeCell ref="A451:A453"/>
    <mergeCell ref="B451:B453"/>
    <mergeCell ref="C451:C453"/>
    <mergeCell ref="D451:D453"/>
    <mergeCell ref="E451:E453"/>
    <mergeCell ref="F445:F447"/>
    <mergeCell ref="A448:A450"/>
    <mergeCell ref="B448:B450"/>
    <mergeCell ref="C448:C450"/>
    <mergeCell ref="D448:D450"/>
    <mergeCell ref="E448:E450"/>
    <mergeCell ref="F448:F450"/>
    <mergeCell ref="A445:A447"/>
    <mergeCell ref="B445:B447"/>
    <mergeCell ref="C445:C447"/>
    <mergeCell ref="D445:D447"/>
    <mergeCell ref="E445:E447"/>
    <mergeCell ref="F463:F465"/>
    <mergeCell ref="A466:A468"/>
    <mergeCell ref="B466:B468"/>
    <mergeCell ref="C466:C468"/>
    <mergeCell ref="D466:D468"/>
    <mergeCell ref="E466:E468"/>
    <mergeCell ref="F466:F468"/>
    <mergeCell ref="A463:A465"/>
    <mergeCell ref="B463:B465"/>
    <mergeCell ref="C463:C465"/>
    <mergeCell ref="D463:D465"/>
    <mergeCell ref="E463:E465"/>
    <mergeCell ref="F457:F459"/>
    <mergeCell ref="A460:A462"/>
    <mergeCell ref="B460:B462"/>
    <mergeCell ref="C460:C462"/>
    <mergeCell ref="D460:D462"/>
    <mergeCell ref="E460:E462"/>
    <mergeCell ref="F460:F462"/>
    <mergeCell ref="A457:A459"/>
    <mergeCell ref="B457:B459"/>
    <mergeCell ref="C457:C459"/>
    <mergeCell ref="D457:D459"/>
    <mergeCell ref="E457:E459"/>
    <mergeCell ref="F475:F477"/>
    <mergeCell ref="A478:A480"/>
    <mergeCell ref="B478:B480"/>
    <mergeCell ref="C478:C480"/>
    <mergeCell ref="D478:D480"/>
    <mergeCell ref="E478:E480"/>
    <mergeCell ref="F478:F480"/>
    <mergeCell ref="A475:A477"/>
    <mergeCell ref="B475:B477"/>
    <mergeCell ref="C475:C477"/>
    <mergeCell ref="D475:D477"/>
    <mergeCell ref="E475:E477"/>
    <mergeCell ref="F469:F471"/>
    <mergeCell ref="A472:A474"/>
    <mergeCell ref="B472:B474"/>
    <mergeCell ref="C472:C474"/>
    <mergeCell ref="D472:D474"/>
    <mergeCell ref="E472:E474"/>
    <mergeCell ref="F472:F474"/>
    <mergeCell ref="A469:A471"/>
    <mergeCell ref="B469:B471"/>
    <mergeCell ref="C469:C471"/>
    <mergeCell ref="D469:D471"/>
    <mergeCell ref="E469:E471"/>
    <mergeCell ref="F487:F489"/>
    <mergeCell ref="A490:A492"/>
    <mergeCell ref="B490:B492"/>
    <mergeCell ref="C490:C492"/>
    <mergeCell ref="D490:D492"/>
    <mergeCell ref="E490:E492"/>
    <mergeCell ref="F490:F492"/>
    <mergeCell ref="A487:A489"/>
    <mergeCell ref="B487:B489"/>
    <mergeCell ref="C487:C489"/>
    <mergeCell ref="D487:D489"/>
    <mergeCell ref="E487:E489"/>
    <mergeCell ref="F481:F483"/>
    <mergeCell ref="A484:A486"/>
    <mergeCell ref="B484:B486"/>
    <mergeCell ref="C484:C486"/>
    <mergeCell ref="D484:D486"/>
    <mergeCell ref="E484:E486"/>
    <mergeCell ref="F484:F486"/>
    <mergeCell ref="A481:A483"/>
    <mergeCell ref="B481:B483"/>
    <mergeCell ref="C481:C483"/>
    <mergeCell ref="D481:D483"/>
    <mergeCell ref="E481:E483"/>
    <mergeCell ref="F499:F501"/>
    <mergeCell ref="A502:A504"/>
    <mergeCell ref="B502:B504"/>
    <mergeCell ref="C502:C504"/>
    <mergeCell ref="D502:D504"/>
    <mergeCell ref="E502:E504"/>
    <mergeCell ref="F502:F504"/>
    <mergeCell ref="A499:A501"/>
    <mergeCell ref="B499:B501"/>
    <mergeCell ref="C499:C501"/>
    <mergeCell ref="D499:D501"/>
    <mergeCell ref="E499:E501"/>
    <mergeCell ref="F493:F495"/>
    <mergeCell ref="A496:A498"/>
    <mergeCell ref="B496:B498"/>
    <mergeCell ref="C496:C498"/>
    <mergeCell ref="D496:D498"/>
    <mergeCell ref="E496:E498"/>
    <mergeCell ref="F496:F498"/>
    <mergeCell ref="A493:A495"/>
    <mergeCell ref="B493:B495"/>
    <mergeCell ref="C493:C495"/>
    <mergeCell ref="D493:D495"/>
    <mergeCell ref="E493:E495"/>
    <mergeCell ref="F511:F513"/>
    <mergeCell ref="A514:A516"/>
    <mergeCell ref="B514:B516"/>
    <mergeCell ref="C514:C516"/>
    <mergeCell ref="D514:D516"/>
    <mergeCell ref="E514:E516"/>
    <mergeCell ref="F514:F516"/>
    <mergeCell ref="A511:A513"/>
    <mergeCell ref="B511:B513"/>
    <mergeCell ref="C511:C513"/>
    <mergeCell ref="D511:D513"/>
    <mergeCell ref="E511:E513"/>
    <mergeCell ref="F505:F507"/>
    <mergeCell ref="A508:A510"/>
    <mergeCell ref="B508:B510"/>
    <mergeCell ref="C508:C510"/>
    <mergeCell ref="D508:D510"/>
    <mergeCell ref="E508:E510"/>
    <mergeCell ref="F508:F510"/>
    <mergeCell ref="A505:A507"/>
    <mergeCell ref="B505:B507"/>
    <mergeCell ref="C505:C507"/>
    <mergeCell ref="D505:D507"/>
    <mergeCell ref="E505:E507"/>
    <mergeCell ref="F523:F525"/>
    <mergeCell ref="A526:A528"/>
    <mergeCell ref="B526:B528"/>
    <mergeCell ref="C526:C528"/>
    <mergeCell ref="D526:D528"/>
    <mergeCell ref="E526:E528"/>
    <mergeCell ref="F526:F528"/>
    <mergeCell ref="A523:A525"/>
    <mergeCell ref="B523:B525"/>
    <mergeCell ref="C523:C525"/>
    <mergeCell ref="D523:D525"/>
    <mergeCell ref="E523:E525"/>
    <mergeCell ref="F517:F519"/>
    <mergeCell ref="A520:A522"/>
    <mergeCell ref="B520:B522"/>
    <mergeCell ref="C520:C522"/>
    <mergeCell ref="D520:D522"/>
    <mergeCell ref="E520:E522"/>
    <mergeCell ref="F520:F522"/>
    <mergeCell ref="A517:A519"/>
    <mergeCell ref="B517:B519"/>
    <mergeCell ref="C517:C519"/>
    <mergeCell ref="D517:D519"/>
    <mergeCell ref="E517:E519"/>
    <mergeCell ref="F535:F537"/>
    <mergeCell ref="A538:B538"/>
    <mergeCell ref="A539:F539"/>
    <mergeCell ref="A535:A537"/>
    <mergeCell ref="B535:B537"/>
    <mergeCell ref="C535:C537"/>
    <mergeCell ref="D535:D537"/>
    <mergeCell ref="E535:E537"/>
    <mergeCell ref="F529:F531"/>
    <mergeCell ref="A532:A534"/>
    <mergeCell ref="B532:B534"/>
    <mergeCell ref="C532:C534"/>
    <mergeCell ref="D532:D534"/>
    <mergeCell ref="E532:E534"/>
    <mergeCell ref="F532:F534"/>
    <mergeCell ref="A529:A531"/>
    <mergeCell ref="B529:B531"/>
    <mergeCell ref="C529:C531"/>
    <mergeCell ref="D529:D531"/>
    <mergeCell ref="E529:E531"/>
    <mergeCell ref="D549:D551"/>
    <mergeCell ref="E549:E551"/>
    <mergeCell ref="F549:F551"/>
    <mergeCell ref="A552:A554"/>
    <mergeCell ref="B552:B554"/>
    <mergeCell ref="C552:C554"/>
    <mergeCell ref="D552:D554"/>
    <mergeCell ref="E552:E554"/>
    <mergeCell ref="F552:F554"/>
    <mergeCell ref="A549:A551"/>
    <mergeCell ref="B549:B551"/>
    <mergeCell ref="C549:C551"/>
    <mergeCell ref="A545:B545"/>
    <mergeCell ref="A546:F546"/>
    <mergeCell ref="A547:F547"/>
    <mergeCell ref="A540:F540"/>
    <mergeCell ref="A542:A544"/>
    <mergeCell ref="B542:B544"/>
    <mergeCell ref="C542:C544"/>
    <mergeCell ref="D542:D544"/>
    <mergeCell ref="E542:E544"/>
    <mergeCell ref="F542:F544"/>
    <mergeCell ref="F561:F563"/>
    <mergeCell ref="A564:A566"/>
    <mergeCell ref="B564:B566"/>
    <mergeCell ref="C564:C566"/>
    <mergeCell ref="D564:D566"/>
    <mergeCell ref="E564:E566"/>
    <mergeCell ref="F564:F566"/>
    <mergeCell ref="A561:A563"/>
    <mergeCell ref="B561:B563"/>
    <mergeCell ref="C561:C563"/>
    <mergeCell ref="D561:D563"/>
    <mergeCell ref="E561:E563"/>
    <mergeCell ref="F555:F557"/>
    <mergeCell ref="A558:A560"/>
    <mergeCell ref="B558:B560"/>
    <mergeCell ref="C558:C560"/>
    <mergeCell ref="D558:D560"/>
    <mergeCell ref="E558:E560"/>
    <mergeCell ref="F558:F560"/>
    <mergeCell ref="A555:A557"/>
    <mergeCell ref="B555:B557"/>
    <mergeCell ref="C555:C557"/>
    <mergeCell ref="D555:D557"/>
    <mergeCell ref="E555:E557"/>
    <mergeCell ref="F573:F575"/>
    <mergeCell ref="A576:A578"/>
    <mergeCell ref="B576:B578"/>
    <mergeCell ref="C576:C578"/>
    <mergeCell ref="D576:D578"/>
    <mergeCell ref="E576:E578"/>
    <mergeCell ref="F576:F578"/>
    <mergeCell ref="A573:A575"/>
    <mergeCell ref="B573:B575"/>
    <mergeCell ref="C573:C575"/>
    <mergeCell ref="D573:D575"/>
    <mergeCell ref="E573:E575"/>
    <mergeCell ref="F567:F569"/>
    <mergeCell ref="A570:A572"/>
    <mergeCell ref="B570:B572"/>
    <mergeCell ref="C570:C572"/>
    <mergeCell ref="D570:D572"/>
    <mergeCell ref="E570:E572"/>
    <mergeCell ref="F570:F572"/>
    <mergeCell ref="A567:A569"/>
    <mergeCell ref="B567:B569"/>
    <mergeCell ref="C567:C569"/>
    <mergeCell ref="D567:D569"/>
    <mergeCell ref="E567:E569"/>
    <mergeCell ref="F585:F587"/>
    <mergeCell ref="A588:A590"/>
    <mergeCell ref="B588:B590"/>
    <mergeCell ref="C588:C590"/>
    <mergeCell ref="D588:D590"/>
    <mergeCell ref="E588:E590"/>
    <mergeCell ref="F588:F590"/>
    <mergeCell ref="A585:A587"/>
    <mergeCell ref="B585:B587"/>
    <mergeCell ref="C585:C587"/>
    <mergeCell ref="D585:D587"/>
    <mergeCell ref="E585:E587"/>
    <mergeCell ref="F579:F581"/>
    <mergeCell ref="A582:A584"/>
    <mergeCell ref="B582:B584"/>
    <mergeCell ref="C582:C584"/>
    <mergeCell ref="D582:D584"/>
    <mergeCell ref="E582:E584"/>
    <mergeCell ref="F582:F584"/>
    <mergeCell ref="A579:A581"/>
    <mergeCell ref="B579:B581"/>
    <mergeCell ref="C579:C581"/>
    <mergeCell ref="D579:D581"/>
    <mergeCell ref="E579:E581"/>
    <mergeCell ref="F597:F599"/>
    <mergeCell ref="A600:A602"/>
    <mergeCell ref="B600:B602"/>
    <mergeCell ref="C600:C602"/>
    <mergeCell ref="D600:D602"/>
    <mergeCell ref="E600:E602"/>
    <mergeCell ref="F600:F602"/>
    <mergeCell ref="A597:A599"/>
    <mergeCell ref="B597:B599"/>
    <mergeCell ref="C597:C599"/>
    <mergeCell ref="D597:D599"/>
    <mergeCell ref="E597:E599"/>
    <mergeCell ref="F591:F593"/>
    <mergeCell ref="A594:A596"/>
    <mergeCell ref="B594:B596"/>
    <mergeCell ref="C594:C596"/>
    <mergeCell ref="D594:D596"/>
    <mergeCell ref="E594:E596"/>
    <mergeCell ref="F594:F596"/>
    <mergeCell ref="A591:A593"/>
    <mergeCell ref="B591:B593"/>
    <mergeCell ref="C591:C593"/>
    <mergeCell ref="D591:D593"/>
    <mergeCell ref="E591:E593"/>
    <mergeCell ref="F609:F611"/>
    <mergeCell ref="A612:A614"/>
    <mergeCell ref="B612:B614"/>
    <mergeCell ref="C612:C614"/>
    <mergeCell ref="D612:D614"/>
    <mergeCell ref="E612:E614"/>
    <mergeCell ref="F612:F614"/>
    <mergeCell ref="A609:A611"/>
    <mergeCell ref="B609:B611"/>
    <mergeCell ref="C609:C611"/>
    <mergeCell ref="D609:D611"/>
    <mergeCell ref="E609:E611"/>
    <mergeCell ref="F603:F605"/>
    <mergeCell ref="A606:A608"/>
    <mergeCell ref="B606:B608"/>
    <mergeCell ref="C606:C608"/>
    <mergeCell ref="D606:D608"/>
    <mergeCell ref="E606:E608"/>
    <mergeCell ref="F606:F608"/>
    <mergeCell ref="A603:A605"/>
    <mergeCell ref="B603:B605"/>
    <mergeCell ref="C603:C605"/>
    <mergeCell ref="D603:D605"/>
    <mergeCell ref="E603:E605"/>
    <mergeCell ref="F621:F623"/>
    <mergeCell ref="A624:A626"/>
    <mergeCell ref="B624:B626"/>
    <mergeCell ref="C624:C626"/>
    <mergeCell ref="D624:D626"/>
    <mergeCell ref="E624:E626"/>
    <mergeCell ref="F624:F626"/>
    <mergeCell ref="A621:A623"/>
    <mergeCell ref="B621:B623"/>
    <mergeCell ref="C621:C623"/>
    <mergeCell ref="D621:D623"/>
    <mergeCell ref="E621:E623"/>
    <mergeCell ref="F615:F617"/>
    <mergeCell ref="A618:A620"/>
    <mergeCell ref="B618:B620"/>
    <mergeCell ref="C618:C620"/>
    <mergeCell ref="D618:D620"/>
    <mergeCell ref="E618:E620"/>
    <mergeCell ref="F618:F620"/>
    <mergeCell ref="A615:A617"/>
    <mergeCell ref="B615:B617"/>
    <mergeCell ref="C615:C617"/>
    <mergeCell ref="D615:D617"/>
    <mergeCell ref="E615:E617"/>
    <mergeCell ref="F633:F635"/>
    <mergeCell ref="A636:A638"/>
    <mergeCell ref="B636:B638"/>
    <mergeCell ref="C636:C638"/>
    <mergeCell ref="D636:D638"/>
    <mergeCell ref="E636:E638"/>
    <mergeCell ref="F636:F638"/>
    <mergeCell ref="A633:A635"/>
    <mergeCell ref="B633:B635"/>
    <mergeCell ref="C633:C635"/>
    <mergeCell ref="D633:D635"/>
    <mergeCell ref="E633:E635"/>
    <mergeCell ref="F627:F629"/>
    <mergeCell ref="A630:A632"/>
    <mergeCell ref="B630:B632"/>
    <mergeCell ref="C630:C632"/>
    <mergeCell ref="D630:D632"/>
    <mergeCell ref="E630:E632"/>
    <mergeCell ref="F630:F632"/>
    <mergeCell ref="A627:A629"/>
    <mergeCell ref="B627:B629"/>
    <mergeCell ref="C627:C629"/>
    <mergeCell ref="D627:D629"/>
    <mergeCell ref="E627:E629"/>
    <mergeCell ref="F645:F647"/>
    <mergeCell ref="A648:A650"/>
    <mergeCell ref="B648:B650"/>
    <mergeCell ref="C648:C650"/>
    <mergeCell ref="D648:D650"/>
    <mergeCell ref="E648:E650"/>
    <mergeCell ref="F648:F650"/>
    <mergeCell ref="A645:A647"/>
    <mergeCell ref="B645:B647"/>
    <mergeCell ref="C645:C647"/>
    <mergeCell ref="D645:D647"/>
    <mergeCell ref="E645:E647"/>
    <mergeCell ref="F639:F641"/>
    <mergeCell ref="A642:A644"/>
    <mergeCell ref="B642:B644"/>
    <mergeCell ref="C642:C644"/>
    <mergeCell ref="D642:D644"/>
    <mergeCell ref="E642:E644"/>
    <mergeCell ref="F642:F644"/>
    <mergeCell ref="A639:A641"/>
    <mergeCell ref="B639:B641"/>
    <mergeCell ref="C639:C641"/>
    <mergeCell ref="D639:D641"/>
    <mergeCell ref="E639:E641"/>
    <mergeCell ref="F657:F659"/>
    <mergeCell ref="A660:A662"/>
    <mergeCell ref="B660:B662"/>
    <mergeCell ref="C660:C662"/>
    <mergeCell ref="D660:D662"/>
    <mergeCell ref="E660:E662"/>
    <mergeCell ref="F660:F662"/>
    <mergeCell ref="A657:A659"/>
    <mergeCell ref="B657:B659"/>
    <mergeCell ref="C657:C659"/>
    <mergeCell ref="D657:D659"/>
    <mergeCell ref="E657:E659"/>
    <mergeCell ref="F651:F653"/>
    <mergeCell ref="A654:A656"/>
    <mergeCell ref="B654:B656"/>
    <mergeCell ref="C654:C656"/>
    <mergeCell ref="D654:D656"/>
    <mergeCell ref="E654:E656"/>
    <mergeCell ref="F654:F656"/>
    <mergeCell ref="A651:A653"/>
    <mergeCell ref="B651:B653"/>
    <mergeCell ref="C651:C653"/>
    <mergeCell ref="D651:D653"/>
    <mergeCell ref="E651:E653"/>
    <mergeCell ref="F669:F671"/>
    <mergeCell ref="A672:A674"/>
    <mergeCell ref="B672:B674"/>
    <mergeCell ref="C672:C674"/>
    <mergeCell ref="D672:D674"/>
    <mergeCell ref="E672:E674"/>
    <mergeCell ref="F672:F674"/>
    <mergeCell ref="A669:A671"/>
    <mergeCell ref="B669:B671"/>
    <mergeCell ref="C669:C671"/>
    <mergeCell ref="D669:D671"/>
    <mergeCell ref="E669:E671"/>
    <mergeCell ref="F663:F665"/>
    <mergeCell ref="A666:A668"/>
    <mergeCell ref="B666:B668"/>
    <mergeCell ref="C666:C668"/>
    <mergeCell ref="D666:D668"/>
    <mergeCell ref="E666:E668"/>
    <mergeCell ref="F666:F668"/>
    <mergeCell ref="A663:A665"/>
    <mergeCell ref="B663:B665"/>
    <mergeCell ref="C663:C665"/>
    <mergeCell ref="D663:D665"/>
    <mergeCell ref="E663:E665"/>
    <mergeCell ref="F681:F683"/>
    <mergeCell ref="A684:A686"/>
    <mergeCell ref="B684:B686"/>
    <mergeCell ref="C684:C686"/>
    <mergeCell ref="D684:D686"/>
    <mergeCell ref="E684:E686"/>
    <mergeCell ref="F684:F686"/>
    <mergeCell ref="A681:A683"/>
    <mergeCell ref="B681:B683"/>
    <mergeCell ref="C681:C683"/>
    <mergeCell ref="D681:D683"/>
    <mergeCell ref="E681:E683"/>
    <mergeCell ref="F675:F677"/>
    <mergeCell ref="A678:A680"/>
    <mergeCell ref="B678:B680"/>
    <mergeCell ref="C678:C680"/>
    <mergeCell ref="D678:D680"/>
    <mergeCell ref="E678:E680"/>
    <mergeCell ref="F678:F680"/>
    <mergeCell ref="A675:A677"/>
    <mergeCell ref="B675:B677"/>
    <mergeCell ref="C675:C677"/>
    <mergeCell ref="D675:D677"/>
    <mergeCell ref="E675:E677"/>
    <mergeCell ref="F693:F695"/>
    <mergeCell ref="A696:A698"/>
    <mergeCell ref="B696:B698"/>
    <mergeCell ref="C696:C698"/>
    <mergeCell ref="D696:D698"/>
    <mergeCell ref="E696:E698"/>
    <mergeCell ref="F696:F698"/>
    <mergeCell ref="A693:A695"/>
    <mergeCell ref="B693:B695"/>
    <mergeCell ref="C693:C695"/>
    <mergeCell ref="D693:D695"/>
    <mergeCell ref="E693:E695"/>
    <mergeCell ref="F687:F689"/>
    <mergeCell ref="A690:A692"/>
    <mergeCell ref="B690:B692"/>
    <mergeCell ref="C690:C692"/>
    <mergeCell ref="D690:D692"/>
    <mergeCell ref="E690:E692"/>
    <mergeCell ref="F690:F692"/>
    <mergeCell ref="A687:A689"/>
    <mergeCell ref="B687:B689"/>
    <mergeCell ref="C687:C689"/>
    <mergeCell ref="D687:D689"/>
    <mergeCell ref="E687:E689"/>
    <mergeCell ref="F705:F707"/>
    <mergeCell ref="A708:A710"/>
    <mergeCell ref="B708:B710"/>
    <mergeCell ref="C708:C710"/>
    <mergeCell ref="D708:D710"/>
    <mergeCell ref="E708:E710"/>
    <mergeCell ref="F708:F710"/>
    <mergeCell ref="A705:A707"/>
    <mergeCell ref="B705:B707"/>
    <mergeCell ref="C705:C707"/>
    <mergeCell ref="D705:D707"/>
    <mergeCell ref="E705:E707"/>
    <mergeCell ref="F699:F701"/>
    <mergeCell ref="A702:A704"/>
    <mergeCell ref="B702:B704"/>
    <mergeCell ref="C702:C704"/>
    <mergeCell ref="D702:D704"/>
    <mergeCell ref="E702:E704"/>
    <mergeCell ref="F702:F704"/>
    <mergeCell ref="A699:A701"/>
    <mergeCell ref="B699:B701"/>
    <mergeCell ref="C699:C701"/>
    <mergeCell ref="D699:D701"/>
    <mergeCell ref="E699:E701"/>
    <mergeCell ref="F717:F719"/>
    <mergeCell ref="A720:A722"/>
    <mergeCell ref="B720:B722"/>
    <mergeCell ref="C720:C722"/>
    <mergeCell ref="D720:D722"/>
    <mergeCell ref="E720:E722"/>
    <mergeCell ref="F720:F722"/>
    <mergeCell ref="A717:A719"/>
    <mergeCell ref="B717:B719"/>
    <mergeCell ref="C717:C719"/>
    <mergeCell ref="D717:D719"/>
    <mergeCell ref="E717:E719"/>
    <mergeCell ref="F711:F713"/>
    <mergeCell ref="A714:A716"/>
    <mergeCell ref="B714:B716"/>
    <mergeCell ref="C714:C716"/>
    <mergeCell ref="D714:D716"/>
    <mergeCell ref="E714:E716"/>
    <mergeCell ref="F714:F716"/>
    <mergeCell ref="A711:A713"/>
    <mergeCell ref="B711:B713"/>
    <mergeCell ref="C711:C713"/>
    <mergeCell ref="D711:D713"/>
    <mergeCell ref="E711:E713"/>
    <mergeCell ref="A735:B735"/>
    <mergeCell ref="A736:F736"/>
    <mergeCell ref="A737:F737"/>
    <mergeCell ref="F729:F731"/>
    <mergeCell ref="A732:A734"/>
    <mergeCell ref="B732:B734"/>
    <mergeCell ref="C732:C734"/>
    <mergeCell ref="D732:D734"/>
    <mergeCell ref="E732:E734"/>
    <mergeCell ref="F732:F734"/>
    <mergeCell ref="A729:A731"/>
    <mergeCell ref="B729:B731"/>
    <mergeCell ref="C729:C731"/>
    <mergeCell ref="D729:D731"/>
    <mergeCell ref="E729:E731"/>
    <mergeCell ref="F723:F725"/>
    <mergeCell ref="A726:A728"/>
    <mergeCell ref="B726:B728"/>
    <mergeCell ref="C726:C728"/>
    <mergeCell ref="D726:D728"/>
    <mergeCell ref="E726:E728"/>
    <mergeCell ref="F726:F728"/>
    <mergeCell ref="A723:A725"/>
    <mergeCell ref="B723:B725"/>
    <mergeCell ref="C723:C725"/>
    <mergeCell ref="D723:D725"/>
    <mergeCell ref="E723:E725"/>
    <mergeCell ref="F745:F747"/>
    <mergeCell ref="A748:A750"/>
    <mergeCell ref="B748:B750"/>
    <mergeCell ref="C748:C750"/>
    <mergeCell ref="D748:D750"/>
    <mergeCell ref="E748:E750"/>
    <mergeCell ref="F748:F750"/>
    <mergeCell ref="A745:A747"/>
    <mergeCell ref="B745:B747"/>
    <mergeCell ref="C745:C747"/>
    <mergeCell ref="D745:D747"/>
    <mergeCell ref="E745:E747"/>
    <mergeCell ref="D739:D741"/>
    <mergeCell ref="E739:E741"/>
    <mergeCell ref="F739:F741"/>
    <mergeCell ref="A742:A744"/>
    <mergeCell ref="B742:B744"/>
    <mergeCell ref="C742:C744"/>
    <mergeCell ref="D742:D744"/>
    <mergeCell ref="E742:E744"/>
    <mergeCell ref="F742:F744"/>
    <mergeCell ref="A739:A741"/>
    <mergeCell ref="B739:B741"/>
    <mergeCell ref="C739:C741"/>
    <mergeCell ref="F757:F759"/>
    <mergeCell ref="A760:A762"/>
    <mergeCell ref="B760:B762"/>
    <mergeCell ref="C760:C762"/>
    <mergeCell ref="D760:D762"/>
    <mergeCell ref="E760:E762"/>
    <mergeCell ref="F760:F762"/>
    <mergeCell ref="A757:A759"/>
    <mergeCell ref="B757:B759"/>
    <mergeCell ref="C757:C759"/>
    <mergeCell ref="D757:D759"/>
    <mergeCell ref="E757:E759"/>
    <mergeCell ref="F751:F753"/>
    <mergeCell ref="A754:A756"/>
    <mergeCell ref="B754:B756"/>
    <mergeCell ref="C754:C756"/>
    <mergeCell ref="D754:D756"/>
    <mergeCell ref="E754:E756"/>
    <mergeCell ref="F754:F756"/>
    <mergeCell ref="A751:A753"/>
    <mergeCell ref="B751:B753"/>
    <mergeCell ref="C751:C753"/>
    <mergeCell ref="D751:D753"/>
    <mergeCell ref="E751:E753"/>
    <mergeCell ref="F769:F771"/>
    <mergeCell ref="A772:A774"/>
    <mergeCell ref="B772:B774"/>
    <mergeCell ref="C772:C774"/>
    <mergeCell ref="D772:D774"/>
    <mergeCell ref="E772:E774"/>
    <mergeCell ref="F772:F774"/>
    <mergeCell ref="A769:A771"/>
    <mergeCell ref="B769:B771"/>
    <mergeCell ref="C769:C771"/>
    <mergeCell ref="D769:D771"/>
    <mergeCell ref="E769:E771"/>
    <mergeCell ref="F763:F765"/>
    <mergeCell ref="A766:A768"/>
    <mergeCell ref="B766:B768"/>
    <mergeCell ref="C766:C768"/>
    <mergeCell ref="D766:D768"/>
    <mergeCell ref="E766:E768"/>
    <mergeCell ref="F766:F768"/>
    <mergeCell ref="A763:A765"/>
    <mergeCell ref="B763:B765"/>
    <mergeCell ref="C763:C765"/>
    <mergeCell ref="D763:D765"/>
    <mergeCell ref="E763:E765"/>
    <mergeCell ref="F781:F783"/>
    <mergeCell ref="A784:A786"/>
    <mergeCell ref="B784:B786"/>
    <mergeCell ref="C784:C786"/>
    <mergeCell ref="D784:D786"/>
    <mergeCell ref="E784:E786"/>
    <mergeCell ref="F784:F786"/>
    <mergeCell ref="A781:A783"/>
    <mergeCell ref="B781:B783"/>
    <mergeCell ref="C781:C783"/>
    <mergeCell ref="D781:D783"/>
    <mergeCell ref="E781:E783"/>
    <mergeCell ref="F775:F777"/>
    <mergeCell ref="A778:A780"/>
    <mergeCell ref="B778:B780"/>
    <mergeCell ref="C778:C780"/>
    <mergeCell ref="D778:D780"/>
    <mergeCell ref="E778:E780"/>
    <mergeCell ref="F778:F780"/>
    <mergeCell ref="A775:A777"/>
    <mergeCell ref="B775:B777"/>
    <mergeCell ref="C775:C777"/>
    <mergeCell ref="D775:D777"/>
    <mergeCell ref="E775:E777"/>
    <mergeCell ref="F793:F795"/>
    <mergeCell ref="A796:A798"/>
    <mergeCell ref="B796:B798"/>
    <mergeCell ref="C796:C798"/>
    <mergeCell ref="D796:D798"/>
    <mergeCell ref="E796:E798"/>
    <mergeCell ref="F796:F798"/>
    <mergeCell ref="A793:A795"/>
    <mergeCell ref="B793:B795"/>
    <mergeCell ref="C793:C795"/>
    <mergeCell ref="D793:D795"/>
    <mergeCell ref="E793:E795"/>
    <mergeCell ref="F787:F789"/>
    <mergeCell ref="A790:A792"/>
    <mergeCell ref="B790:B792"/>
    <mergeCell ref="C790:C792"/>
    <mergeCell ref="D790:D792"/>
    <mergeCell ref="E790:E792"/>
    <mergeCell ref="F790:F792"/>
    <mergeCell ref="A787:A789"/>
    <mergeCell ref="B787:B789"/>
    <mergeCell ref="C787:C789"/>
    <mergeCell ref="D787:D789"/>
    <mergeCell ref="E787:E789"/>
    <mergeCell ref="F805:F807"/>
    <mergeCell ref="A808:A810"/>
    <mergeCell ref="B808:B810"/>
    <mergeCell ref="C808:C810"/>
    <mergeCell ref="D808:D810"/>
    <mergeCell ref="E808:E810"/>
    <mergeCell ref="F808:F810"/>
    <mergeCell ref="A805:A807"/>
    <mergeCell ref="B805:B807"/>
    <mergeCell ref="C805:C807"/>
    <mergeCell ref="D805:D807"/>
    <mergeCell ref="E805:E807"/>
    <mergeCell ref="F799:F801"/>
    <mergeCell ref="A802:A804"/>
    <mergeCell ref="B802:B804"/>
    <mergeCell ref="C802:C804"/>
    <mergeCell ref="D802:D804"/>
    <mergeCell ref="E802:E804"/>
    <mergeCell ref="F802:F804"/>
    <mergeCell ref="A799:A801"/>
    <mergeCell ref="B799:B801"/>
    <mergeCell ref="C799:C801"/>
    <mergeCell ref="D799:D801"/>
    <mergeCell ref="E799:E801"/>
    <mergeCell ref="F817:F819"/>
    <mergeCell ref="A820:A822"/>
    <mergeCell ref="B820:B822"/>
    <mergeCell ref="C820:C822"/>
    <mergeCell ref="D820:D822"/>
    <mergeCell ref="E820:E822"/>
    <mergeCell ref="F820:F822"/>
    <mergeCell ref="A817:A819"/>
    <mergeCell ref="B817:B819"/>
    <mergeCell ref="C817:C819"/>
    <mergeCell ref="D817:D819"/>
    <mergeCell ref="E817:E819"/>
    <mergeCell ref="F811:F813"/>
    <mergeCell ref="A814:A816"/>
    <mergeCell ref="B814:B816"/>
    <mergeCell ref="C814:C816"/>
    <mergeCell ref="D814:D816"/>
    <mergeCell ref="E814:E816"/>
    <mergeCell ref="F814:F816"/>
    <mergeCell ref="A811:A813"/>
    <mergeCell ref="B811:B813"/>
    <mergeCell ref="C811:C813"/>
    <mergeCell ref="D811:D813"/>
    <mergeCell ref="E811:E813"/>
    <mergeCell ref="F829:F831"/>
    <mergeCell ref="A832:A834"/>
    <mergeCell ref="B832:B834"/>
    <mergeCell ref="C832:C834"/>
    <mergeCell ref="D832:D834"/>
    <mergeCell ref="E832:E834"/>
    <mergeCell ref="F832:F834"/>
    <mergeCell ref="A829:A831"/>
    <mergeCell ref="B829:B831"/>
    <mergeCell ref="C829:C831"/>
    <mergeCell ref="D829:D831"/>
    <mergeCell ref="E829:E831"/>
    <mergeCell ref="F823:F825"/>
    <mergeCell ref="A826:A828"/>
    <mergeCell ref="B826:B828"/>
    <mergeCell ref="C826:C828"/>
    <mergeCell ref="D826:D828"/>
    <mergeCell ref="E826:E828"/>
    <mergeCell ref="F826:F828"/>
    <mergeCell ref="A823:A825"/>
    <mergeCell ref="B823:B825"/>
    <mergeCell ref="C823:C825"/>
    <mergeCell ref="D823:D825"/>
    <mergeCell ref="E823:E825"/>
    <mergeCell ref="F841:F843"/>
    <mergeCell ref="A844:A846"/>
    <mergeCell ref="B844:B846"/>
    <mergeCell ref="C844:C846"/>
    <mergeCell ref="D844:D846"/>
    <mergeCell ref="E844:E846"/>
    <mergeCell ref="F844:F846"/>
    <mergeCell ref="A841:A843"/>
    <mergeCell ref="B841:B843"/>
    <mergeCell ref="C841:C843"/>
    <mergeCell ref="D841:D843"/>
    <mergeCell ref="E841:E843"/>
    <mergeCell ref="F835:F837"/>
    <mergeCell ref="A838:A840"/>
    <mergeCell ref="B838:B840"/>
    <mergeCell ref="C838:C840"/>
    <mergeCell ref="D838:D840"/>
    <mergeCell ref="E838:E840"/>
    <mergeCell ref="F838:F840"/>
    <mergeCell ref="A835:A837"/>
    <mergeCell ref="B835:B837"/>
    <mergeCell ref="C835:C837"/>
    <mergeCell ref="D835:D837"/>
    <mergeCell ref="E835:E837"/>
    <mergeCell ref="F853:F855"/>
    <mergeCell ref="A856:A858"/>
    <mergeCell ref="B856:B858"/>
    <mergeCell ref="C856:C858"/>
    <mergeCell ref="D856:D858"/>
    <mergeCell ref="E856:E858"/>
    <mergeCell ref="F856:F858"/>
    <mergeCell ref="A853:A855"/>
    <mergeCell ref="B853:B855"/>
    <mergeCell ref="C853:C855"/>
    <mergeCell ref="D853:D855"/>
    <mergeCell ref="E853:E855"/>
    <mergeCell ref="F847:F849"/>
    <mergeCell ref="A850:A852"/>
    <mergeCell ref="B850:B852"/>
    <mergeCell ref="C850:C852"/>
    <mergeCell ref="D850:D852"/>
    <mergeCell ref="E850:E852"/>
    <mergeCell ref="F850:F852"/>
    <mergeCell ref="A847:A849"/>
    <mergeCell ref="B847:B849"/>
    <mergeCell ref="C847:C849"/>
    <mergeCell ref="D847:D849"/>
    <mergeCell ref="E847:E849"/>
    <mergeCell ref="F865:F867"/>
    <mergeCell ref="A868:A870"/>
    <mergeCell ref="B868:B870"/>
    <mergeCell ref="C868:C870"/>
    <mergeCell ref="D868:D870"/>
    <mergeCell ref="E868:E870"/>
    <mergeCell ref="F868:F870"/>
    <mergeCell ref="A865:A867"/>
    <mergeCell ref="B865:B867"/>
    <mergeCell ref="C865:C867"/>
    <mergeCell ref="D865:D867"/>
    <mergeCell ref="E865:E867"/>
    <mergeCell ref="F859:F861"/>
    <mergeCell ref="A862:A864"/>
    <mergeCell ref="B862:B864"/>
    <mergeCell ref="C862:C864"/>
    <mergeCell ref="D862:D864"/>
    <mergeCell ref="E862:E864"/>
    <mergeCell ref="F862:F864"/>
    <mergeCell ref="A859:A861"/>
    <mergeCell ref="B859:B861"/>
    <mergeCell ref="C859:C861"/>
    <mergeCell ref="D859:D861"/>
    <mergeCell ref="E859:E861"/>
    <mergeCell ref="F877:F879"/>
    <mergeCell ref="A880:A882"/>
    <mergeCell ref="B880:B882"/>
    <mergeCell ref="C880:C882"/>
    <mergeCell ref="D880:D882"/>
    <mergeCell ref="E880:E882"/>
    <mergeCell ref="F880:F882"/>
    <mergeCell ref="A877:A879"/>
    <mergeCell ref="B877:B879"/>
    <mergeCell ref="C877:C879"/>
    <mergeCell ref="D877:D879"/>
    <mergeCell ref="E877:E879"/>
    <mergeCell ref="F871:F873"/>
    <mergeCell ref="A874:A876"/>
    <mergeCell ref="B874:B876"/>
    <mergeCell ref="C874:C876"/>
    <mergeCell ref="D874:D876"/>
    <mergeCell ref="E874:E876"/>
    <mergeCell ref="F874:F876"/>
    <mergeCell ref="A871:A873"/>
    <mergeCell ref="B871:B873"/>
    <mergeCell ref="C871:C873"/>
    <mergeCell ref="D871:D873"/>
    <mergeCell ref="E871:E873"/>
    <mergeCell ref="F889:F891"/>
    <mergeCell ref="A892:A894"/>
    <mergeCell ref="B892:B894"/>
    <mergeCell ref="C892:C894"/>
    <mergeCell ref="D892:D894"/>
    <mergeCell ref="E892:E894"/>
    <mergeCell ref="F892:F894"/>
    <mergeCell ref="A889:A891"/>
    <mergeCell ref="B889:B891"/>
    <mergeCell ref="C889:C891"/>
    <mergeCell ref="D889:D891"/>
    <mergeCell ref="E889:E891"/>
    <mergeCell ref="F883:F885"/>
    <mergeCell ref="A886:A888"/>
    <mergeCell ref="B886:B888"/>
    <mergeCell ref="C886:C888"/>
    <mergeCell ref="D886:D888"/>
    <mergeCell ref="E886:E888"/>
    <mergeCell ref="F886:F888"/>
    <mergeCell ref="A883:A885"/>
    <mergeCell ref="B883:B885"/>
    <mergeCell ref="C883:C885"/>
    <mergeCell ref="D883:D885"/>
    <mergeCell ref="E883:E885"/>
    <mergeCell ref="F901:F903"/>
    <mergeCell ref="A904:A906"/>
    <mergeCell ref="B904:B906"/>
    <mergeCell ref="C904:C906"/>
    <mergeCell ref="D904:D906"/>
    <mergeCell ref="E904:E906"/>
    <mergeCell ref="F904:F906"/>
    <mergeCell ref="A901:A903"/>
    <mergeCell ref="B901:B903"/>
    <mergeCell ref="C901:C903"/>
    <mergeCell ref="D901:D903"/>
    <mergeCell ref="E901:E903"/>
    <mergeCell ref="F895:F897"/>
    <mergeCell ref="A898:A900"/>
    <mergeCell ref="B898:B900"/>
    <mergeCell ref="C898:C900"/>
    <mergeCell ref="D898:D900"/>
    <mergeCell ref="E898:E900"/>
    <mergeCell ref="F898:F900"/>
    <mergeCell ref="A895:A897"/>
    <mergeCell ref="B895:B897"/>
    <mergeCell ref="C895:C897"/>
    <mergeCell ref="D895:D897"/>
    <mergeCell ref="E895:E897"/>
    <mergeCell ref="F913:F915"/>
    <mergeCell ref="A916:A918"/>
    <mergeCell ref="B916:B918"/>
    <mergeCell ref="C916:C918"/>
    <mergeCell ref="D916:D918"/>
    <mergeCell ref="E916:E918"/>
    <mergeCell ref="F916:F918"/>
    <mergeCell ref="A913:A915"/>
    <mergeCell ref="B913:B915"/>
    <mergeCell ref="C913:C915"/>
    <mergeCell ref="D913:D915"/>
    <mergeCell ref="E913:E915"/>
    <mergeCell ref="F907:F909"/>
    <mergeCell ref="A910:A912"/>
    <mergeCell ref="B910:B912"/>
    <mergeCell ref="C910:C912"/>
    <mergeCell ref="D910:D912"/>
    <mergeCell ref="E910:E912"/>
    <mergeCell ref="F910:F912"/>
    <mergeCell ref="A907:A909"/>
    <mergeCell ref="B907:B909"/>
    <mergeCell ref="C907:C909"/>
    <mergeCell ref="D907:D909"/>
    <mergeCell ref="E907:E909"/>
    <mergeCell ref="F925:F927"/>
    <mergeCell ref="A928:A930"/>
    <mergeCell ref="B928:B930"/>
    <mergeCell ref="C928:C930"/>
    <mergeCell ref="D928:D930"/>
    <mergeCell ref="E928:E930"/>
    <mergeCell ref="F928:F930"/>
    <mergeCell ref="A925:A927"/>
    <mergeCell ref="B925:B927"/>
    <mergeCell ref="C925:C927"/>
    <mergeCell ref="D925:D927"/>
    <mergeCell ref="E925:E927"/>
    <mergeCell ref="F919:F921"/>
    <mergeCell ref="A922:A924"/>
    <mergeCell ref="B922:B924"/>
    <mergeCell ref="C922:C924"/>
    <mergeCell ref="D922:D924"/>
    <mergeCell ref="E922:E924"/>
    <mergeCell ref="F922:F924"/>
    <mergeCell ref="A919:A921"/>
    <mergeCell ref="B919:B921"/>
    <mergeCell ref="C919:C921"/>
    <mergeCell ref="D919:D921"/>
    <mergeCell ref="E919:E921"/>
    <mergeCell ref="F937:F939"/>
    <mergeCell ref="A940:A942"/>
    <mergeCell ref="B940:B942"/>
    <mergeCell ref="C940:C942"/>
    <mergeCell ref="D940:D942"/>
    <mergeCell ref="E940:E942"/>
    <mergeCell ref="F940:F942"/>
    <mergeCell ref="A937:A939"/>
    <mergeCell ref="B937:B939"/>
    <mergeCell ref="C937:C939"/>
    <mergeCell ref="D937:D939"/>
    <mergeCell ref="E937:E939"/>
    <mergeCell ref="F931:F933"/>
    <mergeCell ref="A934:A936"/>
    <mergeCell ref="B934:B936"/>
    <mergeCell ref="C934:C936"/>
    <mergeCell ref="D934:D936"/>
    <mergeCell ref="E934:E936"/>
    <mergeCell ref="F934:F936"/>
    <mergeCell ref="A931:A933"/>
    <mergeCell ref="B931:B933"/>
    <mergeCell ref="C931:C933"/>
    <mergeCell ref="D931:D933"/>
    <mergeCell ref="E931:E933"/>
    <mergeCell ref="F949:F951"/>
    <mergeCell ref="A952:A954"/>
    <mergeCell ref="B952:B954"/>
    <mergeCell ref="C952:C954"/>
    <mergeCell ref="D952:D954"/>
    <mergeCell ref="E952:E954"/>
    <mergeCell ref="F952:F954"/>
    <mergeCell ref="A949:A951"/>
    <mergeCell ref="B949:B951"/>
    <mergeCell ref="C949:C951"/>
    <mergeCell ref="D949:D951"/>
    <mergeCell ref="E949:E951"/>
    <mergeCell ref="F943:F945"/>
    <mergeCell ref="A946:A948"/>
    <mergeCell ref="B946:B948"/>
    <mergeCell ref="C946:C948"/>
    <mergeCell ref="D946:D948"/>
    <mergeCell ref="E946:E948"/>
    <mergeCell ref="F946:F948"/>
    <mergeCell ref="A943:A945"/>
    <mergeCell ref="B943:B945"/>
    <mergeCell ref="C943:C945"/>
    <mergeCell ref="D943:D945"/>
    <mergeCell ref="E943:E945"/>
    <mergeCell ref="F961:F963"/>
    <mergeCell ref="A964:A966"/>
    <mergeCell ref="B964:B966"/>
    <mergeCell ref="C964:C966"/>
    <mergeCell ref="D964:D966"/>
    <mergeCell ref="E964:E966"/>
    <mergeCell ref="F964:F966"/>
    <mergeCell ref="A961:A963"/>
    <mergeCell ref="B961:B963"/>
    <mergeCell ref="C961:C963"/>
    <mergeCell ref="D961:D963"/>
    <mergeCell ref="E961:E963"/>
    <mergeCell ref="F955:F957"/>
    <mergeCell ref="A958:A960"/>
    <mergeCell ref="B958:B960"/>
    <mergeCell ref="C958:C960"/>
    <mergeCell ref="D958:D960"/>
    <mergeCell ref="E958:E960"/>
    <mergeCell ref="F958:F960"/>
    <mergeCell ref="A955:A957"/>
    <mergeCell ref="B955:B957"/>
    <mergeCell ref="C955:C957"/>
    <mergeCell ref="D955:D957"/>
    <mergeCell ref="E955:E957"/>
    <mergeCell ref="F973:F975"/>
    <mergeCell ref="A976:A978"/>
    <mergeCell ref="B976:B978"/>
    <mergeCell ref="C976:C978"/>
    <mergeCell ref="D976:D978"/>
    <mergeCell ref="E976:E978"/>
    <mergeCell ref="F976:F978"/>
    <mergeCell ref="A973:A975"/>
    <mergeCell ref="B973:B975"/>
    <mergeCell ref="C973:C975"/>
    <mergeCell ref="D973:D975"/>
    <mergeCell ref="E973:E975"/>
    <mergeCell ref="F967:F969"/>
    <mergeCell ref="A970:A972"/>
    <mergeCell ref="B970:B972"/>
    <mergeCell ref="C970:C972"/>
    <mergeCell ref="D970:D972"/>
    <mergeCell ref="E970:E972"/>
    <mergeCell ref="F970:F972"/>
    <mergeCell ref="A967:A969"/>
    <mergeCell ref="B967:B969"/>
    <mergeCell ref="C967:C969"/>
    <mergeCell ref="D967:D969"/>
    <mergeCell ref="E967:E969"/>
    <mergeCell ref="F985:F987"/>
    <mergeCell ref="A988:A990"/>
    <mergeCell ref="B988:B990"/>
    <mergeCell ref="C988:C990"/>
    <mergeCell ref="D988:D990"/>
    <mergeCell ref="E988:E990"/>
    <mergeCell ref="F988:F990"/>
    <mergeCell ref="A985:A987"/>
    <mergeCell ref="B985:B987"/>
    <mergeCell ref="C985:C987"/>
    <mergeCell ref="D985:D987"/>
    <mergeCell ref="E985:E987"/>
    <mergeCell ref="F979:F981"/>
    <mergeCell ref="A982:A984"/>
    <mergeCell ref="B982:B984"/>
    <mergeCell ref="C982:C984"/>
    <mergeCell ref="D982:D984"/>
    <mergeCell ref="E982:E984"/>
    <mergeCell ref="F982:F984"/>
    <mergeCell ref="A979:A981"/>
    <mergeCell ref="B979:B981"/>
    <mergeCell ref="C979:C981"/>
    <mergeCell ref="D979:D981"/>
    <mergeCell ref="E979:E981"/>
    <mergeCell ref="F997:F999"/>
    <mergeCell ref="A1000:A1002"/>
    <mergeCell ref="B1000:B1002"/>
    <mergeCell ref="C1000:C1002"/>
    <mergeCell ref="D1000:D1002"/>
    <mergeCell ref="E1000:E1002"/>
    <mergeCell ref="F1000:F1002"/>
    <mergeCell ref="A997:A999"/>
    <mergeCell ref="B997:B999"/>
    <mergeCell ref="C997:C999"/>
    <mergeCell ref="D997:D999"/>
    <mergeCell ref="E997:E999"/>
    <mergeCell ref="F991:F993"/>
    <mergeCell ref="A994:A996"/>
    <mergeCell ref="B994:B996"/>
    <mergeCell ref="C994:C996"/>
    <mergeCell ref="D994:D996"/>
    <mergeCell ref="E994:E996"/>
    <mergeCell ref="F994:F996"/>
    <mergeCell ref="A991:A993"/>
    <mergeCell ref="B991:B993"/>
    <mergeCell ref="C991:C993"/>
    <mergeCell ref="D991:D993"/>
    <mergeCell ref="E991:E993"/>
    <mergeCell ref="D1013:D1015"/>
    <mergeCell ref="E1013:E1015"/>
    <mergeCell ref="F1013:F1015"/>
    <mergeCell ref="A1016:A1018"/>
    <mergeCell ref="B1016:B1018"/>
    <mergeCell ref="C1016:C1018"/>
    <mergeCell ref="D1016:D1018"/>
    <mergeCell ref="E1016:E1018"/>
    <mergeCell ref="F1016:F1018"/>
    <mergeCell ref="A1013:A1015"/>
    <mergeCell ref="B1013:B1015"/>
    <mergeCell ref="C1013:C1015"/>
    <mergeCell ref="A1009:B1009"/>
    <mergeCell ref="A1010:F1010"/>
    <mergeCell ref="A1011:F1011"/>
    <mergeCell ref="F1003:F1005"/>
    <mergeCell ref="A1006:A1008"/>
    <mergeCell ref="B1006:B1008"/>
    <mergeCell ref="C1006:C1008"/>
    <mergeCell ref="D1006:D1008"/>
    <mergeCell ref="E1006:E1008"/>
    <mergeCell ref="F1006:F1008"/>
    <mergeCell ref="A1003:A1005"/>
    <mergeCell ref="B1003:B1005"/>
    <mergeCell ref="C1003:C1005"/>
    <mergeCell ref="D1003:D1005"/>
    <mergeCell ref="E1003:E1005"/>
    <mergeCell ref="F1025:F1027"/>
    <mergeCell ref="A1028:A1030"/>
    <mergeCell ref="B1028:B1030"/>
    <mergeCell ref="C1028:C1030"/>
    <mergeCell ref="D1028:D1030"/>
    <mergeCell ref="E1028:E1030"/>
    <mergeCell ref="F1028:F1030"/>
    <mergeCell ref="A1025:A1027"/>
    <mergeCell ref="B1025:B1027"/>
    <mergeCell ref="C1025:C1027"/>
    <mergeCell ref="D1025:D1027"/>
    <mergeCell ref="E1025:E1027"/>
    <mergeCell ref="F1019:F1021"/>
    <mergeCell ref="A1022:A1024"/>
    <mergeCell ref="B1022:B1024"/>
    <mergeCell ref="C1022:C1024"/>
    <mergeCell ref="D1022:D1024"/>
    <mergeCell ref="E1022:E1024"/>
    <mergeCell ref="F1022:F1024"/>
    <mergeCell ref="A1019:A1021"/>
    <mergeCell ref="B1019:B1021"/>
    <mergeCell ref="C1019:C1021"/>
    <mergeCell ref="D1019:D1021"/>
    <mergeCell ref="E1019:E1021"/>
    <mergeCell ref="F1037:F1039"/>
    <mergeCell ref="A1040:A1042"/>
    <mergeCell ref="B1040:B1042"/>
    <mergeCell ref="C1040:C1042"/>
    <mergeCell ref="D1040:D1042"/>
    <mergeCell ref="E1040:E1042"/>
    <mergeCell ref="F1040:F1042"/>
    <mergeCell ref="A1037:A1039"/>
    <mergeCell ref="B1037:B1039"/>
    <mergeCell ref="C1037:C1039"/>
    <mergeCell ref="D1037:D1039"/>
    <mergeCell ref="E1037:E1039"/>
    <mergeCell ref="F1031:F1033"/>
    <mergeCell ref="A1034:A1036"/>
    <mergeCell ref="B1034:B1036"/>
    <mergeCell ref="C1034:C1036"/>
    <mergeCell ref="D1034:D1036"/>
    <mergeCell ref="E1034:E1036"/>
    <mergeCell ref="F1034:F1036"/>
    <mergeCell ref="A1031:A1033"/>
    <mergeCell ref="B1031:B1033"/>
    <mergeCell ref="C1031:C1033"/>
    <mergeCell ref="D1031:D1033"/>
    <mergeCell ref="E1031:E1033"/>
    <mergeCell ref="F1049:F1051"/>
    <mergeCell ref="A1052:A1054"/>
    <mergeCell ref="B1052:B1054"/>
    <mergeCell ref="C1052:C1054"/>
    <mergeCell ref="D1052:D1054"/>
    <mergeCell ref="E1052:E1054"/>
    <mergeCell ref="F1052:F1054"/>
    <mergeCell ref="A1049:A1051"/>
    <mergeCell ref="B1049:B1051"/>
    <mergeCell ref="C1049:C1051"/>
    <mergeCell ref="D1049:D1051"/>
    <mergeCell ref="E1049:E1051"/>
    <mergeCell ref="F1043:F1045"/>
    <mergeCell ref="A1046:A1048"/>
    <mergeCell ref="B1046:B1048"/>
    <mergeCell ref="C1046:C1048"/>
    <mergeCell ref="D1046:D1048"/>
    <mergeCell ref="E1046:E1048"/>
    <mergeCell ref="F1046:F1048"/>
    <mergeCell ref="A1043:A1045"/>
    <mergeCell ref="B1043:B1045"/>
    <mergeCell ref="C1043:C1045"/>
    <mergeCell ref="D1043:D1045"/>
    <mergeCell ref="E1043:E1045"/>
    <mergeCell ref="F1061:F1063"/>
    <mergeCell ref="A1064:A1066"/>
    <mergeCell ref="B1064:B1066"/>
    <mergeCell ref="C1064:C1066"/>
    <mergeCell ref="D1064:D1066"/>
    <mergeCell ref="E1064:E1066"/>
    <mergeCell ref="F1064:F1066"/>
    <mergeCell ref="A1061:A1063"/>
    <mergeCell ref="B1061:B1063"/>
    <mergeCell ref="C1061:C1063"/>
    <mergeCell ref="D1061:D1063"/>
    <mergeCell ref="E1061:E1063"/>
    <mergeCell ref="F1055:F1057"/>
    <mergeCell ref="A1058:A1060"/>
    <mergeCell ref="B1058:B1060"/>
    <mergeCell ref="C1058:C1060"/>
    <mergeCell ref="D1058:D1060"/>
    <mergeCell ref="E1058:E1060"/>
    <mergeCell ref="F1058:F1060"/>
    <mergeCell ref="A1055:A1057"/>
    <mergeCell ref="B1055:B1057"/>
    <mergeCell ref="C1055:C1057"/>
    <mergeCell ref="D1055:D1057"/>
    <mergeCell ref="E1055:E1057"/>
    <mergeCell ref="F1073:F1075"/>
    <mergeCell ref="A1076:A1078"/>
    <mergeCell ref="B1076:B1078"/>
    <mergeCell ref="C1076:C1078"/>
    <mergeCell ref="D1076:D1078"/>
    <mergeCell ref="E1076:E1078"/>
    <mergeCell ref="F1076:F1078"/>
    <mergeCell ref="A1073:A1075"/>
    <mergeCell ref="B1073:B1075"/>
    <mergeCell ref="C1073:C1075"/>
    <mergeCell ref="D1073:D1075"/>
    <mergeCell ref="E1073:E1075"/>
    <mergeCell ref="F1067:F1069"/>
    <mergeCell ref="A1070:A1072"/>
    <mergeCell ref="B1070:B1072"/>
    <mergeCell ref="C1070:C1072"/>
    <mergeCell ref="D1070:D1072"/>
    <mergeCell ref="E1070:E1072"/>
    <mergeCell ref="F1070:F1072"/>
    <mergeCell ref="A1067:A1069"/>
    <mergeCell ref="B1067:B1069"/>
    <mergeCell ref="C1067:C1069"/>
    <mergeCell ref="D1067:D1069"/>
    <mergeCell ref="E1067:E1069"/>
    <mergeCell ref="F1085:F1087"/>
    <mergeCell ref="A1088:A1090"/>
    <mergeCell ref="B1088:B1090"/>
    <mergeCell ref="C1088:C1090"/>
    <mergeCell ref="D1088:D1090"/>
    <mergeCell ref="E1088:E1090"/>
    <mergeCell ref="F1088:F1090"/>
    <mergeCell ref="A1085:A1087"/>
    <mergeCell ref="B1085:B1087"/>
    <mergeCell ref="C1085:C1087"/>
    <mergeCell ref="D1085:D1087"/>
    <mergeCell ref="E1085:E1087"/>
    <mergeCell ref="F1079:F1081"/>
    <mergeCell ref="A1082:A1084"/>
    <mergeCell ref="B1082:B1084"/>
    <mergeCell ref="C1082:C1084"/>
    <mergeCell ref="D1082:D1084"/>
    <mergeCell ref="E1082:E1084"/>
    <mergeCell ref="F1082:F1084"/>
    <mergeCell ref="A1079:A1081"/>
    <mergeCell ref="B1079:B1081"/>
    <mergeCell ref="C1079:C1081"/>
    <mergeCell ref="D1079:D1081"/>
    <mergeCell ref="E1079:E1081"/>
    <mergeCell ref="F1097:F1099"/>
    <mergeCell ref="A1100:A1102"/>
    <mergeCell ref="B1100:B1102"/>
    <mergeCell ref="C1100:C1102"/>
    <mergeCell ref="D1100:D1102"/>
    <mergeCell ref="E1100:E1102"/>
    <mergeCell ref="F1100:F1102"/>
    <mergeCell ref="A1097:A1099"/>
    <mergeCell ref="B1097:B1099"/>
    <mergeCell ref="C1097:C1099"/>
    <mergeCell ref="D1097:D1099"/>
    <mergeCell ref="E1097:E1099"/>
    <mergeCell ref="F1091:F1093"/>
    <mergeCell ref="A1094:A1096"/>
    <mergeCell ref="B1094:B1096"/>
    <mergeCell ref="C1094:C1096"/>
    <mergeCell ref="D1094:D1096"/>
    <mergeCell ref="E1094:E1096"/>
    <mergeCell ref="F1094:F1096"/>
    <mergeCell ref="A1091:A1093"/>
    <mergeCell ref="B1091:B1093"/>
    <mergeCell ref="C1091:C1093"/>
    <mergeCell ref="D1091:D1093"/>
    <mergeCell ref="E1091:E1093"/>
    <mergeCell ref="F1109:F1111"/>
    <mergeCell ref="A1112:A1114"/>
    <mergeCell ref="B1112:B1114"/>
    <mergeCell ref="C1112:C1114"/>
    <mergeCell ref="D1112:D1114"/>
    <mergeCell ref="E1112:E1114"/>
    <mergeCell ref="F1112:F1114"/>
    <mergeCell ref="A1109:A1111"/>
    <mergeCell ref="B1109:B1111"/>
    <mergeCell ref="C1109:C1111"/>
    <mergeCell ref="D1109:D1111"/>
    <mergeCell ref="E1109:E1111"/>
    <mergeCell ref="F1103:F1105"/>
    <mergeCell ref="A1106:A1108"/>
    <mergeCell ref="B1106:B1108"/>
    <mergeCell ref="C1106:C1108"/>
    <mergeCell ref="D1106:D1108"/>
    <mergeCell ref="E1106:E1108"/>
    <mergeCell ref="F1106:F1108"/>
    <mergeCell ref="A1103:A1105"/>
    <mergeCell ref="B1103:B1105"/>
    <mergeCell ref="C1103:C1105"/>
    <mergeCell ref="D1103:D1105"/>
    <mergeCell ref="E1103:E1105"/>
    <mergeCell ref="F1121:F1123"/>
    <mergeCell ref="A1124:A1126"/>
    <mergeCell ref="B1124:B1126"/>
    <mergeCell ref="C1124:C1126"/>
    <mergeCell ref="D1124:D1126"/>
    <mergeCell ref="E1124:E1126"/>
    <mergeCell ref="F1124:F1126"/>
    <mergeCell ref="A1121:A1123"/>
    <mergeCell ref="B1121:B1123"/>
    <mergeCell ref="C1121:C1123"/>
    <mergeCell ref="D1121:D1123"/>
    <mergeCell ref="E1121:E1123"/>
    <mergeCell ref="F1115:F1117"/>
    <mergeCell ref="A1118:A1120"/>
    <mergeCell ref="B1118:B1120"/>
    <mergeCell ref="C1118:C1120"/>
    <mergeCell ref="D1118:D1120"/>
    <mergeCell ref="E1118:E1120"/>
    <mergeCell ref="F1118:F1120"/>
    <mergeCell ref="A1115:A1117"/>
    <mergeCell ref="B1115:B1117"/>
    <mergeCell ref="C1115:C1117"/>
    <mergeCell ref="D1115:D1117"/>
    <mergeCell ref="E1115:E1117"/>
    <mergeCell ref="F1133:F1135"/>
    <mergeCell ref="A1136:A1138"/>
    <mergeCell ref="B1136:B1138"/>
    <mergeCell ref="C1136:C1138"/>
    <mergeCell ref="D1136:D1138"/>
    <mergeCell ref="E1136:E1138"/>
    <mergeCell ref="F1136:F1138"/>
    <mergeCell ref="A1133:A1135"/>
    <mergeCell ref="B1133:B1135"/>
    <mergeCell ref="C1133:C1135"/>
    <mergeCell ref="D1133:D1135"/>
    <mergeCell ref="E1133:E1135"/>
    <mergeCell ref="F1127:F1129"/>
    <mergeCell ref="A1130:A1132"/>
    <mergeCell ref="B1130:B1132"/>
    <mergeCell ref="C1130:C1132"/>
    <mergeCell ref="D1130:D1132"/>
    <mergeCell ref="E1130:E1132"/>
    <mergeCell ref="F1130:F1132"/>
    <mergeCell ref="A1127:A1129"/>
    <mergeCell ref="B1127:B1129"/>
    <mergeCell ref="C1127:C1129"/>
    <mergeCell ref="D1127:D1129"/>
    <mergeCell ref="E1127:E1129"/>
    <mergeCell ref="F1145:F1147"/>
    <mergeCell ref="A1148:A1150"/>
    <mergeCell ref="B1148:B1150"/>
    <mergeCell ref="C1148:C1150"/>
    <mergeCell ref="D1148:D1150"/>
    <mergeCell ref="E1148:E1150"/>
    <mergeCell ref="F1148:F1150"/>
    <mergeCell ref="A1145:A1147"/>
    <mergeCell ref="B1145:B1147"/>
    <mergeCell ref="C1145:C1147"/>
    <mergeCell ref="D1145:D1147"/>
    <mergeCell ref="E1145:E1147"/>
    <mergeCell ref="F1139:F1141"/>
    <mergeCell ref="A1142:A1144"/>
    <mergeCell ref="B1142:B1144"/>
    <mergeCell ref="C1142:C1144"/>
    <mergeCell ref="D1142:D1144"/>
    <mergeCell ref="E1142:E1144"/>
    <mergeCell ref="F1142:F1144"/>
    <mergeCell ref="A1139:A1141"/>
    <mergeCell ref="B1139:B1141"/>
    <mergeCell ref="C1139:C1141"/>
    <mergeCell ref="D1139:D1141"/>
    <mergeCell ref="E1139:E1141"/>
    <mergeCell ref="F1157:F1159"/>
    <mergeCell ref="A1160:A1162"/>
    <mergeCell ref="B1160:B1162"/>
    <mergeCell ref="C1160:C1162"/>
    <mergeCell ref="D1160:D1162"/>
    <mergeCell ref="E1160:E1162"/>
    <mergeCell ref="F1160:F1162"/>
    <mergeCell ref="A1157:A1159"/>
    <mergeCell ref="B1157:B1159"/>
    <mergeCell ref="C1157:C1159"/>
    <mergeCell ref="D1157:D1159"/>
    <mergeCell ref="E1157:E1159"/>
    <mergeCell ref="F1151:F1153"/>
    <mergeCell ref="A1154:A1156"/>
    <mergeCell ref="B1154:B1156"/>
    <mergeCell ref="C1154:C1156"/>
    <mergeCell ref="D1154:D1156"/>
    <mergeCell ref="E1154:E1156"/>
    <mergeCell ref="F1154:F1156"/>
    <mergeCell ref="A1151:A1153"/>
    <mergeCell ref="B1151:B1153"/>
    <mergeCell ref="C1151:C1153"/>
    <mergeCell ref="D1151:D1153"/>
    <mergeCell ref="E1151:E1153"/>
    <mergeCell ref="F1169:F1171"/>
    <mergeCell ref="A1172:A1174"/>
    <mergeCell ref="B1172:B1174"/>
    <mergeCell ref="C1172:C1174"/>
    <mergeCell ref="D1172:D1174"/>
    <mergeCell ref="E1172:E1174"/>
    <mergeCell ref="F1172:F1174"/>
    <mergeCell ref="A1169:A1171"/>
    <mergeCell ref="B1169:B1171"/>
    <mergeCell ref="C1169:C1171"/>
    <mergeCell ref="D1169:D1171"/>
    <mergeCell ref="E1169:E1171"/>
    <mergeCell ref="F1163:F1165"/>
    <mergeCell ref="A1166:A1168"/>
    <mergeCell ref="B1166:B1168"/>
    <mergeCell ref="C1166:C1168"/>
    <mergeCell ref="D1166:D1168"/>
    <mergeCell ref="E1166:E1168"/>
    <mergeCell ref="F1166:F1168"/>
    <mergeCell ref="A1163:A1165"/>
    <mergeCell ref="B1163:B1165"/>
    <mergeCell ref="C1163:C1165"/>
    <mergeCell ref="D1163:D1165"/>
    <mergeCell ref="E1163:E1165"/>
    <mergeCell ref="F1181:F1183"/>
    <mergeCell ref="A1184:A1186"/>
    <mergeCell ref="B1184:B1186"/>
    <mergeCell ref="C1184:C1186"/>
    <mergeCell ref="D1184:D1186"/>
    <mergeCell ref="E1184:E1186"/>
    <mergeCell ref="F1184:F1186"/>
    <mergeCell ref="A1181:A1183"/>
    <mergeCell ref="B1181:B1183"/>
    <mergeCell ref="C1181:C1183"/>
    <mergeCell ref="D1181:D1183"/>
    <mergeCell ref="E1181:E1183"/>
    <mergeCell ref="F1175:F1177"/>
    <mergeCell ref="A1178:A1180"/>
    <mergeCell ref="B1178:B1180"/>
    <mergeCell ref="C1178:C1180"/>
    <mergeCell ref="D1178:D1180"/>
    <mergeCell ref="E1178:E1180"/>
    <mergeCell ref="F1178:F1180"/>
    <mergeCell ref="A1175:A1177"/>
    <mergeCell ref="B1175:B1177"/>
    <mergeCell ref="C1175:C1177"/>
    <mergeCell ref="D1175:D1177"/>
    <mergeCell ref="E1175:E1177"/>
    <mergeCell ref="F1193:F1195"/>
    <mergeCell ref="A1196:A1198"/>
    <mergeCell ref="B1196:B1198"/>
    <mergeCell ref="C1196:C1198"/>
    <mergeCell ref="D1196:D1198"/>
    <mergeCell ref="E1196:E1198"/>
    <mergeCell ref="F1196:F1198"/>
    <mergeCell ref="A1193:A1195"/>
    <mergeCell ref="B1193:B1195"/>
    <mergeCell ref="C1193:C1195"/>
    <mergeCell ref="D1193:D1195"/>
    <mergeCell ref="E1193:E1195"/>
    <mergeCell ref="F1187:F1189"/>
    <mergeCell ref="A1190:A1192"/>
    <mergeCell ref="B1190:B1192"/>
    <mergeCell ref="C1190:C1192"/>
    <mergeCell ref="D1190:D1192"/>
    <mergeCell ref="E1190:E1192"/>
    <mergeCell ref="F1190:F1192"/>
    <mergeCell ref="A1187:A1189"/>
    <mergeCell ref="B1187:B1189"/>
    <mergeCell ref="C1187:C1189"/>
    <mergeCell ref="D1187:D1189"/>
    <mergeCell ref="E1187:E1189"/>
    <mergeCell ref="F1205:F1207"/>
    <mergeCell ref="A1208:A1210"/>
    <mergeCell ref="B1208:B1210"/>
    <mergeCell ref="C1208:C1210"/>
    <mergeCell ref="D1208:D1210"/>
    <mergeCell ref="E1208:E1210"/>
    <mergeCell ref="F1208:F1210"/>
    <mergeCell ref="A1205:A1207"/>
    <mergeCell ref="B1205:B1207"/>
    <mergeCell ref="C1205:C1207"/>
    <mergeCell ref="D1205:D1207"/>
    <mergeCell ref="E1205:E1207"/>
    <mergeCell ref="F1199:F1201"/>
    <mergeCell ref="A1202:A1204"/>
    <mergeCell ref="B1202:B1204"/>
    <mergeCell ref="C1202:C1204"/>
    <mergeCell ref="D1202:D1204"/>
    <mergeCell ref="E1202:E1204"/>
    <mergeCell ref="F1202:F1204"/>
    <mergeCell ref="A1199:A1201"/>
    <mergeCell ref="B1199:B1201"/>
    <mergeCell ref="C1199:C1201"/>
    <mergeCell ref="D1199:D1201"/>
    <mergeCell ref="E1199:E1201"/>
    <mergeCell ref="F1217:F1219"/>
    <mergeCell ref="A1220:A1222"/>
    <mergeCell ref="B1220:B1222"/>
    <mergeCell ref="C1220:C1222"/>
    <mergeCell ref="D1220:D1222"/>
    <mergeCell ref="E1220:E1222"/>
    <mergeCell ref="F1220:F1222"/>
    <mergeCell ref="A1217:A1219"/>
    <mergeCell ref="B1217:B1219"/>
    <mergeCell ref="C1217:C1219"/>
    <mergeCell ref="D1217:D1219"/>
    <mergeCell ref="E1217:E1219"/>
    <mergeCell ref="F1211:F1213"/>
    <mergeCell ref="A1214:A1216"/>
    <mergeCell ref="B1214:B1216"/>
    <mergeCell ref="C1214:C1216"/>
    <mergeCell ref="D1214:D1216"/>
    <mergeCell ref="E1214:E1216"/>
    <mergeCell ref="F1214:F1216"/>
    <mergeCell ref="A1211:A1213"/>
    <mergeCell ref="B1211:B1213"/>
    <mergeCell ref="C1211:C1213"/>
    <mergeCell ref="D1211:D1213"/>
    <mergeCell ref="E1211:E1213"/>
    <mergeCell ref="F1229:F1231"/>
    <mergeCell ref="A1232:A1234"/>
    <mergeCell ref="B1232:B1234"/>
    <mergeCell ref="C1232:C1234"/>
    <mergeCell ref="D1232:D1234"/>
    <mergeCell ref="E1232:E1234"/>
    <mergeCell ref="F1232:F1234"/>
    <mergeCell ref="A1229:A1231"/>
    <mergeCell ref="B1229:B1231"/>
    <mergeCell ref="C1229:C1231"/>
    <mergeCell ref="D1229:D1231"/>
    <mergeCell ref="E1229:E1231"/>
    <mergeCell ref="F1223:F1225"/>
    <mergeCell ref="A1226:A1228"/>
    <mergeCell ref="B1226:B1228"/>
    <mergeCell ref="C1226:C1228"/>
    <mergeCell ref="D1226:D1228"/>
    <mergeCell ref="E1226:E1228"/>
    <mergeCell ref="F1226:F1228"/>
    <mergeCell ref="A1223:A1225"/>
    <mergeCell ref="B1223:B1225"/>
    <mergeCell ref="C1223:C1225"/>
    <mergeCell ref="D1223:D1225"/>
    <mergeCell ref="E1223:E1225"/>
    <mergeCell ref="F1241:F1243"/>
    <mergeCell ref="A1244:A1246"/>
    <mergeCell ref="B1244:B1246"/>
    <mergeCell ref="C1244:C1246"/>
    <mergeCell ref="D1244:D1246"/>
    <mergeCell ref="E1244:E1246"/>
    <mergeCell ref="F1244:F1246"/>
    <mergeCell ref="A1241:A1243"/>
    <mergeCell ref="B1241:B1243"/>
    <mergeCell ref="C1241:C1243"/>
    <mergeCell ref="D1241:D1243"/>
    <mergeCell ref="E1241:E1243"/>
    <mergeCell ref="F1235:F1237"/>
    <mergeCell ref="A1238:A1240"/>
    <mergeCell ref="B1238:B1240"/>
    <mergeCell ref="C1238:C1240"/>
    <mergeCell ref="D1238:D1240"/>
    <mergeCell ref="E1238:E1240"/>
    <mergeCell ref="F1238:F1240"/>
    <mergeCell ref="A1235:A1237"/>
    <mergeCell ref="B1235:B1237"/>
    <mergeCell ref="C1235:C1237"/>
    <mergeCell ref="D1235:D1237"/>
    <mergeCell ref="E1235:E1237"/>
    <mergeCell ref="F1253:F1255"/>
    <mergeCell ref="A1256:A1258"/>
    <mergeCell ref="B1256:B1258"/>
    <mergeCell ref="C1256:C1258"/>
    <mergeCell ref="D1256:D1258"/>
    <mergeCell ref="E1256:E1258"/>
    <mergeCell ref="F1256:F1258"/>
    <mergeCell ref="A1253:A1255"/>
    <mergeCell ref="B1253:B1255"/>
    <mergeCell ref="C1253:C1255"/>
    <mergeCell ref="D1253:D1255"/>
    <mergeCell ref="E1253:E1255"/>
    <mergeCell ref="F1247:F1249"/>
    <mergeCell ref="A1250:A1252"/>
    <mergeCell ref="B1250:B1252"/>
    <mergeCell ref="C1250:C1252"/>
    <mergeCell ref="D1250:D1252"/>
    <mergeCell ref="E1250:E1252"/>
    <mergeCell ref="F1250:F1252"/>
    <mergeCell ref="A1247:A1249"/>
    <mergeCell ref="B1247:B1249"/>
    <mergeCell ref="C1247:C1249"/>
    <mergeCell ref="D1247:D1249"/>
    <mergeCell ref="E1247:E1249"/>
    <mergeCell ref="F1265:F1267"/>
    <mergeCell ref="A1268:A1270"/>
    <mergeCell ref="B1268:B1270"/>
    <mergeCell ref="C1268:C1270"/>
    <mergeCell ref="D1268:D1270"/>
    <mergeCell ref="E1268:E1270"/>
    <mergeCell ref="F1268:F1270"/>
    <mergeCell ref="A1265:A1267"/>
    <mergeCell ref="B1265:B1267"/>
    <mergeCell ref="C1265:C1267"/>
    <mergeCell ref="D1265:D1267"/>
    <mergeCell ref="E1265:E1267"/>
    <mergeCell ref="F1259:F1261"/>
    <mergeCell ref="A1262:A1264"/>
    <mergeCell ref="B1262:B1264"/>
    <mergeCell ref="C1262:C1264"/>
    <mergeCell ref="D1262:D1264"/>
    <mergeCell ref="E1262:E1264"/>
    <mergeCell ref="F1262:F1264"/>
    <mergeCell ref="A1259:A1261"/>
    <mergeCell ref="B1259:B1261"/>
    <mergeCell ref="C1259:C1261"/>
    <mergeCell ref="D1259:D1261"/>
    <mergeCell ref="E1259:E1261"/>
    <mergeCell ref="F1277:F1279"/>
    <mergeCell ref="A1280:A1282"/>
    <mergeCell ref="B1280:B1282"/>
    <mergeCell ref="C1280:C1282"/>
    <mergeCell ref="D1280:D1282"/>
    <mergeCell ref="E1280:E1282"/>
    <mergeCell ref="F1280:F1282"/>
    <mergeCell ref="A1277:A1279"/>
    <mergeCell ref="B1277:B1279"/>
    <mergeCell ref="C1277:C1279"/>
    <mergeCell ref="D1277:D1279"/>
    <mergeCell ref="E1277:E1279"/>
    <mergeCell ref="F1271:F1273"/>
    <mergeCell ref="A1274:A1276"/>
    <mergeCell ref="B1274:B1276"/>
    <mergeCell ref="C1274:C1276"/>
    <mergeCell ref="D1274:D1276"/>
    <mergeCell ref="E1274:E1276"/>
    <mergeCell ref="F1274:F1276"/>
    <mergeCell ref="A1271:A1273"/>
    <mergeCell ref="B1271:B1273"/>
    <mergeCell ref="C1271:C1273"/>
    <mergeCell ref="D1271:D1273"/>
    <mergeCell ref="E1271:E1273"/>
    <mergeCell ref="F1289:F1291"/>
    <mergeCell ref="A1292:A1294"/>
    <mergeCell ref="B1292:B1294"/>
    <mergeCell ref="C1292:C1294"/>
    <mergeCell ref="D1292:D1294"/>
    <mergeCell ref="E1292:E1294"/>
    <mergeCell ref="F1292:F1294"/>
    <mergeCell ref="A1289:A1291"/>
    <mergeCell ref="B1289:B1291"/>
    <mergeCell ref="C1289:C1291"/>
    <mergeCell ref="D1289:D1291"/>
    <mergeCell ref="E1289:E1291"/>
    <mergeCell ref="F1283:F1285"/>
    <mergeCell ref="A1286:A1288"/>
    <mergeCell ref="B1286:B1288"/>
    <mergeCell ref="C1286:C1288"/>
    <mergeCell ref="D1286:D1288"/>
    <mergeCell ref="E1286:E1288"/>
    <mergeCell ref="F1286:F1288"/>
    <mergeCell ref="A1283:A1285"/>
    <mergeCell ref="B1283:B1285"/>
    <mergeCell ref="C1283:C1285"/>
    <mergeCell ref="D1283:D1285"/>
    <mergeCell ref="E1283:E1285"/>
    <mergeCell ref="F1301:F1303"/>
    <mergeCell ref="A1304:A1306"/>
    <mergeCell ref="B1304:B1306"/>
    <mergeCell ref="C1304:C1306"/>
    <mergeCell ref="D1304:D1306"/>
    <mergeCell ref="E1304:E1306"/>
    <mergeCell ref="F1304:F1306"/>
    <mergeCell ref="A1301:A1303"/>
    <mergeCell ref="B1301:B1303"/>
    <mergeCell ref="C1301:C1303"/>
    <mergeCell ref="D1301:D1303"/>
    <mergeCell ref="E1301:E1303"/>
    <mergeCell ref="F1295:F1297"/>
    <mergeCell ref="A1298:A1300"/>
    <mergeCell ref="B1298:B1300"/>
    <mergeCell ref="C1298:C1300"/>
    <mergeCell ref="D1298:D1300"/>
    <mergeCell ref="E1298:E1300"/>
    <mergeCell ref="F1298:F1300"/>
    <mergeCell ref="A1295:A1297"/>
    <mergeCell ref="B1295:B1297"/>
    <mergeCell ref="C1295:C1297"/>
    <mergeCell ref="D1295:D1297"/>
    <mergeCell ref="E1295:E1297"/>
    <mergeCell ref="F1313:F1315"/>
    <mergeCell ref="A1316:A1318"/>
    <mergeCell ref="B1316:B1318"/>
    <mergeCell ref="C1316:C1318"/>
    <mergeCell ref="D1316:D1318"/>
    <mergeCell ref="E1316:E1318"/>
    <mergeCell ref="F1316:F1318"/>
    <mergeCell ref="A1313:A1315"/>
    <mergeCell ref="B1313:B1315"/>
    <mergeCell ref="C1313:C1315"/>
    <mergeCell ref="D1313:D1315"/>
    <mergeCell ref="E1313:E1315"/>
    <mergeCell ref="F1307:F1309"/>
    <mergeCell ref="A1310:A1312"/>
    <mergeCell ref="B1310:B1312"/>
    <mergeCell ref="C1310:C1312"/>
    <mergeCell ref="D1310:D1312"/>
    <mergeCell ref="E1310:E1312"/>
    <mergeCell ref="F1310:F1312"/>
    <mergeCell ref="A1307:A1309"/>
    <mergeCell ref="B1307:B1309"/>
    <mergeCell ref="C1307:C1309"/>
    <mergeCell ref="D1307:D1309"/>
    <mergeCell ref="E1307:E1309"/>
    <mergeCell ref="F1325:F1327"/>
    <mergeCell ref="A1328:A1330"/>
    <mergeCell ref="B1328:B1330"/>
    <mergeCell ref="C1328:C1330"/>
    <mergeCell ref="D1328:D1330"/>
    <mergeCell ref="E1328:E1330"/>
    <mergeCell ref="F1328:F1330"/>
    <mergeCell ref="A1325:A1327"/>
    <mergeCell ref="B1325:B1327"/>
    <mergeCell ref="C1325:C1327"/>
    <mergeCell ref="D1325:D1327"/>
    <mergeCell ref="E1325:E1327"/>
    <mergeCell ref="F1319:F1321"/>
    <mergeCell ref="A1322:A1324"/>
    <mergeCell ref="B1322:B1324"/>
    <mergeCell ref="C1322:C1324"/>
    <mergeCell ref="D1322:D1324"/>
    <mergeCell ref="E1322:E1324"/>
    <mergeCell ref="F1322:F1324"/>
    <mergeCell ref="A1319:A1321"/>
    <mergeCell ref="B1319:B1321"/>
    <mergeCell ref="C1319:C1321"/>
    <mergeCell ref="D1319:D1321"/>
    <mergeCell ref="E1319:E1321"/>
    <mergeCell ref="F1337:F1339"/>
    <mergeCell ref="A1340:A1342"/>
    <mergeCell ref="B1340:B1342"/>
    <mergeCell ref="C1340:C1342"/>
    <mergeCell ref="D1340:D1342"/>
    <mergeCell ref="E1340:E1342"/>
    <mergeCell ref="F1340:F1342"/>
    <mergeCell ref="A1337:A1339"/>
    <mergeCell ref="B1337:B1339"/>
    <mergeCell ref="C1337:C1339"/>
    <mergeCell ref="D1337:D1339"/>
    <mergeCell ref="E1337:E1339"/>
    <mergeCell ref="F1331:F1333"/>
    <mergeCell ref="A1334:A1336"/>
    <mergeCell ref="B1334:B1336"/>
    <mergeCell ref="C1334:C1336"/>
    <mergeCell ref="D1334:D1336"/>
    <mergeCell ref="E1334:E1336"/>
    <mergeCell ref="F1334:F1336"/>
    <mergeCell ref="A1331:A1333"/>
    <mergeCell ref="B1331:B1333"/>
    <mergeCell ref="C1331:C1333"/>
    <mergeCell ref="D1331:D1333"/>
    <mergeCell ref="E1331:E1333"/>
    <mergeCell ref="F1349:F1351"/>
    <mergeCell ref="A1352:A1354"/>
    <mergeCell ref="B1352:B1354"/>
    <mergeCell ref="C1352:C1354"/>
    <mergeCell ref="D1352:D1354"/>
    <mergeCell ref="E1352:E1354"/>
    <mergeCell ref="F1352:F1354"/>
    <mergeCell ref="A1349:A1351"/>
    <mergeCell ref="B1349:B1351"/>
    <mergeCell ref="C1349:C1351"/>
    <mergeCell ref="D1349:D1351"/>
    <mergeCell ref="E1349:E1351"/>
    <mergeCell ref="F1343:F1345"/>
    <mergeCell ref="A1346:A1348"/>
    <mergeCell ref="B1346:B1348"/>
    <mergeCell ref="C1346:C1348"/>
    <mergeCell ref="D1346:D1348"/>
    <mergeCell ref="E1346:E1348"/>
    <mergeCell ref="F1346:F1348"/>
    <mergeCell ref="A1343:A1345"/>
    <mergeCell ref="B1343:B1345"/>
    <mergeCell ref="C1343:C1345"/>
    <mergeCell ref="D1343:D1345"/>
    <mergeCell ref="E1343:E1345"/>
    <mergeCell ref="F1361:F1363"/>
    <mergeCell ref="A1364:A1366"/>
    <mergeCell ref="B1364:B1366"/>
    <mergeCell ref="C1364:C1366"/>
    <mergeCell ref="D1364:D1366"/>
    <mergeCell ref="E1364:E1366"/>
    <mergeCell ref="F1364:F1366"/>
    <mergeCell ref="A1361:A1363"/>
    <mergeCell ref="B1361:B1363"/>
    <mergeCell ref="C1361:C1363"/>
    <mergeCell ref="D1361:D1363"/>
    <mergeCell ref="E1361:E1363"/>
    <mergeCell ref="F1355:F1357"/>
    <mergeCell ref="A1358:A1360"/>
    <mergeCell ref="B1358:B1360"/>
    <mergeCell ref="C1358:C1360"/>
    <mergeCell ref="D1358:D1360"/>
    <mergeCell ref="E1358:E1360"/>
    <mergeCell ref="F1358:F1360"/>
    <mergeCell ref="A1355:A1357"/>
    <mergeCell ref="B1355:B1357"/>
    <mergeCell ref="C1355:C1357"/>
    <mergeCell ref="D1355:D1357"/>
    <mergeCell ref="E1355:E1357"/>
    <mergeCell ref="F1373:F1375"/>
    <mergeCell ref="A1376:A1378"/>
    <mergeCell ref="B1376:B1378"/>
    <mergeCell ref="C1376:C1378"/>
    <mergeCell ref="D1376:D1378"/>
    <mergeCell ref="E1376:E1378"/>
    <mergeCell ref="F1376:F1378"/>
    <mergeCell ref="A1373:A1375"/>
    <mergeCell ref="B1373:B1375"/>
    <mergeCell ref="C1373:C1375"/>
    <mergeCell ref="D1373:D1375"/>
    <mergeCell ref="E1373:E1375"/>
    <mergeCell ref="F1367:F1369"/>
    <mergeCell ref="A1370:A1372"/>
    <mergeCell ref="B1370:B1372"/>
    <mergeCell ref="C1370:C1372"/>
    <mergeCell ref="D1370:D1372"/>
    <mergeCell ref="E1370:E1372"/>
    <mergeCell ref="F1370:F1372"/>
    <mergeCell ref="A1367:A1369"/>
    <mergeCell ref="B1367:B1369"/>
    <mergeCell ref="C1367:C1369"/>
    <mergeCell ref="D1367:D1369"/>
    <mergeCell ref="E1367:E1369"/>
    <mergeCell ref="F1385:F1387"/>
    <mergeCell ref="A1388:A1390"/>
    <mergeCell ref="B1388:B1390"/>
    <mergeCell ref="C1388:C1390"/>
    <mergeCell ref="D1388:D1390"/>
    <mergeCell ref="E1388:E1390"/>
    <mergeCell ref="F1388:F1390"/>
    <mergeCell ref="A1385:A1387"/>
    <mergeCell ref="B1385:B1387"/>
    <mergeCell ref="C1385:C1387"/>
    <mergeCell ref="D1385:D1387"/>
    <mergeCell ref="E1385:E1387"/>
    <mergeCell ref="F1379:F1381"/>
    <mergeCell ref="A1382:A1384"/>
    <mergeCell ref="B1382:B1384"/>
    <mergeCell ref="C1382:C1384"/>
    <mergeCell ref="D1382:D1384"/>
    <mergeCell ref="E1382:E1384"/>
    <mergeCell ref="F1382:F1384"/>
    <mergeCell ref="A1379:A1381"/>
    <mergeCell ref="B1379:B1381"/>
    <mergeCell ref="C1379:C1381"/>
    <mergeCell ref="D1379:D1381"/>
    <mergeCell ref="E1379:E1381"/>
    <mergeCell ref="F1397:F1399"/>
    <mergeCell ref="A1400:A1402"/>
    <mergeCell ref="B1400:B1402"/>
    <mergeCell ref="C1400:C1402"/>
    <mergeCell ref="D1400:D1402"/>
    <mergeCell ref="E1400:E1402"/>
    <mergeCell ref="F1400:F1402"/>
    <mergeCell ref="A1397:A1399"/>
    <mergeCell ref="B1397:B1399"/>
    <mergeCell ref="C1397:C1399"/>
    <mergeCell ref="D1397:D1399"/>
    <mergeCell ref="E1397:E1399"/>
    <mergeCell ref="F1391:F1393"/>
    <mergeCell ref="A1394:A1396"/>
    <mergeCell ref="B1394:B1396"/>
    <mergeCell ref="C1394:C1396"/>
    <mergeCell ref="D1394:D1396"/>
    <mergeCell ref="E1394:E1396"/>
    <mergeCell ref="F1394:F1396"/>
    <mergeCell ref="A1391:A1393"/>
    <mergeCell ref="B1391:B1393"/>
    <mergeCell ref="C1391:C1393"/>
    <mergeCell ref="D1391:D1393"/>
    <mergeCell ref="E1391:E1393"/>
    <mergeCell ref="F1409:F1411"/>
    <mergeCell ref="A1412:A1414"/>
    <mergeCell ref="B1412:B1414"/>
    <mergeCell ref="C1412:C1414"/>
    <mergeCell ref="D1412:D1414"/>
    <mergeCell ref="E1412:E1414"/>
    <mergeCell ref="F1412:F1414"/>
    <mergeCell ref="A1409:A1411"/>
    <mergeCell ref="B1409:B1411"/>
    <mergeCell ref="C1409:C1411"/>
    <mergeCell ref="D1409:D1411"/>
    <mergeCell ref="E1409:E1411"/>
    <mergeCell ref="F1403:F1405"/>
    <mergeCell ref="A1406:A1408"/>
    <mergeCell ref="B1406:B1408"/>
    <mergeCell ref="C1406:C1408"/>
    <mergeCell ref="D1406:D1408"/>
    <mergeCell ref="E1406:E1408"/>
    <mergeCell ref="F1406:F1408"/>
    <mergeCell ref="A1403:A1405"/>
    <mergeCell ref="B1403:B1405"/>
    <mergeCell ref="C1403:C1405"/>
    <mergeCell ref="D1403:D1405"/>
    <mergeCell ref="E1403:E1405"/>
    <mergeCell ref="F1421:F1423"/>
    <mergeCell ref="A1424:A1426"/>
    <mergeCell ref="B1424:B1426"/>
    <mergeCell ref="C1424:C1426"/>
    <mergeCell ref="D1424:D1426"/>
    <mergeCell ref="E1424:E1426"/>
    <mergeCell ref="F1424:F1426"/>
    <mergeCell ref="A1421:A1423"/>
    <mergeCell ref="B1421:B1423"/>
    <mergeCell ref="C1421:C1423"/>
    <mergeCell ref="D1421:D1423"/>
    <mergeCell ref="E1421:E1423"/>
    <mergeCell ref="F1415:F1417"/>
    <mergeCell ref="A1418:A1420"/>
    <mergeCell ref="B1418:B1420"/>
    <mergeCell ref="C1418:C1420"/>
    <mergeCell ref="D1418:D1420"/>
    <mergeCell ref="E1418:E1420"/>
    <mergeCell ref="F1418:F1420"/>
    <mergeCell ref="A1415:A1417"/>
    <mergeCell ref="B1415:B1417"/>
    <mergeCell ref="C1415:C1417"/>
    <mergeCell ref="D1415:D1417"/>
    <mergeCell ref="E1415:E1417"/>
    <mergeCell ref="F1433:F1435"/>
    <mergeCell ref="A1436:A1438"/>
    <mergeCell ref="B1436:B1438"/>
    <mergeCell ref="C1436:C1438"/>
    <mergeCell ref="D1436:D1438"/>
    <mergeCell ref="E1436:E1438"/>
    <mergeCell ref="F1436:F1438"/>
    <mergeCell ref="A1433:A1435"/>
    <mergeCell ref="B1433:B1435"/>
    <mergeCell ref="C1433:C1435"/>
    <mergeCell ref="D1433:D1435"/>
    <mergeCell ref="E1433:E1435"/>
    <mergeCell ref="F1427:F1429"/>
    <mergeCell ref="A1430:A1432"/>
    <mergeCell ref="B1430:B1432"/>
    <mergeCell ref="C1430:C1432"/>
    <mergeCell ref="D1430:D1432"/>
    <mergeCell ref="E1430:E1432"/>
    <mergeCell ref="F1430:F1432"/>
    <mergeCell ref="A1427:A1429"/>
    <mergeCell ref="B1427:B1429"/>
    <mergeCell ref="C1427:C1429"/>
    <mergeCell ref="D1427:D1429"/>
    <mergeCell ref="E1427:E1429"/>
    <mergeCell ref="F1445:F1447"/>
    <mergeCell ref="A1448:A1450"/>
    <mergeCell ref="B1448:B1450"/>
    <mergeCell ref="C1448:C1450"/>
    <mergeCell ref="D1448:D1450"/>
    <mergeCell ref="E1448:E1450"/>
    <mergeCell ref="F1448:F1450"/>
    <mergeCell ref="A1445:A1447"/>
    <mergeCell ref="B1445:B1447"/>
    <mergeCell ref="C1445:C1447"/>
    <mergeCell ref="D1445:D1447"/>
    <mergeCell ref="E1445:E1447"/>
    <mergeCell ref="F1439:F1441"/>
    <mergeCell ref="A1442:A1444"/>
    <mergeCell ref="B1442:B1444"/>
    <mergeCell ref="C1442:C1444"/>
    <mergeCell ref="D1442:D1444"/>
    <mergeCell ref="E1442:E1444"/>
    <mergeCell ref="F1442:F1444"/>
    <mergeCell ref="A1439:A1441"/>
    <mergeCell ref="B1439:B1441"/>
    <mergeCell ref="C1439:C1441"/>
    <mergeCell ref="D1439:D1441"/>
    <mergeCell ref="E1439:E1441"/>
    <mergeCell ref="F1457:F1459"/>
    <mergeCell ref="A1460:A1462"/>
    <mergeCell ref="B1460:B1462"/>
    <mergeCell ref="C1460:C1462"/>
    <mergeCell ref="D1460:D1462"/>
    <mergeCell ref="E1460:E1462"/>
    <mergeCell ref="F1460:F1462"/>
    <mergeCell ref="A1457:A1459"/>
    <mergeCell ref="B1457:B1459"/>
    <mergeCell ref="C1457:C1459"/>
    <mergeCell ref="D1457:D1459"/>
    <mergeCell ref="E1457:E1459"/>
    <mergeCell ref="F1451:F1453"/>
    <mergeCell ref="A1454:A1456"/>
    <mergeCell ref="B1454:B1456"/>
    <mergeCell ref="C1454:C1456"/>
    <mergeCell ref="D1454:D1456"/>
    <mergeCell ref="E1454:E1456"/>
    <mergeCell ref="F1454:F1456"/>
    <mergeCell ref="A1451:A1453"/>
    <mergeCell ref="B1451:B1453"/>
    <mergeCell ref="C1451:C1453"/>
    <mergeCell ref="D1451:D1453"/>
    <mergeCell ref="E1451:E1453"/>
    <mergeCell ref="F1469:F1471"/>
    <mergeCell ref="A1472:A1474"/>
    <mergeCell ref="B1472:B1474"/>
    <mergeCell ref="C1472:C1474"/>
    <mergeCell ref="D1472:D1474"/>
    <mergeCell ref="E1472:E1474"/>
    <mergeCell ref="F1472:F1474"/>
    <mergeCell ref="A1469:A1471"/>
    <mergeCell ref="B1469:B1471"/>
    <mergeCell ref="C1469:C1471"/>
    <mergeCell ref="D1469:D1471"/>
    <mergeCell ref="E1469:E1471"/>
    <mergeCell ref="F1463:F1465"/>
    <mergeCell ref="A1466:A1468"/>
    <mergeCell ref="B1466:B1468"/>
    <mergeCell ref="C1466:C1468"/>
    <mergeCell ref="D1466:D1468"/>
    <mergeCell ref="E1466:E1468"/>
    <mergeCell ref="F1466:F1468"/>
    <mergeCell ref="A1463:A1465"/>
    <mergeCell ref="B1463:B1465"/>
    <mergeCell ref="C1463:C1465"/>
    <mergeCell ref="D1463:D1465"/>
    <mergeCell ref="E1463:E1465"/>
    <mergeCell ref="F1481:F1483"/>
    <mergeCell ref="A1484:A1486"/>
    <mergeCell ref="B1484:B1486"/>
    <mergeCell ref="C1484:C1486"/>
    <mergeCell ref="D1484:D1486"/>
    <mergeCell ref="E1484:E1486"/>
    <mergeCell ref="F1484:F1486"/>
    <mergeCell ref="A1481:A1483"/>
    <mergeCell ref="B1481:B1483"/>
    <mergeCell ref="C1481:C1483"/>
    <mergeCell ref="D1481:D1483"/>
    <mergeCell ref="E1481:E1483"/>
    <mergeCell ref="F1475:F1477"/>
    <mergeCell ref="A1478:A1480"/>
    <mergeCell ref="B1478:B1480"/>
    <mergeCell ref="C1478:C1480"/>
    <mergeCell ref="D1478:D1480"/>
    <mergeCell ref="E1478:E1480"/>
    <mergeCell ref="F1478:F1480"/>
    <mergeCell ref="A1475:A1477"/>
    <mergeCell ref="B1475:B1477"/>
    <mergeCell ref="C1475:C1477"/>
    <mergeCell ref="D1475:D1477"/>
    <mergeCell ref="E1475:E1477"/>
    <mergeCell ref="F1493:F1495"/>
    <mergeCell ref="A1496:A1498"/>
    <mergeCell ref="B1496:B1498"/>
    <mergeCell ref="C1496:C1498"/>
    <mergeCell ref="D1496:D1498"/>
    <mergeCell ref="E1496:E1498"/>
    <mergeCell ref="F1496:F1498"/>
    <mergeCell ref="A1493:A1495"/>
    <mergeCell ref="B1493:B1495"/>
    <mergeCell ref="C1493:C1495"/>
    <mergeCell ref="D1493:D1495"/>
    <mergeCell ref="E1493:E1495"/>
    <mergeCell ref="F1487:F1489"/>
    <mergeCell ref="A1490:A1492"/>
    <mergeCell ref="B1490:B1492"/>
    <mergeCell ref="C1490:C1492"/>
    <mergeCell ref="D1490:D1492"/>
    <mergeCell ref="E1490:E1492"/>
    <mergeCell ref="F1490:F1492"/>
    <mergeCell ref="A1487:A1489"/>
    <mergeCell ref="B1487:B1489"/>
    <mergeCell ref="C1487:C1489"/>
    <mergeCell ref="D1487:D1489"/>
    <mergeCell ref="E1487:E1489"/>
    <mergeCell ref="F1505:F1507"/>
    <mergeCell ref="A1508:A1510"/>
    <mergeCell ref="B1508:B1510"/>
    <mergeCell ref="C1508:C1510"/>
    <mergeCell ref="D1508:D1510"/>
    <mergeCell ref="E1508:E1510"/>
    <mergeCell ref="F1508:F1510"/>
    <mergeCell ref="A1505:A1507"/>
    <mergeCell ref="B1505:B1507"/>
    <mergeCell ref="C1505:C1507"/>
    <mergeCell ref="D1505:D1507"/>
    <mergeCell ref="E1505:E1507"/>
    <mergeCell ref="F1499:F1501"/>
    <mergeCell ref="A1502:A1504"/>
    <mergeCell ref="B1502:B1504"/>
    <mergeCell ref="C1502:C1504"/>
    <mergeCell ref="D1502:D1504"/>
    <mergeCell ref="E1502:E1504"/>
    <mergeCell ref="F1502:F1504"/>
    <mergeCell ref="A1499:A1501"/>
    <mergeCell ref="B1499:B1501"/>
    <mergeCell ref="C1499:C1501"/>
    <mergeCell ref="D1499:D1501"/>
    <mergeCell ref="E1499:E1501"/>
    <mergeCell ref="F1517:F1519"/>
    <mergeCell ref="A1520:A1522"/>
    <mergeCell ref="B1520:B1522"/>
    <mergeCell ref="C1520:C1522"/>
    <mergeCell ref="D1520:D1522"/>
    <mergeCell ref="E1520:E1522"/>
    <mergeCell ref="F1520:F1522"/>
    <mergeCell ref="A1517:A1519"/>
    <mergeCell ref="B1517:B1519"/>
    <mergeCell ref="C1517:C1519"/>
    <mergeCell ref="D1517:D1519"/>
    <mergeCell ref="E1517:E1519"/>
    <mergeCell ref="F1511:F1513"/>
    <mergeCell ref="A1514:A1516"/>
    <mergeCell ref="B1514:B1516"/>
    <mergeCell ref="C1514:C1516"/>
    <mergeCell ref="D1514:D1516"/>
    <mergeCell ref="E1514:E1516"/>
    <mergeCell ref="F1514:F1516"/>
    <mergeCell ref="A1511:A1513"/>
    <mergeCell ref="B1511:B1513"/>
    <mergeCell ref="C1511:C1513"/>
    <mergeCell ref="D1511:D1513"/>
    <mergeCell ref="E1511:E1513"/>
    <mergeCell ref="F1529:F1531"/>
    <mergeCell ref="A1532:A1534"/>
    <mergeCell ref="B1532:B1534"/>
    <mergeCell ref="C1532:C1534"/>
    <mergeCell ref="D1532:D1534"/>
    <mergeCell ref="E1532:E1534"/>
    <mergeCell ref="F1532:F1534"/>
    <mergeCell ref="A1529:A1531"/>
    <mergeCell ref="B1529:B1531"/>
    <mergeCell ref="C1529:C1531"/>
    <mergeCell ref="D1529:D1531"/>
    <mergeCell ref="E1529:E1531"/>
    <mergeCell ref="F1523:F1525"/>
    <mergeCell ref="A1526:A1528"/>
    <mergeCell ref="B1526:B1528"/>
    <mergeCell ref="C1526:C1528"/>
    <mergeCell ref="D1526:D1528"/>
    <mergeCell ref="E1526:E1528"/>
    <mergeCell ref="F1526:F1528"/>
    <mergeCell ref="A1523:A1525"/>
    <mergeCell ref="B1523:B1525"/>
    <mergeCell ref="C1523:C1525"/>
    <mergeCell ref="D1523:D1525"/>
    <mergeCell ref="E1523:E1525"/>
    <mergeCell ref="F1541:F1543"/>
    <mergeCell ref="A1544:A1546"/>
    <mergeCell ref="B1544:B1546"/>
    <mergeCell ref="C1544:C1546"/>
    <mergeCell ref="D1544:D1546"/>
    <mergeCell ref="E1544:E1546"/>
    <mergeCell ref="F1544:F1546"/>
    <mergeCell ref="A1541:A1543"/>
    <mergeCell ref="B1541:B1543"/>
    <mergeCell ref="C1541:C1543"/>
    <mergeCell ref="D1541:D1543"/>
    <mergeCell ref="E1541:E1543"/>
    <mergeCell ref="F1535:F1537"/>
    <mergeCell ref="A1538:A1540"/>
    <mergeCell ref="B1538:B1540"/>
    <mergeCell ref="C1538:C1540"/>
    <mergeCell ref="D1538:D1540"/>
    <mergeCell ref="E1538:E1540"/>
    <mergeCell ref="F1538:F1540"/>
    <mergeCell ref="A1535:A1537"/>
    <mergeCell ref="B1535:B1537"/>
    <mergeCell ref="C1535:C1537"/>
    <mergeCell ref="D1535:D1537"/>
    <mergeCell ref="E1535:E1537"/>
    <mergeCell ref="F1553:F1555"/>
    <mergeCell ref="A1556:A1558"/>
    <mergeCell ref="B1556:B1558"/>
    <mergeCell ref="C1556:C1558"/>
    <mergeCell ref="D1556:D1558"/>
    <mergeCell ref="E1556:E1558"/>
    <mergeCell ref="F1556:F1558"/>
    <mergeCell ref="A1553:A1555"/>
    <mergeCell ref="B1553:B1555"/>
    <mergeCell ref="C1553:C1555"/>
    <mergeCell ref="D1553:D1555"/>
    <mergeCell ref="E1553:E1555"/>
    <mergeCell ref="F1547:F1549"/>
    <mergeCell ref="A1550:A1552"/>
    <mergeCell ref="B1550:B1552"/>
    <mergeCell ref="C1550:C1552"/>
    <mergeCell ref="D1550:D1552"/>
    <mergeCell ref="E1550:E1552"/>
    <mergeCell ref="F1550:F1552"/>
    <mergeCell ref="A1547:A1549"/>
    <mergeCell ref="B1547:B1549"/>
    <mergeCell ref="C1547:C1549"/>
    <mergeCell ref="D1547:D1549"/>
    <mergeCell ref="E1547:E1549"/>
    <mergeCell ref="F1565:F1567"/>
    <mergeCell ref="A1568:A1570"/>
    <mergeCell ref="B1568:B1570"/>
    <mergeCell ref="C1568:C1570"/>
    <mergeCell ref="D1568:D1570"/>
    <mergeCell ref="E1568:E1570"/>
    <mergeCell ref="F1568:F1570"/>
    <mergeCell ref="A1565:A1567"/>
    <mergeCell ref="B1565:B1567"/>
    <mergeCell ref="C1565:C1567"/>
    <mergeCell ref="D1565:D1567"/>
    <mergeCell ref="E1565:E1567"/>
    <mergeCell ref="F1559:F1561"/>
    <mergeCell ref="A1562:A1564"/>
    <mergeCell ref="B1562:B1564"/>
    <mergeCell ref="C1562:C1564"/>
    <mergeCell ref="D1562:D1564"/>
    <mergeCell ref="E1562:E1564"/>
    <mergeCell ref="F1562:F1564"/>
    <mergeCell ref="A1559:A1561"/>
    <mergeCell ref="B1559:B1561"/>
    <mergeCell ref="C1559:C1561"/>
    <mergeCell ref="D1559:D1561"/>
    <mergeCell ref="E1559:E1561"/>
    <mergeCell ref="F1577:F1579"/>
    <mergeCell ref="A1580:A1582"/>
    <mergeCell ref="B1580:B1582"/>
    <mergeCell ref="C1580:C1582"/>
    <mergeCell ref="D1580:D1582"/>
    <mergeCell ref="E1580:E1582"/>
    <mergeCell ref="F1580:F1582"/>
    <mergeCell ref="A1577:A1579"/>
    <mergeCell ref="B1577:B1579"/>
    <mergeCell ref="C1577:C1579"/>
    <mergeCell ref="D1577:D1579"/>
    <mergeCell ref="E1577:E1579"/>
    <mergeCell ref="F1571:F1573"/>
    <mergeCell ref="A1574:A1576"/>
    <mergeCell ref="B1574:B1576"/>
    <mergeCell ref="C1574:C1576"/>
    <mergeCell ref="D1574:D1576"/>
    <mergeCell ref="E1574:E1576"/>
    <mergeCell ref="F1574:F1576"/>
    <mergeCell ref="A1571:A1573"/>
    <mergeCell ref="B1571:B1573"/>
    <mergeCell ref="C1571:C1573"/>
    <mergeCell ref="D1571:D1573"/>
    <mergeCell ref="E1571:E1573"/>
    <mergeCell ref="F1589:F1591"/>
    <mergeCell ref="A1592:A1594"/>
    <mergeCell ref="B1592:B1594"/>
    <mergeCell ref="C1592:C1594"/>
    <mergeCell ref="D1592:D1594"/>
    <mergeCell ref="E1592:E1594"/>
    <mergeCell ref="F1592:F1594"/>
    <mergeCell ref="A1589:A1591"/>
    <mergeCell ref="B1589:B1591"/>
    <mergeCell ref="C1589:C1591"/>
    <mergeCell ref="D1589:D1591"/>
    <mergeCell ref="E1589:E1591"/>
    <mergeCell ref="F1583:F1585"/>
    <mergeCell ref="A1586:A1588"/>
    <mergeCell ref="B1586:B1588"/>
    <mergeCell ref="C1586:C1588"/>
    <mergeCell ref="D1586:D1588"/>
    <mergeCell ref="E1586:E1588"/>
    <mergeCell ref="F1586:F1588"/>
    <mergeCell ref="A1583:A1585"/>
    <mergeCell ref="B1583:B1585"/>
    <mergeCell ref="C1583:C1585"/>
    <mergeCell ref="D1583:D1585"/>
    <mergeCell ref="E1583:E1585"/>
    <mergeCell ref="F1601:F1603"/>
    <mergeCell ref="A1604:A1606"/>
    <mergeCell ref="B1604:B1606"/>
    <mergeCell ref="C1604:C1606"/>
    <mergeCell ref="D1604:D1606"/>
    <mergeCell ref="E1604:E1606"/>
    <mergeCell ref="F1604:F1606"/>
    <mergeCell ref="A1601:A1603"/>
    <mergeCell ref="B1601:B1603"/>
    <mergeCell ref="C1601:C1603"/>
    <mergeCell ref="D1601:D1603"/>
    <mergeCell ref="E1601:E1603"/>
    <mergeCell ref="F1595:F1597"/>
    <mergeCell ref="A1598:A1600"/>
    <mergeCell ref="B1598:B1600"/>
    <mergeCell ref="C1598:C1600"/>
    <mergeCell ref="D1598:D1600"/>
    <mergeCell ref="E1598:E1600"/>
    <mergeCell ref="F1598:F1600"/>
    <mergeCell ref="A1595:A1597"/>
    <mergeCell ref="B1595:B1597"/>
    <mergeCell ref="C1595:C1597"/>
    <mergeCell ref="D1595:D1597"/>
    <mergeCell ref="E1595:E1597"/>
    <mergeCell ref="A1619:B1619"/>
    <mergeCell ref="A1620:F1620"/>
    <mergeCell ref="A1621:F1621"/>
    <mergeCell ref="F1613:F1615"/>
    <mergeCell ref="A1616:A1618"/>
    <mergeCell ref="B1616:B1618"/>
    <mergeCell ref="C1616:C1618"/>
    <mergeCell ref="D1616:D1618"/>
    <mergeCell ref="E1616:E1618"/>
    <mergeCell ref="F1616:F1618"/>
    <mergeCell ref="A1613:A1615"/>
    <mergeCell ref="B1613:B1615"/>
    <mergeCell ref="C1613:C1615"/>
    <mergeCell ref="D1613:D1615"/>
    <mergeCell ref="E1613:E1615"/>
    <mergeCell ref="F1607:F1609"/>
    <mergeCell ref="A1610:A1612"/>
    <mergeCell ref="B1610:B1612"/>
    <mergeCell ref="C1610:C1612"/>
    <mergeCell ref="D1610:D1612"/>
    <mergeCell ref="E1610:E1612"/>
    <mergeCell ref="F1610:F1612"/>
    <mergeCell ref="A1607:A1609"/>
    <mergeCell ref="B1607:B1609"/>
    <mergeCell ref="C1607:C1609"/>
    <mergeCell ref="D1607:D1609"/>
    <mergeCell ref="E1607:E1609"/>
    <mergeCell ref="F1629:F1631"/>
    <mergeCell ref="A1632:A1634"/>
    <mergeCell ref="B1632:B1634"/>
    <mergeCell ref="C1632:C1634"/>
    <mergeCell ref="D1632:D1634"/>
    <mergeCell ref="E1632:E1634"/>
    <mergeCell ref="F1632:F1634"/>
    <mergeCell ref="A1629:A1631"/>
    <mergeCell ref="B1629:B1631"/>
    <mergeCell ref="C1629:C1631"/>
    <mergeCell ref="D1629:D1631"/>
    <mergeCell ref="E1629:E1631"/>
    <mergeCell ref="D1623:D1625"/>
    <mergeCell ref="E1623:E1625"/>
    <mergeCell ref="F1623:F1625"/>
    <mergeCell ref="A1626:A1628"/>
    <mergeCell ref="B1626:B1628"/>
    <mergeCell ref="C1626:C1628"/>
    <mergeCell ref="D1626:D1628"/>
    <mergeCell ref="E1626:E1628"/>
    <mergeCell ref="F1626:F1628"/>
    <mergeCell ref="A1623:A1625"/>
    <mergeCell ref="B1623:B1625"/>
    <mergeCell ref="C1623:C1625"/>
    <mergeCell ref="F1641:F1643"/>
    <mergeCell ref="A1644:A1646"/>
    <mergeCell ref="B1644:B1646"/>
    <mergeCell ref="C1644:C1646"/>
    <mergeCell ref="D1644:D1646"/>
    <mergeCell ref="E1644:E1646"/>
    <mergeCell ref="F1644:F1646"/>
    <mergeCell ref="A1641:A1643"/>
    <mergeCell ref="B1641:B1643"/>
    <mergeCell ref="C1641:C1643"/>
    <mergeCell ref="D1641:D1643"/>
    <mergeCell ref="E1641:E1643"/>
    <mergeCell ref="F1635:F1637"/>
    <mergeCell ref="A1638:A1640"/>
    <mergeCell ref="B1638:B1640"/>
    <mergeCell ref="C1638:C1640"/>
    <mergeCell ref="D1638:D1640"/>
    <mergeCell ref="E1638:E1640"/>
    <mergeCell ref="F1638:F1640"/>
    <mergeCell ref="A1635:A1637"/>
    <mergeCell ref="B1635:B1637"/>
    <mergeCell ref="C1635:C1637"/>
    <mergeCell ref="D1635:D1637"/>
    <mergeCell ref="E1635:E1637"/>
    <mergeCell ref="F1653:F1655"/>
    <mergeCell ref="A1656:A1658"/>
    <mergeCell ref="B1656:B1658"/>
    <mergeCell ref="C1656:C1658"/>
    <mergeCell ref="D1656:D1658"/>
    <mergeCell ref="E1656:E1658"/>
    <mergeCell ref="F1656:F1658"/>
    <mergeCell ref="A1653:A1655"/>
    <mergeCell ref="B1653:B1655"/>
    <mergeCell ref="C1653:C1655"/>
    <mergeCell ref="D1653:D1655"/>
    <mergeCell ref="E1653:E1655"/>
    <mergeCell ref="F1647:F1649"/>
    <mergeCell ref="A1650:A1652"/>
    <mergeCell ref="B1650:B1652"/>
    <mergeCell ref="C1650:C1652"/>
    <mergeCell ref="D1650:D1652"/>
    <mergeCell ref="E1650:E1652"/>
    <mergeCell ref="F1650:F1652"/>
    <mergeCell ref="A1647:A1649"/>
    <mergeCell ref="B1647:B1649"/>
    <mergeCell ref="C1647:C1649"/>
    <mergeCell ref="D1647:D1649"/>
    <mergeCell ref="E1647:E1649"/>
    <mergeCell ref="F1669:F1671"/>
    <mergeCell ref="A1672:B1672"/>
    <mergeCell ref="A1673:F1673"/>
    <mergeCell ref="A1669:A1671"/>
    <mergeCell ref="B1669:B1671"/>
    <mergeCell ref="C1669:C1671"/>
    <mergeCell ref="D1669:D1671"/>
    <mergeCell ref="E1669:E1671"/>
    <mergeCell ref="A1664:F1664"/>
    <mergeCell ref="A1666:A1668"/>
    <mergeCell ref="B1666:B1668"/>
    <mergeCell ref="C1666:C1668"/>
    <mergeCell ref="D1666:D1668"/>
    <mergeCell ref="E1666:E1668"/>
    <mergeCell ref="F1666:F1668"/>
    <mergeCell ref="F1659:F1661"/>
    <mergeCell ref="A1662:B1662"/>
    <mergeCell ref="A1663:F1663"/>
    <mergeCell ref="A1659:A1661"/>
    <mergeCell ref="B1659:B1661"/>
    <mergeCell ref="C1659:C1661"/>
    <mergeCell ref="D1659:D1661"/>
    <mergeCell ref="E1659:E1661"/>
    <mergeCell ref="F1679:F1681"/>
    <mergeCell ref="A1682:A1684"/>
    <mergeCell ref="B1682:B1684"/>
    <mergeCell ref="C1682:C1684"/>
    <mergeCell ref="D1682:D1684"/>
    <mergeCell ref="E1682:E1684"/>
    <mergeCell ref="F1682:F1684"/>
    <mergeCell ref="A1679:A1681"/>
    <mergeCell ref="B1679:B1681"/>
    <mergeCell ref="C1679:C1681"/>
    <mergeCell ref="D1679:D1681"/>
    <mergeCell ref="E1679:E1681"/>
    <mergeCell ref="A1674:F1674"/>
    <mergeCell ref="A1676:A1678"/>
    <mergeCell ref="B1676:B1678"/>
    <mergeCell ref="C1676:C1678"/>
    <mergeCell ref="D1676:D1678"/>
    <mergeCell ref="E1676:E1678"/>
    <mergeCell ref="F1676:F1678"/>
    <mergeCell ref="D1695:D1697"/>
    <mergeCell ref="E1695:E1697"/>
    <mergeCell ref="F1695:F1697"/>
    <mergeCell ref="A1698:A1700"/>
    <mergeCell ref="B1698:B1700"/>
    <mergeCell ref="C1698:C1700"/>
    <mergeCell ref="D1698:D1700"/>
    <mergeCell ref="E1698:E1700"/>
    <mergeCell ref="F1698:F1700"/>
    <mergeCell ref="A1695:A1697"/>
    <mergeCell ref="B1695:B1697"/>
    <mergeCell ref="C1695:C1697"/>
    <mergeCell ref="A1691:B1691"/>
    <mergeCell ref="A1692:F1692"/>
    <mergeCell ref="A1693:F1693"/>
    <mergeCell ref="F1685:F1687"/>
    <mergeCell ref="A1688:A1690"/>
    <mergeCell ref="B1688:B1690"/>
    <mergeCell ref="C1688:C1690"/>
    <mergeCell ref="D1688:D1690"/>
    <mergeCell ref="E1688:E1690"/>
    <mergeCell ref="F1688:F1690"/>
    <mergeCell ref="A1685:A1687"/>
    <mergeCell ref="B1685:B1687"/>
    <mergeCell ref="C1685:C1687"/>
    <mergeCell ref="D1685:D1687"/>
    <mergeCell ref="E1685:E1687"/>
    <mergeCell ref="F1707:F1709"/>
    <mergeCell ref="A1710:B1710"/>
    <mergeCell ref="A1711:F1711"/>
    <mergeCell ref="A1707:A1709"/>
    <mergeCell ref="B1707:B1709"/>
    <mergeCell ref="C1707:C1709"/>
    <mergeCell ref="D1707:D1709"/>
    <mergeCell ref="E1707:E1709"/>
    <mergeCell ref="F1701:F1703"/>
    <mergeCell ref="A1704:A1706"/>
    <mergeCell ref="B1704:B1706"/>
    <mergeCell ref="C1704:C1706"/>
    <mergeCell ref="D1704:D1706"/>
    <mergeCell ref="E1704:E1706"/>
    <mergeCell ref="F1704:F1706"/>
    <mergeCell ref="A1701:A1703"/>
    <mergeCell ref="B1701:B1703"/>
    <mergeCell ref="C1701:C1703"/>
    <mergeCell ref="D1701:D1703"/>
    <mergeCell ref="E1701:E1703"/>
    <mergeCell ref="A1722:F1722"/>
    <mergeCell ref="A1724:A1726"/>
    <mergeCell ref="B1724:B1726"/>
    <mergeCell ref="C1724:C1726"/>
    <mergeCell ref="D1724:D1726"/>
    <mergeCell ref="E1724:E1726"/>
    <mergeCell ref="F1724:F1726"/>
    <mergeCell ref="F1717:F1719"/>
    <mergeCell ref="A1720:B1720"/>
    <mergeCell ref="A1721:F1721"/>
    <mergeCell ref="A1717:A1719"/>
    <mergeCell ref="B1717:B1719"/>
    <mergeCell ref="C1717:C1719"/>
    <mergeCell ref="D1717:D1719"/>
    <mergeCell ref="E1717:E1719"/>
    <mergeCell ref="A1712:F1712"/>
    <mergeCell ref="A1714:A1716"/>
    <mergeCell ref="B1714:B1716"/>
    <mergeCell ref="C1714:C1716"/>
    <mergeCell ref="D1714:D1716"/>
    <mergeCell ref="E1714:E1716"/>
    <mergeCell ref="F1714:F1716"/>
    <mergeCell ref="F1733:F1735"/>
    <mergeCell ref="A1736:A1738"/>
    <mergeCell ref="B1736:B1738"/>
    <mergeCell ref="C1736:C1738"/>
    <mergeCell ref="D1736:D1738"/>
    <mergeCell ref="E1736:E1738"/>
    <mergeCell ref="F1736:F1738"/>
    <mergeCell ref="A1733:A1735"/>
    <mergeCell ref="B1733:B1735"/>
    <mergeCell ref="C1733:C1735"/>
    <mergeCell ref="D1733:D1735"/>
    <mergeCell ref="E1733:E1735"/>
    <mergeCell ref="F1727:F1729"/>
    <mergeCell ref="A1730:A1732"/>
    <mergeCell ref="B1730:B1732"/>
    <mergeCell ref="C1730:C1732"/>
    <mergeCell ref="D1730:D1732"/>
    <mergeCell ref="E1730:E1732"/>
    <mergeCell ref="F1730:F1732"/>
    <mergeCell ref="A1727:A1729"/>
    <mergeCell ref="B1727:B1729"/>
    <mergeCell ref="C1727:C1729"/>
    <mergeCell ref="D1727:D1729"/>
    <mergeCell ref="E1727:E1729"/>
    <mergeCell ref="A1748:B1748"/>
    <mergeCell ref="A1749:F1749"/>
    <mergeCell ref="A1750:F1750"/>
    <mergeCell ref="F1739:F1741"/>
    <mergeCell ref="A1742:A1744"/>
    <mergeCell ref="B1742:B1744"/>
    <mergeCell ref="C1742:C1744"/>
    <mergeCell ref="D1742:D1744"/>
    <mergeCell ref="E1742:E1744"/>
    <mergeCell ref="F1742:F1744"/>
    <mergeCell ref="A1739:A1741"/>
    <mergeCell ref="B1739:B1741"/>
    <mergeCell ref="C1739:C1741"/>
    <mergeCell ref="D1739:D1741"/>
    <mergeCell ref="E1739:E1741"/>
    <mergeCell ref="A1745:A1747"/>
    <mergeCell ref="B1745:B1747"/>
    <mergeCell ref="C1745:C1747"/>
    <mergeCell ref="D1745:D1747"/>
    <mergeCell ref="E1745:E1747"/>
    <mergeCell ref="F1745:F1747"/>
    <mergeCell ref="F1758:F1760"/>
    <mergeCell ref="A1761:B1761"/>
    <mergeCell ref="A1762:F1762"/>
    <mergeCell ref="A1758:A1760"/>
    <mergeCell ref="B1758:B1760"/>
    <mergeCell ref="C1758:C1760"/>
    <mergeCell ref="D1758:D1760"/>
    <mergeCell ref="E1758:E1760"/>
    <mergeCell ref="D1752:D1754"/>
    <mergeCell ref="E1752:E1754"/>
    <mergeCell ref="F1752:F1754"/>
    <mergeCell ref="A1755:A1757"/>
    <mergeCell ref="B1755:B1757"/>
    <mergeCell ref="C1755:C1757"/>
    <mergeCell ref="D1755:D1757"/>
    <mergeCell ref="E1755:E1757"/>
    <mergeCell ref="F1755:F1757"/>
    <mergeCell ref="A1752:A1754"/>
    <mergeCell ref="B1752:B1754"/>
    <mergeCell ref="C1752:C1754"/>
    <mergeCell ref="F1768:F1770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A1763:F1763"/>
    <mergeCell ref="A1765:A1767"/>
    <mergeCell ref="B1765:B1767"/>
    <mergeCell ref="C1765:C1767"/>
    <mergeCell ref="D1765:D1767"/>
    <mergeCell ref="E1765:E1767"/>
    <mergeCell ref="F1765:F1767"/>
    <mergeCell ref="F1780:F1782"/>
    <mergeCell ref="A1783:B1783"/>
    <mergeCell ref="A1784:F1784"/>
    <mergeCell ref="A1780:A1782"/>
    <mergeCell ref="B1780:B1782"/>
    <mergeCell ref="C1780:C1782"/>
    <mergeCell ref="D1780:D1782"/>
    <mergeCell ref="E1780:E1782"/>
    <mergeCell ref="F1774:F1776"/>
    <mergeCell ref="A1777:A1779"/>
    <mergeCell ref="B1777:B1779"/>
    <mergeCell ref="C1777:C1779"/>
    <mergeCell ref="D1777:D1779"/>
    <mergeCell ref="E1777:E1779"/>
    <mergeCell ref="F1777:F1779"/>
    <mergeCell ref="A1774:A1776"/>
    <mergeCell ref="B1774:B1776"/>
    <mergeCell ref="C1774:C1776"/>
    <mergeCell ref="D1774:D1776"/>
    <mergeCell ref="E1774:E1776"/>
    <mergeCell ref="F1790:F1792"/>
    <mergeCell ref="A1793:A1795"/>
    <mergeCell ref="B1793:B1795"/>
    <mergeCell ref="C1793:C1795"/>
    <mergeCell ref="D1793:D1795"/>
    <mergeCell ref="E1793:E1795"/>
    <mergeCell ref="F1793:F1795"/>
    <mergeCell ref="A1790:A1792"/>
    <mergeCell ref="B1790:B1792"/>
    <mergeCell ref="C1790:C1792"/>
    <mergeCell ref="D1790:D1792"/>
    <mergeCell ref="E1790:E1792"/>
    <mergeCell ref="A1785:F1785"/>
    <mergeCell ref="A1787:A1789"/>
    <mergeCell ref="B1787:B1789"/>
    <mergeCell ref="C1787:C1789"/>
    <mergeCell ref="D1787:D1789"/>
    <mergeCell ref="E1787:E1789"/>
    <mergeCell ref="F1787:F1789"/>
    <mergeCell ref="F1802:F1804"/>
    <mergeCell ref="A1805:A1807"/>
    <mergeCell ref="B1805:B1807"/>
    <mergeCell ref="C1805:C1807"/>
    <mergeCell ref="D1805:D1807"/>
    <mergeCell ref="E1805:E1807"/>
    <mergeCell ref="F1805:F1807"/>
    <mergeCell ref="A1802:A1804"/>
    <mergeCell ref="B1802:B1804"/>
    <mergeCell ref="C1802:C1804"/>
    <mergeCell ref="D1802:D1804"/>
    <mergeCell ref="E1802:E1804"/>
    <mergeCell ref="F1796:F1798"/>
    <mergeCell ref="A1799:A1801"/>
    <mergeCell ref="B1799:B1801"/>
    <mergeCell ref="C1799:C1801"/>
    <mergeCell ref="D1799:D1801"/>
    <mergeCell ref="E1799:E1801"/>
    <mergeCell ref="F1799:F1801"/>
    <mergeCell ref="A1796:A1798"/>
    <mergeCell ref="B1796:B1798"/>
    <mergeCell ref="C1796:C1798"/>
    <mergeCell ref="D1796:D1798"/>
    <mergeCell ref="E1796:E1798"/>
    <mergeCell ref="A1818:B1818"/>
    <mergeCell ref="A1819:F1819"/>
    <mergeCell ref="A1820:F1820"/>
    <mergeCell ref="A1813:F1813"/>
    <mergeCell ref="A1815:A1817"/>
    <mergeCell ref="B1815:B1817"/>
    <mergeCell ref="C1815:C1817"/>
    <mergeCell ref="D1815:D1817"/>
    <mergeCell ref="E1815:E1817"/>
    <mergeCell ref="F1815:F1817"/>
    <mergeCell ref="F1808:F1810"/>
    <mergeCell ref="A1811:B1811"/>
    <mergeCell ref="A1812:F1812"/>
    <mergeCell ref="A1808:A1810"/>
    <mergeCell ref="B1808:B1810"/>
    <mergeCell ref="C1808:C1810"/>
    <mergeCell ref="D1808:D1810"/>
    <mergeCell ref="E1808:E1810"/>
    <mergeCell ref="D1832:D1834"/>
    <mergeCell ref="E1832:E1834"/>
    <mergeCell ref="F1832:F1834"/>
    <mergeCell ref="A1835:A1837"/>
    <mergeCell ref="B1835:B1837"/>
    <mergeCell ref="C1835:C1837"/>
    <mergeCell ref="D1835:D1837"/>
    <mergeCell ref="E1835:E1837"/>
    <mergeCell ref="F1835:F1837"/>
    <mergeCell ref="A1832:A1834"/>
    <mergeCell ref="B1832:B1834"/>
    <mergeCell ref="C1832:C1834"/>
    <mergeCell ref="A1828:B1828"/>
    <mergeCell ref="A1829:F1829"/>
    <mergeCell ref="A1830:F1830"/>
    <mergeCell ref="D1822:D1824"/>
    <mergeCell ref="E1822:E1824"/>
    <mergeCell ref="F1822:F1824"/>
    <mergeCell ref="A1825:A1827"/>
    <mergeCell ref="B1825:B1827"/>
    <mergeCell ref="C1825:C1827"/>
    <mergeCell ref="D1825:D1827"/>
    <mergeCell ref="E1825:E1827"/>
    <mergeCell ref="F1825:F1827"/>
    <mergeCell ref="A1822:A1824"/>
    <mergeCell ref="B1822:B1824"/>
    <mergeCell ref="C1822:C1824"/>
    <mergeCell ref="F1844:F1846"/>
    <mergeCell ref="A1847:A1849"/>
    <mergeCell ref="B1847:B1849"/>
    <mergeCell ref="C1847:C1849"/>
    <mergeCell ref="D1847:D1849"/>
    <mergeCell ref="E1847:E1849"/>
    <mergeCell ref="F1847:F1849"/>
    <mergeCell ref="A1844:A1846"/>
    <mergeCell ref="B1844:B1846"/>
    <mergeCell ref="C1844:C1846"/>
    <mergeCell ref="D1844:D1846"/>
    <mergeCell ref="E1844:E1846"/>
    <mergeCell ref="F1838:F1840"/>
    <mergeCell ref="A1841:A1843"/>
    <mergeCell ref="B1841:B1843"/>
    <mergeCell ref="C1841:C1843"/>
    <mergeCell ref="D1841:D1843"/>
    <mergeCell ref="E1841:E1843"/>
    <mergeCell ref="F1841:F1843"/>
    <mergeCell ref="A1838:A1840"/>
    <mergeCell ref="B1838:B1840"/>
    <mergeCell ref="C1838:C1840"/>
    <mergeCell ref="D1838:D1840"/>
    <mergeCell ref="E1838:E1840"/>
    <mergeCell ref="F1856:F1858"/>
    <mergeCell ref="A1859:A1861"/>
    <mergeCell ref="B1859:B1861"/>
    <mergeCell ref="C1859:C1861"/>
    <mergeCell ref="D1859:D1861"/>
    <mergeCell ref="E1859:E1861"/>
    <mergeCell ref="F1859:F1861"/>
    <mergeCell ref="A1856:A1858"/>
    <mergeCell ref="B1856:B1858"/>
    <mergeCell ref="C1856:C1858"/>
    <mergeCell ref="D1856:D1858"/>
    <mergeCell ref="E1856:E1858"/>
    <mergeCell ref="F1850:F1852"/>
    <mergeCell ref="A1853:A1855"/>
    <mergeCell ref="B1853:B1855"/>
    <mergeCell ref="C1853:C1855"/>
    <mergeCell ref="D1853:D1855"/>
    <mergeCell ref="E1853:E1855"/>
    <mergeCell ref="F1853:F1855"/>
    <mergeCell ref="A1850:A1852"/>
    <mergeCell ref="B1850:B1852"/>
    <mergeCell ref="C1850:C1852"/>
    <mergeCell ref="D1850:D1852"/>
    <mergeCell ref="E1850:E1852"/>
    <mergeCell ref="F1868:F1870"/>
    <mergeCell ref="A1871:A1873"/>
    <mergeCell ref="B1871:B1873"/>
    <mergeCell ref="C1871:C1873"/>
    <mergeCell ref="D1871:D1873"/>
    <mergeCell ref="E1871:E1873"/>
    <mergeCell ref="F1871:F1873"/>
    <mergeCell ref="A1868:A1870"/>
    <mergeCell ref="B1868:B1870"/>
    <mergeCell ref="C1868:C1870"/>
    <mergeCell ref="D1868:D1870"/>
    <mergeCell ref="E1868:E1870"/>
    <mergeCell ref="F1862:F1864"/>
    <mergeCell ref="A1865:A1867"/>
    <mergeCell ref="B1865:B1867"/>
    <mergeCell ref="C1865:C1867"/>
    <mergeCell ref="D1865:D1867"/>
    <mergeCell ref="E1865:E1867"/>
    <mergeCell ref="F1865:F1867"/>
    <mergeCell ref="A1862:A1864"/>
    <mergeCell ref="B1862:B1864"/>
    <mergeCell ref="C1862:C1864"/>
    <mergeCell ref="D1862:D1864"/>
    <mergeCell ref="E1862:E1864"/>
    <mergeCell ref="F1880:F1882"/>
    <mergeCell ref="A1883:A1885"/>
    <mergeCell ref="B1883:B1885"/>
    <mergeCell ref="C1883:C1885"/>
    <mergeCell ref="D1883:D1885"/>
    <mergeCell ref="E1883:E1885"/>
    <mergeCell ref="F1883:F1885"/>
    <mergeCell ref="A1880:A1882"/>
    <mergeCell ref="B1880:B1882"/>
    <mergeCell ref="C1880:C1882"/>
    <mergeCell ref="D1880:D1882"/>
    <mergeCell ref="E1880:E1882"/>
    <mergeCell ref="F1874:F1876"/>
    <mergeCell ref="A1877:A1879"/>
    <mergeCell ref="B1877:B1879"/>
    <mergeCell ref="C1877:C1879"/>
    <mergeCell ref="D1877:D1879"/>
    <mergeCell ref="E1877:E1879"/>
    <mergeCell ref="F1877:F1879"/>
    <mergeCell ref="A1874:A1876"/>
    <mergeCell ref="B1874:B1876"/>
    <mergeCell ref="C1874:C1876"/>
    <mergeCell ref="D1874:D1876"/>
    <mergeCell ref="E1874:E1876"/>
    <mergeCell ref="F1892:F1894"/>
    <mergeCell ref="A1895:A1897"/>
    <mergeCell ref="B1895:B1897"/>
    <mergeCell ref="C1895:C1897"/>
    <mergeCell ref="D1895:D1897"/>
    <mergeCell ref="E1895:E1897"/>
    <mergeCell ref="F1895:F1897"/>
    <mergeCell ref="A1892:A1894"/>
    <mergeCell ref="B1892:B1894"/>
    <mergeCell ref="C1892:C1894"/>
    <mergeCell ref="D1892:D1894"/>
    <mergeCell ref="E1892:E1894"/>
    <mergeCell ref="F1886:F1888"/>
    <mergeCell ref="A1889:A1891"/>
    <mergeCell ref="B1889:B1891"/>
    <mergeCell ref="C1889:C1891"/>
    <mergeCell ref="D1889:D1891"/>
    <mergeCell ref="E1889:E1891"/>
    <mergeCell ref="F1889:F1891"/>
    <mergeCell ref="A1886:A1888"/>
    <mergeCell ref="B1886:B1888"/>
    <mergeCell ref="C1886:C1888"/>
    <mergeCell ref="D1886:D1888"/>
    <mergeCell ref="E1886:E1888"/>
    <mergeCell ref="F1904:F1906"/>
    <mergeCell ref="A1907:A1909"/>
    <mergeCell ref="B1907:B1909"/>
    <mergeCell ref="C1907:C1909"/>
    <mergeCell ref="D1907:D1909"/>
    <mergeCell ref="E1907:E1909"/>
    <mergeCell ref="F1907:F1909"/>
    <mergeCell ref="A1904:A1906"/>
    <mergeCell ref="B1904:B1906"/>
    <mergeCell ref="C1904:C1906"/>
    <mergeCell ref="D1904:D1906"/>
    <mergeCell ref="E1904:E1906"/>
    <mergeCell ref="F1898:F1900"/>
    <mergeCell ref="A1901:A1903"/>
    <mergeCell ref="B1901:B1903"/>
    <mergeCell ref="C1901:C1903"/>
    <mergeCell ref="D1901:D1903"/>
    <mergeCell ref="E1901:E1903"/>
    <mergeCell ref="F1901:F1903"/>
    <mergeCell ref="A1898:A1900"/>
    <mergeCell ref="B1898:B1900"/>
    <mergeCell ref="C1898:C1900"/>
    <mergeCell ref="D1898:D1900"/>
    <mergeCell ref="E1898:E1900"/>
    <mergeCell ref="F1916:F1918"/>
    <mergeCell ref="A1919:A1921"/>
    <mergeCell ref="B1919:B1921"/>
    <mergeCell ref="C1919:C1921"/>
    <mergeCell ref="D1919:D1921"/>
    <mergeCell ref="E1919:E1921"/>
    <mergeCell ref="F1919:F1921"/>
    <mergeCell ref="A1916:A1918"/>
    <mergeCell ref="B1916:B1918"/>
    <mergeCell ref="C1916:C1918"/>
    <mergeCell ref="D1916:D1918"/>
    <mergeCell ref="E1916:E1918"/>
    <mergeCell ref="F1910:F1912"/>
    <mergeCell ref="A1913:A1915"/>
    <mergeCell ref="B1913:B1915"/>
    <mergeCell ref="C1913:C1915"/>
    <mergeCell ref="D1913:D1915"/>
    <mergeCell ref="E1913:E1915"/>
    <mergeCell ref="F1913:F1915"/>
    <mergeCell ref="A1910:A1912"/>
    <mergeCell ref="B1910:B1912"/>
    <mergeCell ref="C1910:C1912"/>
    <mergeCell ref="D1910:D1912"/>
    <mergeCell ref="E1910:E1912"/>
    <mergeCell ref="F1928:F1930"/>
    <mergeCell ref="A1931:B1931"/>
    <mergeCell ref="A1932:F1932"/>
    <mergeCell ref="A1928:A1930"/>
    <mergeCell ref="B1928:B1930"/>
    <mergeCell ref="C1928:C1930"/>
    <mergeCell ref="D1928:D1930"/>
    <mergeCell ref="E1928:E1930"/>
    <mergeCell ref="F1922:F1924"/>
    <mergeCell ref="A1925:A1927"/>
    <mergeCell ref="B1925:B1927"/>
    <mergeCell ref="C1925:C1927"/>
    <mergeCell ref="D1925:D1927"/>
    <mergeCell ref="E1925:E1927"/>
    <mergeCell ref="F1925:F1927"/>
    <mergeCell ref="A1922:A1924"/>
    <mergeCell ref="B1922:B1924"/>
    <mergeCell ref="C1922:C1924"/>
    <mergeCell ref="D1922:D1924"/>
    <mergeCell ref="E1922:E1924"/>
    <mergeCell ref="F1938:F1940"/>
    <mergeCell ref="A1941:A1943"/>
    <mergeCell ref="B1941:B1943"/>
    <mergeCell ref="C1941:C1943"/>
    <mergeCell ref="D1941:D1943"/>
    <mergeCell ref="E1941:E1943"/>
    <mergeCell ref="F1941:F1943"/>
    <mergeCell ref="A1938:A1940"/>
    <mergeCell ref="B1938:B1940"/>
    <mergeCell ref="C1938:C1940"/>
    <mergeCell ref="D1938:D1940"/>
    <mergeCell ref="E1938:E1940"/>
    <mergeCell ref="A1933:F1933"/>
    <mergeCell ref="A1935:A1937"/>
    <mergeCell ref="B1935:B1937"/>
    <mergeCell ref="C1935:C1937"/>
    <mergeCell ref="D1935:D1937"/>
    <mergeCell ref="E1935:E1937"/>
    <mergeCell ref="F1935:F1937"/>
    <mergeCell ref="A1955:F1955"/>
    <mergeCell ref="A1957:A1959"/>
    <mergeCell ref="B1957:B1959"/>
    <mergeCell ref="C1957:C1959"/>
    <mergeCell ref="D1957:D1959"/>
    <mergeCell ref="E1957:E1959"/>
    <mergeCell ref="F1957:F1959"/>
    <mergeCell ref="F1950:F1952"/>
    <mergeCell ref="A1953:B1953"/>
    <mergeCell ref="A1954:F1954"/>
    <mergeCell ref="A1950:A1952"/>
    <mergeCell ref="B1950:B1952"/>
    <mergeCell ref="C1950:C1952"/>
    <mergeCell ref="D1950:D1952"/>
    <mergeCell ref="E1950:E1952"/>
    <mergeCell ref="F1944:F1946"/>
    <mergeCell ref="A1947:A1949"/>
    <mergeCell ref="B1947:B1949"/>
    <mergeCell ref="C1947:C1949"/>
    <mergeCell ref="D1947:D1949"/>
    <mergeCell ref="E1947:E1949"/>
    <mergeCell ref="F1947:F1949"/>
    <mergeCell ref="A1944:A1946"/>
    <mergeCell ref="B1944:B1946"/>
    <mergeCell ref="C1944:C1946"/>
    <mergeCell ref="D1944:D1946"/>
    <mergeCell ref="E1944:E1946"/>
    <mergeCell ref="F1969:F1971"/>
    <mergeCell ref="A1972:A1974"/>
    <mergeCell ref="B1972:B1974"/>
    <mergeCell ref="C1972:C1974"/>
    <mergeCell ref="D1972:D1974"/>
    <mergeCell ref="E1972:E1974"/>
    <mergeCell ref="F1972:F1974"/>
    <mergeCell ref="A1969:A1971"/>
    <mergeCell ref="B1969:B1971"/>
    <mergeCell ref="C1969:C1971"/>
    <mergeCell ref="D1969:D1971"/>
    <mergeCell ref="E1969:E1971"/>
    <mergeCell ref="F1963:F1965"/>
    <mergeCell ref="A1966:A1968"/>
    <mergeCell ref="B1966:B1968"/>
    <mergeCell ref="C1966:C1968"/>
    <mergeCell ref="D1966:D1968"/>
    <mergeCell ref="E1966:E1968"/>
    <mergeCell ref="F1966:F1968"/>
    <mergeCell ref="A1963:A1965"/>
    <mergeCell ref="B1963:B1965"/>
    <mergeCell ref="C1963:C1965"/>
    <mergeCell ref="D1963:D1965"/>
    <mergeCell ref="E1963:E1965"/>
    <mergeCell ref="F1981:F1983"/>
    <mergeCell ref="A1984:A1986"/>
    <mergeCell ref="B1984:B1986"/>
    <mergeCell ref="C1984:C1986"/>
    <mergeCell ref="D1984:D1986"/>
    <mergeCell ref="E1984:E1986"/>
    <mergeCell ref="F1984:F1986"/>
    <mergeCell ref="A1981:A1983"/>
    <mergeCell ref="B1981:B1983"/>
    <mergeCell ref="C1981:C1983"/>
    <mergeCell ref="D1981:D1983"/>
    <mergeCell ref="E1981:E1983"/>
    <mergeCell ref="F1975:F1977"/>
    <mergeCell ref="A1978:A1980"/>
    <mergeCell ref="B1978:B1980"/>
    <mergeCell ref="C1978:C1980"/>
    <mergeCell ref="D1978:D1980"/>
    <mergeCell ref="E1978:E1980"/>
    <mergeCell ref="F1978:F1980"/>
    <mergeCell ref="A1975:A1977"/>
    <mergeCell ref="B1975:B1977"/>
    <mergeCell ref="C1975:C1977"/>
    <mergeCell ref="D1975:D1977"/>
    <mergeCell ref="E1975:E1977"/>
    <mergeCell ref="F1993:F1995"/>
    <mergeCell ref="A1996:A1998"/>
    <mergeCell ref="B1996:B1998"/>
    <mergeCell ref="C1996:C1998"/>
    <mergeCell ref="D1996:D1998"/>
    <mergeCell ref="E1996:E1998"/>
    <mergeCell ref="F1996:F1998"/>
    <mergeCell ref="A1993:A1995"/>
    <mergeCell ref="B1993:B1995"/>
    <mergeCell ref="C1993:C1995"/>
    <mergeCell ref="D1993:D1995"/>
    <mergeCell ref="E1993:E1995"/>
    <mergeCell ref="F1987:F1989"/>
    <mergeCell ref="A1990:A1992"/>
    <mergeCell ref="B1990:B1992"/>
    <mergeCell ref="C1990:C1992"/>
    <mergeCell ref="D1990:D1992"/>
    <mergeCell ref="E1990:E1992"/>
    <mergeCell ref="F1990:F1992"/>
    <mergeCell ref="A1987:A1989"/>
    <mergeCell ref="B1987:B1989"/>
    <mergeCell ref="C1987:C1989"/>
    <mergeCell ref="D1987:D1989"/>
    <mergeCell ref="E1987:E1989"/>
    <mergeCell ref="D2009:D2011"/>
    <mergeCell ref="E2009:E2011"/>
    <mergeCell ref="F2009:F2011"/>
    <mergeCell ref="A2012:A2014"/>
    <mergeCell ref="B2012:B2014"/>
    <mergeCell ref="C2012:C2014"/>
    <mergeCell ref="D2012:D2014"/>
    <mergeCell ref="E2012:E2014"/>
    <mergeCell ref="F2012:F2014"/>
    <mergeCell ref="A2009:A2011"/>
    <mergeCell ref="B2009:B2011"/>
    <mergeCell ref="C2009:C2011"/>
    <mergeCell ref="A2005:B2005"/>
    <mergeCell ref="A2006:F2006"/>
    <mergeCell ref="A2007:F2007"/>
    <mergeCell ref="F1999:F2001"/>
    <mergeCell ref="A2002:A2004"/>
    <mergeCell ref="B2002:B2004"/>
    <mergeCell ref="C2002:C2004"/>
    <mergeCell ref="D2002:D2004"/>
    <mergeCell ref="E2002:E2004"/>
    <mergeCell ref="F2002:F2004"/>
    <mergeCell ref="A1999:A2001"/>
    <mergeCell ref="B1999:B2001"/>
    <mergeCell ref="C1999:C2001"/>
    <mergeCell ref="D1999:D2001"/>
    <mergeCell ref="E1999:E2001"/>
    <mergeCell ref="F2021:F2023"/>
    <mergeCell ref="A2024:A2026"/>
    <mergeCell ref="B2024:B2026"/>
    <mergeCell ref="C2024:C2026"/>
    <mergeCell ref="D2024:D2026"/>
    <mergeCell ref="E2024:E2026"/>
    <mergeCell ref="F2024:F2026"/>
    <mergeCell ref="A2021:A2023"/>
    <mergeCell ref="B2021:B2023"/>
    <mergeCell ref="C2021:C2023"/>
    <mergeCell ref="D2021:D2023"/>
    <mergeCell ref="E2021:E2023"/>
    <mergeCell ref="F2015:F2017"/>
    <mergeCell ref="A2018:A2020"/>
    <mergeCell ref="B2018:B2020"/>
    <mergeCell ref="C2018:C2020"/>
    <mergeCell ref="D2018:D2020"/>
    <mergeCell ref="E2018:E2020"/>
    <mergeCell ref="F2018:F2020"/>
    <mergeCell ref="A2015:A2017"/>
    <mergeCell ref="B2015:B2017"/>
    <mergeCell ref="C2015:C2017"/>
    <mergeCell ref="D2015:D2017"/>
    <mergeCell ref="E2015:E2017"/>
    <mergeCell ref="F2033:F2035"/>
    <mergeCell ref="A2036:A2038"/>
    <mergeCell ref="B2036:B2038"/>
    <mergeCell ref="C2036:C2038"/>
    <mergeCell ref="D2036:D2038"/>
    <mergeCell ref="E2036:E2038"/>
    <mergeCell ref="F2036:F2038"/>
    <mergeCell ref="A2033:A2035"/>
    <mergeCell ref="B2033:B2035"/>
    <mergeCell ref="C2033:C2035"/>
    <mergeCell ref="D2033:D2035"/>
    <mergeCell ref="E2033:E2035"/>
    <mergeCell ref="F2027:F2029"/>
    <mergeCell ref="A2030:A2032"/>
    <mergeCell ref="B2030:B2032"/>
    <mergeCell ref="C2030:C2032"/>
    <mergeCell ref="D2030:D2032"/>
    <mergeCell ref="E2030:E2032"/>
    <mergeCell ref="F2030:F2032"/>
    <mergeCell ref="A2027:A2029"/>
    <mergeCell ref="B2027:B2029"/>
    <mergeCell ref="C2027:C2029"/>
    <mergeCell ref="D2027:D2029"/>
    <mergeCell ref="E2027:E2029"/>
    <mergeCell ref="A2050:F2050"/>
    <mergeCell ref="A2052:A2054"/>
    <mergeCell ref="B2052:B2054"/>
    <mergeCell ref="C2052:C2054"/>
    <mergeCell ref="D2052:D2054"/>
    <mergeCell ref="E2052:E2054"/>
    <mergeCell ref="F2052:F2054"/>
    <mergeCell ref="F2045:F2047"/>
    <mergeCell ref="A2048:B2048"/>
    <mergeCell ref="A2049:F2049"/>
    <mergeCell ref="A2045:A2047"/>
    <mergeCell ref="B2045:B2047"/>
    <mergeCell ref="C2045:C2047"/>
    <mergeCell ref="D2045:D2047"/>
    <mergeCell ref="E2045:E2047"/>
    <mergeCell ref="F2039:F2041"/>
    <mergeCell ref="A2042:A2044"/>
    <mergeCell ref="B2042:B2044"/>
    <mergeCell ref="C2042:C2044"/>
    <mergeCell ref="D2042:D2044"/>
    <mergeCell ref="E2042:E2044"/>
    <mergeCell ref="F2042:F2044"/>
    <mergeCell ref="A2039:A2041"/>
    <mergeCell ref="B2039:B2041"/>
    <mergeCell ref="C2039:C2041"/>
    <mergeCell ref="D2039:D2041"/>
    <mergeCell ref="E2039:E2041"/>
    <mergeCell ref="F2061:F2063"/>
    <mergeCell ref="A2064:A2066"/>
    <mergeCell ref="B2064:B2066"/>
    <mergeCell ref="C2064:C2066"/>
    <mergeCell ref="D2064:D2066"/>
    <mergeCell ref="E2064:E2066"/>
    <mergeCell ref="F2064:F2066"/>
    <mergeCell ref="A2061:A2063"/>
    <mergeCell ref="B2061:B2063"/>
    <mergeCell ref="C2061:C2063"/>
    <mergeCell ref="D2061:D2063"/>
    <mergeCell ref="E2061:E2063"/>
    <mergeCell ref="F2055:F2057"/>
    <mergeCell ref="A2058:A2060"/>
    <mergeCell ref="B2058:B2060"/>
    <mergeCell ref="C2058:C2060"/>
    <mergeCell ref="D2058:D2060"/>
    <mergeCell ref="E2058:E2060"/>
    <mergeCell ref="F2058:F2060"/>
    <mergeCell ref="A2055:A2057"/>
    <mergeCell ref="B2055:B2057"/>
    <mergeCell ref="C2055:C2057"/>
    <mergeCell ref="D2055:D2057"/>
    <mergeCell ref="E2055:E2057"/>
    <mergeCell ref="F2073:F2075"/>
    <mergeCell ref="A2076:A2078"/>
    <mergeCell ref="B2076:B2078"/>
    <mergeCell ref="C2076:C2078"/>
    <mergeCell ref="D2076:D2078"/>
    <mergeCell ref="E2076:E2078"/>
    <mergeCell ref="F2076:F2078"/>
    <mergeCell ref="A2073:A2075"/>
    <mergeCell ref="B2073:B2075"/>
    <mergeCell ref="C2073:C2075"/>
    <mergeCell ref="D2073:D2075"/>
    <mergeCell ref="E2073:E2075"/>
    <mergeCell ref="F2067:F2069"/>
    <mergeCell ref="A2070:A2072"/>
    <mergeCell ref="B2070:B2072"/>
    <mergeCell ref="C2070:C2072"/>
    <mergeCell ref="D2070:D2072"/>
    <mergeCell ref="E2070:E2072"/>
    <mergeCell ref="F2070:F2072"/>
    <mergeCell ref="A2067:A2069"/>
    <mergeCell ref="B2067:B2069"/>
    <mergeCell ref="C2067:C2069"/>
    <mergeCell ref="D2067:D2069"/>
    <mergeCell ref="E2067:E2069"/>
    <mergeCell ref="F2085:F2087"/>
    <mergeCell ref="A2088:A2090"/>
    <mergeCell ref="B2088:B2090"/>
    <mergeCell ref="C2088:C2090"/>
    <mergeCell ref="D2088:D2090"/>
    <mergeCell ref="E2088:E2090"/>
    <mergeCell ref="F2088:F2090"/>
    <mergeCell ref="A2085:A2087"/>
    <mergeCell ref="B2085:B2087"/>
    <mergeCell ref="C2085:C2087"/>
    <mergeCell ref="D2085:D2087"/>
    <mergeCell ref="E2085:E2087"/>
    <mergeCell ref="F2079:F2081"/>
    <mergeCell ref="A2082:A2084"/>
    <mergeCell ref="B2082:B2084"/>
    <mergeCell ref="C2082:C2084"/>
    <mergeCell ref="D2082:D2084"/>
    <mergeCell ref="E2082:E2084"/>
    <mergeCell ref="F2082:F2084"/>
    <mergeCell ref="A2079:A2081"/>
    <mergeCell ref="B2079:B2081"/>
    <mergeCell ref="C2079:C2081"/>
    <mergeCell ref="D2079:D2081"/>
    <mergeCell ref="E2079:E2081"/>
    <mergeCell ref="D2101:D2103"/>
    <mergeCell ref="E2101:E2103"/>
    <mergeCell ref="F2101:F2103"/>
    <mergeCell ref="A2104:A2106"/>
    <mergeCell ref="B2104:B2106"/>
    <mergeCell ref="C2104:C2106"/>
    <mergeCell ref="D2104:D2106"/>
    <mergeCell ref="E2104:E2106"/>
    <mergeCell ref="F2104:F2106"/>
    <mergeCell ref="A2101:A2103"/>
    <mergeCell ref="B2101:B2103"/>
    <mergeCell ref="C2101:C2103"/>
    <mergeCell ref="A2097:B2097"/>
    <mergeCell ref="A2098:F2098"/>
    <mergeCell ref="A2099:F2099"/>
    <mergeCell ref="F2091:F2093"/>
    <mergeCell ref="A2094:A2096"/>
    <mergeCell ref="B2094:B2096"/>
    <mergeCell ref="C2094:C2096"/>
    <mergeCell ref="D2094:D2096"/>
    <mergeCell ref="E2094:E2096"/>
    <mergeCell ref="F2094:F2096"/>
    <mergeCell ref="A2091:A2093"/>
    <mergeCell ref="B2091:B2093"/>
    <mergeCell ref="C2091:C2093"/>
    <mergeCell ref="D2091:D2093"/>
    <mergeCell ref="E2091:E2093"/>
    <mergeCell ref="F2113:F2115"/>
    <mergeCell ref="A2116:A2118"/>
    <mergeCell ref="B2116:B2118"/>
    <mergeCell ref="C2116:C2118"/>
    <mergeCell ref="D2116:D2118"/>
    <mergeCell ref="E2116:E2118"/>
    <mergeCell ref="F2116:F2118"/>
    <mergeCell ref="A2113:A2115"/>
    <mergeCell ref="B2113:B2115"/>
    <mergeCell ref="C2113:C2115"/>
    <mergeCell ref="D2113:D2115"/>
    <mergeCell ref="E2113:E2115"/>
    <mergeCell ref="F2107:F2109"/>
    <mergeCell ref="A2110:A2112"/>
    <mergeCell ref="B2110:B2112"/>
    <mergeCell ref="C2110:C2112"/>
    <mergeCell ref="D2110:D2112"/>
    <mergeCell ref="E2110:E2112"/>
    <mergeCell ref="F2110:F2112"/>
    <mergeCell ref="A2107:A2109"/>
    <mergeCell ref="B2107:B2109"/>
    <mergeCell ref="C2107:C2109"/>
    <mergeCell ref="D2107:D2109"/>
    <mergeCell ref="E2107:E2109"/>
    <mergeCell ref="F2125:F2127"/>
    <mergeCell ref="A2128:A2130"/>
    <mergeCell ref="B2128:B2130"/>
    <mergeCell ref="C2128:C2130"/>
    <mergeCell ref="D2128:D2130"/>
    <mergeCell ref="E2128:E2130"/>
    <mergeCell ref="F2128:F2130"/>
    <mergeCell ref="A2125:A2127"/>
    <mergeCell ref="B2125:B2127"/>
    <mergeCell ref="C2125:C2127"/>
    <mergeCell ref="D2125:D2127"/>
    <mergeCell ref="E2125:E2127"/>
    <mergeCell ref="F2119:F2121"/>
    <mergeCell ref="A2122:A2124"/>
    <mergeCell ref="B2122:B2124"/>
    <mergeCell ref="C2122:C2124"/>
    <mergeCell ref="D2122:D2124"/>
    <mergeCell ref="E2122:E2124"/>
    <mergeCell ref="F2122:F2124"/>
    <mergeCell ref="A2119:A2121"/>
    <mergeCell ref="B2119:B2121"/>
    <mergeCell ref="C2119:C2121"/>
    <mergeCell ref="D2119:D2121"/>
    <mergeCell ref="E2119:E2121"/>
    <mergeCell ref="F2137:F2139"/>
    <mergeCell ref="A2140:A2142"/>
    <mergeCell ref="B2140:B2142"/>
    <mergeCell ref="C2140:C2142"/>
    <mergeCell ref="D2140:D2142"/>
    <mergeCell ref="E2140:E2142"/>
    <mergeCell ref="F2140:F2142"/>
    <mergeCell ref="A2137:A2139"/>
    <mergeCell ref="B2137:B2139"/>
    <mergeCell ref="C2137:C2139"/>
    <mergeCell ref="D2137:D2139"/>
    <mergeCell ref="E2137:E2139"/>
    <mergeCell ref="F2131:F2133"/>
    <mergeCell ref="A2134:A2136"/>
    <mergeCell ref="B2134:B2136"/>
    <mergeCell ref="C2134:C2136"/>
    <mergeCell ref="D2134:D2136"/>
    <mergeCell ref="E2134:E2136"/>
    <mergeCell ref="F2134:F2136"/>
    <mergeCell ref="A2131:A2133"/>
    <mergeCell ref="B2131:B2133"/>
    <mergeCell ref="C2131:C2133"/>
    <mergeCell ref="D2131:D2133"/>
    <mergeCell ref="E2131:E2133"/>
    <mergeCell ref="F2149:F2151"/>
    <mergeCell ref="A2152:A2154"/>
    <mergeCell ref="B2152:B2154"/>
    <mergeCell ref="C2152:C2154"/>
    <mergeCell ref="D2152:D2154"/>
    <mergeCell ref="E2152:E2154"/>
    <mergeCell ref="F2152:F2154"/>
    <mergeCell ref="A2149:A2151"/>
    <mergeCell ref="B2149:B2151"/>
    <mergeCell ref="C2149:C2151"/>
    <mergeCell ref="D2149:D2151"/>
    <mergeCell ref="E2149:E2151"/>
    <mergeCell ref="F2143:F2145"/>
    <mergeCell ref="A2146:A2148"/>
    <mergeCell ref="B2146:B2148"/>
    <mergeCell ref="C2146:C2148"/>
    <mergeCell ref="D2146:D2148"/>
    <mergeCell ref="E2146:E2148"/>
    <mergeCell ref="F2146:F2148"/>
    <mergeCell ref="A2143:A2145"/>
    <mergeCell ref="B2143:B2145"/>
    <mergeCell ref="C2143:C2145"/>
    <mergeCell ref="D2143:D2145"/>
    <mergeCell ref="E2143:E2145"/>
    <mergeCell ref="F2161:F2163"/>
    <mergeCell ref="A2164:A2166"/>
    <mergeCell ref="B2164:B2166"/>
    <mergeCell ref="C2164:C2166"/>
    <mergeCell ref="D2164:D2166"/>
    <mergeCell ref="E2164:E2166"/>
    <mergeCell ref="F2164:F2166"/>
    <mergeCell ref="A2161:A2163"/>
    <mergeCell ref="B2161:B2163"/>
    <mergeCell ref="C2161:C2163"/>
    <mergeCell ref="D2161:D2163"/>
    <mergeCell ref="E2161:E2163"/>
    <mergeCell ref="F2155:F2157"/>
    <mergeCell ref="A2158:A2160"/>
    <mergeCell ref="B2158:B2160"/>
    <mergeCell ref="C2158:C2160"/>
    <mergeCell ref="D2158:D2160"/>
    <mergeCell ref="E2158:E2160"/>
    <mergeCell ref="F2158:F2160"/>
    <mergeCell ref="A2155:A2157"/>
    <mergeCell ref="B2155:B2157"/>
    <mergeCell ref="C2155:C2157"/>
    <mergeCell ref="D2155:D2157"/>
    <mergeCell ref="E2155:E2157"/>
    <mergeCell ref="F2173:F2175"/>
    <mergeCell ref="A2176:A2178"/>
    <mergeCell ref="B2176:B2178"/>
    <mergeCell ref="C2176:C2178"/>
    <mergeCell ref="D2176:D2178"/>
    <mergeCell ref="E2176:E2178"/>
    <mergeCell ref="F2176:F2178"/>
    <mergeCell ref="A2173:A2175"/>
    <mergeCell ref="B2173:B2175"/>
    <mergeCell ref="C2173:C2175"/>
    <mergeCell ref="D2173:D2175"/>
    <mergeCell ref="E2173:E2175"/>
    <mergeCell ref="F2167:F2169"/>
    <mergeCell ref="A2170:A2172"/>
    <mergeCell ref="B2170:B2172"/>
    <mergeCell ref="C2170:C2172"/>
    <mergeCell ref="D2170:D2172"/>
    <mergeCell ref="E2170:E2172"/>
    <mergeCell ref="F2170:F2172"/>
    <mergeCell ref="A2167:A2169"/>
    <mergeCell ref="B2167:B2169"/>
    <mergeCell ref="C2167:C2169"/>
    <mergeCell ref="D2167:D2169"/>
    <mergeCell ref="E2167:E2169"/>
    <mergeCell ref="F2185:F2187"/>
    <mergeCell ref="A2188:A2190"/>
    <mergeCell ref="B2188:B2190"/>
    <mergeCell ref="C2188:C2190"/>
    <mergeCell ref="D2188:D2190"/>
    <mergeCell ref="E2188:E2190"/>
    <mergeCell ref="F2188:F2190"/>
    <mergeCell ref="A2185:A2187"/>
    <mergeCell ref="B2185:B2187"/>
    <mergeCell ref="C2185:C2187"/>
    <mergeCell ref="D2185:D2187"/>
    <mergeCell ref="E2185:E2187"/>
    <mergeCell ref="F2179:F2181"/>
    <mergeCell ref="A2182:A2184"/>
    <mergeCell ref="B2182:B2184"/>
    <mergeCell ref="C2182:C2184"/>
    <mergeCell ref="D2182:D2184"/>
    <mergeCell ref="E2182:E2184"/>
    <mergeCell ref="F2182:F2184"/>
    <mergeCell ref="A2179:A2181"/>
    <mergeCell ref="B2179:B2181"/>
    <mergeCell ref="C2179:C2181"/>
    <mergeCell ref="D2179:D2181"/>
    <mergeCell ref="E2179:E2181"/>
    <mergeCell ref="F2197:F2199"/>
    <mergeCell ref="A2200:A2202"/>
    <mergeCell ref="B2200:B2202"/>
    <mergeCell ref="C2200:C2202"/>
    <mergeCell ref="D2200:D2202"/>
    <mergeCell ref="E2200:E2202"/>
    <mergeCell ref="F2200:F2202"/>
    <mergeCell ref="A2197:A2199"/>
    <mergeCell ref="B2197:B2199"/>
    <mergeCell ref="C2197:C2199"/>
    <mergeCell ref="D2197:D2199"/>
    <mergeCell ref="E2197:E2199"/>
    <mergeCell ref="F2191:F2193"/>
    <mergeCell ref="A2194:A2196"/>
    <mergeCell ref="B2194:B2196"/>
    <mergeCell ref="C2194:C2196"/>
    <mergeCell ref="D2194:D2196"/>
    <mergeCell ref="E2194:E2196"/>
    <mergeCell ref="F2194:F2196"/>
    <mergeCell ref="A2191:A2193"/>
    <mergeCell ref="B2191:B2193"/>
    <mergeCell ref="C2191:C2193"/>
    <mergeCell ref="D2191:D2193"/>
    <mergeCell ref="E2191:E2193"/>
    <mergeCell ref="A2206:A2208"/>
    <mergeCell ref="B2206:B2208"/>
    <mergeCell ref="C2206:C2208"/>
    <mergeCell ref="D2206:D2208"/>
    <mergeCell ref="E2206:E2208"/>
    <mergeCell ref="F2206:F2208"/>
    <mergeCell ref="A2203:A2205"/>
    <mergeCell ref="A2215:B2215"/>
    <mergeCell ref="A2216:F2216"/>
    <mergeCell ref="A2217:B2217"/>
    <mergeCell ref="F2209:F2211"/>
    <mergeCell ref="A2212:A2214"/>
    <mergeCell ref="B2212:B2214"/>
    <mergeCell ref="C2212:C2214"/>
    <mergeCell ref="D2212:D2214"/>
    <mergeCell ref="E2212:E2214"/>
    <mergeCell ref="F2212:F2214"/>
    <mergeCell ref="A2209:A2211"/>
    <mergeCell ref="B2209:B2211"/>
    <mergeCell ref="C2209:C2211"/>
    <mergeCell ref="D2209:D2211"/>
    <mergeCell ref="E2209:E2211"/>
    <mergeCell ref="B2203:B2205"/>
    <mergeCell ref="C2203:C2205"/>
    <mergeCell ref="D2203:D2205"/>
    <mergeCell ref="E2203:E2205"/>
    <mergeCell ref="F2203:F2205"/>
  </mergeCells>
  <printOptions/>
  <pageMargins left="0.25" right="0.25" top="0.5" bottom="0.719029921259843" header="0.5" footer="0.5"/>
  <pageSetup fitToHeight="49" fitToWidth="1" horizontalDpi="300" verticalDpi="300" orientation="portrait" scale="83" r:id="rId1"/>
  <headerFooter alignWithMargins="0">
    <oddFooter>&amp;L&amp;"Calibri,Regular"&amp;8&amp;T &amp;D&amp;CPage &amp;P of &amp;N&amp;R&amp;"Calibri,Regular"&amp;8&amp;A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86e8a05f803eda6dfbbf6438b4fc820d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a8fa01b6315a208bbe7aec01db0ea966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MANAGER Review</PHASE>
    <Analyst xmlns="7e2aceee-b130-49c7-9ac9-b26cc173b916">
      <UserInfo>
        <DisplayName/>
        <AccountId xsi:nil="true"/>
        <AccountType/>
      </UserInfo>
    </Analyst>
    <PSBSection xmlns="7e2aceee-b130-49c7-9ac9-b26cc173b916">TT</PSBSection>
    <BookSection xmlns="7e2aceee-b130-49c7-9ac9-b26cc173b916" xsi:nil="true"/>
    <DocType xmlns="7e2aceee-b130-49c7-9ac9-b26cc173b916">LEGISLATION</DocType>
    <SharedWithUsers xmlns="b26352fe-bbc0-46d5-84bb-ca8805f801b3">
      <UserInfo>
        <DisplayName>Walsh, James</DisplayName>
        <AccountId>31</AccountId>
        <AccountType/>
      </UserInfo>
      <UserInfo>
        <DisplayName>Char, Kerri</DisplayName>
        <AccountId>20</AccountId>
        <AccountType/>
      </UserInfo>
      <UserInfo>
        <DisplayName>Joly, Janine</DisplayName>
        <AccountId>272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2A988-CC1E-440B-B134-180AADA41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EA00F-A578-4A03-8416-C2E092A0A41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26352fe-bbc0-46d5-84bb-ca8805f801b3"/>
    <ds:schemaRef ds:uri="http://purl.org/dc/elements/1.1/"/>
    <ds:schemaRef ds:uri="http://schemas.microsoft.com/office/2006/metadata/properties"/>
    <ds:schemaRef ds:uri="7e2aceee-b130-49c7-9ac9-b26cc173b91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A613E2-E29E-4EE4-8C58-541AB67C16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Lakeidra</dc:creator>
  <cp:keywords/>
  <dc:description/>
  <cp:lastModifiedBy>Auzins, Erin</cp:lastModifiedBy>
  <dcterms:created xsi:type="dcterms:W3CDTF">2022-09-13T17:47:05Z</dcterms:created>
  <dcterms:modified xsi:type="dcterms:W3CDTF">2022-11-04T16:40:46Z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</Properties>
</file>