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tabRatio="601" activeTab="0"/>
  </bookViews>
  <sheets>
    <sheet name="PSB" sheetId="1" r:id="rId1"/>
  </sheets>
  <definedNames>
    <definedName name="_xlnm.Print_Area" localSheetId="0">'PSB'!$A$1:$H$56</definedName>
  </definedNames>
  <calcPr fullCalcOnLoad="1"/>
</workbook>
</file>

<file path=xl/sharedStrings.xml><?xml version="1.0" encoding="utf-8"?>
<sst xmlns="http://schemas.openxmlformats.org/spreadsheetml/2006/main" count="74" uniqueCount="51">
  <si>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</si>
  <si>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</si>
  <si>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</si>
  <si>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</si>
  <si>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</si>
  <si>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</si>
  <si>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</si>
  <si>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</si>
  <si>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</si>
  <si>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</si>
  <si>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</si>
  <si>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</si>
  <si>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</si>
  <si>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</si>
  <si>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</si>
  <si>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</si>
  <si>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</si>
  <si>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</si>
  <si>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</si>
  <si>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Revenue</t>
  </si>
  <si>
    <t xml:space="preserve">1.  A total of 16 positions and associated salaries and operating expenditures are transferred from the OSPPM to the new office PSB.            </t>
  </si>
  <si>
    <t xml:space="preserve">     The vacant director position is eliminated prior to the transfer.</t>
  </si>
  <si>
    <t>2.  A total of 29 positions and associated salaries and operating expenditures from the OMB are merged with the transfer  from OSPPM to</t>
  </si>
  <si>
    <r>
      <t>OSPPM</t>
    </r>
    <r>
      <rPr>
        <vertAlign val="superscript"/>
        <sz val="10.5"/>
        <rFont val="Univers"/>
        <family val="2"/>
      </rPr>
      <t>1</t>
    </r>
  </si>
  <si>
    <t>DNRP Administration</t>
  </si>
  <si>
    <t>PSB</t>
  </si>
  <si>
    <r>
      <t>OMB</t>
    </r>
    <r>
      <rPr>
        <vertAlign val="superscript"/>
        <sz val="10.5"/>
        <rFont val="Univers"/>
        <family val="2"/>
      </rPr>
      <t>2</t>
    </r>
  </si>
  <si>
    <r>
      <t>OSPPM</t>
    </r>
    <r>
      <rPr>
        <vertAlign val="superscript"/>
        <sz val="10.5"/>
        <rFont val="Univers"/>
        <family val="2"/>
      </rPr>
      <t>3</t>
    </r>
  </si>
  <si>
    <t>3.  The Landmarks and Historic Preservation Program, a total of 3.5 positions and associated salaries and operating expenditures are transferred</t>
  </si>
  <si>
    <t xml:space="preserve">     to DNRP Administration.  Prior to the transfer a reduction of one half-time position and various salary reductions are made in order to balance </t>
  </si>
  <si>
    <t xml:space="preserve">     to the estimated revenue availabe from the Historic Document Preservation fee.</t>
  </si>
  <si>
    <r>
      <t>DNRP Administration</t>
    </r>
    <r>
      <rPr>
        <vertAlign val="superscript"/>
        <sz val="10.5"/>
        <rFont val="Univers"/>
        <family val="2"/>
      </rPr>
      <t>3</t>
    </r>
  </si>
  <si>
    <r>
      <t>OSPPM</t>
    </r>
    <r>
      <rPr>
        <vertAlign val="superscript"/>
        <sz val="10.5"/>
        <rFont val="Univers"/>
        <family val="2"/>
      </rPr>
      <t>4</t>
    </r>
  </si>
  <si>
    <r>
      <t>FBOD</t>
    </r>
    <r>
      <rPr>
        <vertAlign val="superscript"/>
        <sz val="10.5"/>
        <rFont val="Univers"/>
        <family val="2"/>
      </rPr>
      <t>4</t>
    </r>
  </si>
  <si>
    <t>4.  The Business Development and Contract Compliance program, a total of 4 positions and associated salaries and operating expenditures are</t>
  </si>
  <si>
    <t xml:space="preserve">     transferred from OSPPM to FBOD.</t>
  </si>
  <si>
    <t>HPP Fund</t>
  </si>
  <si>
    <t>General Fund</t>
  </si>
  <si>
    <t>Reorganization of Excutive Offices to create the Office of Performance, Strategy and Budget (PSB)</t>
  </si>
  <si>
    <t xml:space="preserve">Office of Strategic Planning and Performance Management (OSPPM), Office of Management and Budget (OMB), PSB, Department of Natural Resources and Parks (DNRP) Administration, Finance and Business Operations Division (FBOD) </t>
  </si>
  <si>
    <t>Helene Ellickson</t>
  </si>
  <si>
    <t xml:space="preserve">Ordinance/Motion No.   </t>
  </si>
  <si>
    <t>Ongoing Expenditures by Category</t>
  </si>
  <si>
    <t>Salaries</t>
  </si>
  <si>
    <t xml:space="preserve">Benefits </t>
  </si>
  <si>
    <t>Services and Contracts</t>
  </si>
  <si>
    <t>Reduced Expenditures by Category</t>
  </si>
  <si>
    <t>Benefits</t>
  </si>
  <si>
    <t>Outyear Growth Rate Assumptions</t>
  </si>
  <si>
    <t xml:space="preserve">     form the new office PSB.</t>
  </si>
  <si>
    <t>Toni Rezab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</si>
</sst>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0.0%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8"/>
      <name val="Arial"/>
      <family val="0"/>
    </font>
    <font>
      <sz val="10"/>
      <name val="Univers"/>
      <family val="0"/>
    </font>
    <font>
      <vertAlign val="superscript"/>
      <sz val="10.5"/>
      <name val="Univers"/>
      <family val="2"/>
    </font>
    <font>
      <sz val="9"/>
      <name val="Univers"/>
      <family val="2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167" fontId="4" fillId="0" borderId="14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0" fontId="4" fillId="0" borderId="18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164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67" fontId="4" fillId="0" borderId="14" xfId="42" applyNumberFormat="1" applyFont="1" applyBorder="1" applyAlignment="1">
      <alignment horizontal="right" vertical="center"/>
    </xf>
    <xf numFmtId="167" fontId="6" fillId="0" borderId="25" xfId="42" applyNumberFormat="1" applyFont="1" applyBorder="1" applyAlignment="1">
      <alignment horizontal="right" vertical="center"/>
    </xf>
    <xf numFmtId="0" fontId="12" fillId="0" borderId="0" xfId="0" applyFont="1" applyAlignment="1">
      <alignment wrapText="1"/>
    </xf>
    <xf numFmtId="164" fontId="4" fillId="0" borderId="14" xfId="0" applyNumberFormat="1" applyFont="1" applyBorder="1" applyAlignment="1">
      <alignment horizontal="center"/>
    </xf>
    <xf numFmtId="167" fontId="6" fillId="0" borderId="25" xfId="42" applyNumberFormat="1" applyFont="1" applyBorder="1" applyAlignment="1">
      <alignment/>
    </xf>
    <xf numFmtId="0" fontId="13" fillId="0" borderId="0" xfId="0" applyFont="1" applyAlignment="1">
      <alignment wrapText="1"/>
    </xf>
    <xf numFmtId="3" fontId="8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67" fontId="6" fillId="0" borderId="0" xfId="42" applyNumberFormat="1" applyFont="1" applyBorder="1" applyAlignment="1">
      <alignment horizontal="right" vertical="center"/>
    </xf>
    <xf numFmtId="167" fontId="4" fillId="0" borderId="22" xfId="42" applyNumberFormat="1" applyFont="1" applyBorder="1" applyAlignment="1">
      <alignment/>
    </xf>
    <xf numFmtId="167" fontId="0" fillId="0" borderId="14" xfId="42" applyNumberFormat="1" applyFont="1" applyFill="1" applyBorder="1" applyAlignment="1">
      <alignment/>
    </xf>
    <xf numFmtId="167" fontId="0" fillId="0" borderId="22" xfId="42" applyNumberFormat="1" applyFont="1" applyFill="1" applyBorder="1" applyAlignment="1">
      <alignment/>
    </xf>
    <xf numFmtId="167" fontId="6" fillId="0" borderId="30" xfId="42" applyNumberFormat="1" applyFont="1" applyBorder="1" applyAlignment="1">
      <alignment/>
    </xf>
    <xf numFmtId="167" fontId="4" fillId="0" borderId="22" xfId="42" applyNumberFormat="1" applyFont="1" applyBorder="1" applyAlignment="1">
      <alignment horizontal="right" vertical="center"/>
    </xf>
    <xf numFmtId="167" fontId="6" fillId="0" borderId="30" xfId="42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168" fontId="0" fillId="0" borderId="0" xfId="57" applyNumberFormat="1" applyFont="1" applyAlignment="1">
      <alignment/>
    </xf>
    <xf numFmtId="167" fontId="4" fillId="0" borderId="28" xfId="42" applyNumberFormat="1" applyFont="1" applyBorder="1" applyAlignment="1">
      <alignment/>
    </xf>
    <xf numFmtId="0" fontId="4" fillId="0" borderId="21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1" xfId="0" applyBorder="1" applyAlignment="1">
      <alignment wrapText="1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32" xfId="0" applyBorder="1" applyAlignment="1">
      <alignment wrapText="1"/>
    </xf>
    <xf numFmtId="0" fontId="4" fillId="0" borderId="33" xfId="0" applyFont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4" fillId="0" borderId="35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16.00390625" style="0" customWidth="1"/>
    <col min="2" max="2" width="16.42187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6" t="s">
        <v>0</v>
      </c>
      <c r="E1" s="3"/>
      <c r="F1" s="2"/>
      <c r="G1" s="2"/>
      <c r="H1" s="2"/>
      <c r="I1" s="1"/>
      <c r="J1" s="1"/>
    </row>
    <row r="2" spans="1:9" ht="14.25" thickBot="1">
      <c r="A2" s="20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89" t="s">
        <v>41</v>
      </c>
      <c r="B3" s="90"/>
      <c r="C3" s="86"/>
      <c r="D3" s="87"/>
      <c r="E3" s="87"/>
      <c r="F3" s="87"/>
      <c r="G3" s="87"/>
      <c r="H3" s="88"/>
      <c r="I3" s="4"/>
    </row>
    <row r="4" spans="1:9" ht="31.5" customHeight="1">
      <c r="A4" s="91" t="s">
        <v>1</v>
      </c>
      <c r="B4" s="92"/>
      <c r="C4" s="78" t="s">
        <v>38</v>
      </c>
      <c r="D4" s="79"/>
      <c r="E4" s="79"/>
      <c r="F4" s="79"/>
      <c r="G4" s="79"/>
      <c r="H4" s="80"/>
      <c r="I4" s="4"/>
    </row>
    <row r="5" spans="1:8" ht="46.5" customHeight="1">
      <c r="A5" s="81" t="s">
        <v>2</v>
      </c>
      <c r="B5" s="82"/>
      <c r="C5" s="78" t="s">
        <v>39</v>
      </c>
      <c r="D5" s="79"/>
      <c r="E5" s="79"/>
      <c r="F5" s="79"/>
      <c r="G5" s="79"/>
      <c r="H5" s="80"/>
    </row>
    <row r="6" spans="1:8" ht="18" customHeight="1">
      <c r="A6" s="5" t="s">
        <v>3</v>
      </c>
      <c r="B6" s="6"/>
      <c r="C6" s="78" t="s">
        <v>40</v>
      </c>
      <c r="D6" s="79"/>
      <c r="E6" s="79"/>
      <c r="F6" s="79"/>
      <c r="G6" s="79"/>
      <c r="H6" s="80"/>
    </row>
    <row r="7" spans="1:8" ht="18" customHeight="1" thickBot="1">
      <c r="A7" s="7" t="s">
        <v>4</v>
      </c>
      <c r="B7" s="8"/>
      <c r="C7" s="83" t="s">
        <v>50</v>
      </c>
      <c r="D7" s="84"/>
      <c r="E7" s="84"/>
      <c r="F7" s="84"/>
      <c r="G7" s="84"/>
      <c r="H7" s="85"/>
    </row>
    <row r="8" spans="1:8" ht="18" customHeight="1" thickTop="1">
      <c r="A8" s="9"/>
      <c r="C8" s="9"/>
      <c r="D8" s="6"/>
      <c r="E8" s="6"/>
      <c r="F8" s="6"/>
      <c r="G8" s="6"/>
      <c r="H8" s="6"/>
    </row>
    <row r="9" spans="1:8" ht="18" customHeight="1">
      <c r="A9" s="6" t="s">
        <v>5</v>
      </c>
      <c r="C9" s="9"/>
      <c r="D9" s="9"/>
      <c r="E9" s="9"/>
      <c r="F9" s="9"/>
      <c r="G9" s="9"/>
      <c r="H9" s="9"/>
    </row>
    <row r="10" spans="1:8" ht="18" customHeight="1" thickBot="1">
      <c r="A10" s="35" t="s">
        <v>6</v>
      </c>
      <c r="B10" s="6"/>
      <c r="C10" s="9"/>
      <c r="D10" s="9"/>
      <c r="E10" s="9"/>
      <c r="F10" s="9"/>
      <c r="G10" s="9"/>
      <c r="H10" s="9"/>
    </row>
    <row r="11" spans="1:8" ht="18" customHeight="1">
      <c r="A11" s="21" t="s">
        <v>7</v>
      </c>
      <c r="B11" s="22"/>
      <c r="C11" s="23" t="s">
        <v>8</v>
      </c>
      <c r="D11" s="40" t="s">
        <v>19</v>
      </c>
      <c r="E11" s="23" t="s">
        <v>9</v>
      </c>
      <c r="F11" s="23" t="s">
        <v>10</v>
      </c>
      <c r="G11" s="24" t="s">
        <v>11</v>
      </c>
      <c r="H11" s="25" t="s">
        <v>12</v>
      </c>
    </row>
    <row r="12" spans="1:8" ht="18" customHeight="1">
      <c r="A12" s="73"/>
      <c r="B12" s="74"/>
      <c r="C12" s="11" t="s">
        <v>13</v>
      </c>
      <c r="D12" s="11" t="s">
        <v>14</v>
      </c>
      <c r="E12" s="41">
        <v>2010</v>
      </c>
      <c r="F12" s="41">
        <v>2011</v>
      </c>
      <c r="G12" s="42">
        <v>2012</v>
      </c>
      <c r="H12" s="43">
        <v>2013</v>
      </c>
    </row>
    <row r="13" spans="1:8" ht="18" customHeight="1">
      <c r="A13" s="73" t="s">
        <v>24</v>
      </c>
      <c r="B13" s="74"/>
      <c r="C13" s="56">
        <v>4040</v>
      </c>
      <c r="D13" s="11" t="s">
        <v>36</v>
      </c>
      <c r="E13" s="12"/>
      <c r="F13" s="53">
        <v>456339</v>
      </c>
      <c r="G13" s="72">
        <f>G26</f>
        <v>478471.587</v>
      </c>
      <c r="H13" s="64">
        <f>H26</f>
        <v>499943.6008470001</v>
      </c>
    </row>
    <row r="14" spans="1:8" ht="18" customHeight="1">
      <c r="A14" s="73" t="s">
        <v>37</v>
      </c>
      <c r="B14" s="74"/>
      <c r="C14" s="56">
        <v>10</v>
      </c>
      <c r="D14" s="11" t="s">
        <v>36</v>
      </c>
      <c r="E14" s="12"/>
      <c r="F14" s="37">
        <v>-456339</v>
      </c>
      <c r="G14" s="72">
        <f>G25</f>
        <v>-478471.587</v>
      </c>
      <c r="H14" s="64">
        <f>H25</f>
        <v>-499943.600847</v>
      </c>
    </row>
    <row r="15" spans="1:8" ht="18" customHeight="1" thickBot="1">
      <c r="A15" s="28"/>
      <c r="B15" s="29" t="s">
        <v>15</v>
      </c>
      <c r="C15" s="30"/>
      <c r="D15" s="30"/>
      <c r="E15" s="57"/>
      <c r="F15" s="57">
        <f>F13+F14</f>
        <v>0</v>
      </c>
      <c r="G15" s="57">
        <f>G13+G14</f>
        <v>0</v>
      </c>
      <c r="H15" s="67">
        <f>H13+H14</f>
        <v>0</v>
      </c>
    </row>
    <row r="16" spans="1:8" ht="18" customHeight="1">
      <c r="A16" s="9"/>
      <c r="B16" s="9"/>
      <c r="C16" s="9"/>
      <c r="D16" s="9"/>
      <c r="E16" s="13"/>
      <c r="F16" s="13"/>
      <c r="G16" s="13"/>
      <c r="H16" s="13"/>
    </row>
    <row r="17" spans="1:8" ht="18" customHeight="1" thickBot="1">
      <c r="A17" s="34" t="s">
        <v>16</v>
      </c>
      <c r="B17" s="6"/>
      <c r="C17" s="6"/>
      <c r="D17" s="9"/>
      <c r="E17" s="9"/>
      <c r="F17" s="9"/>
      <c r="G17" s="9"/>
      <c r="H17" s="9"/>
    </row>
    <row r="18" spans="1:8" ht="18" customHeight="1">
      <c r="A18" s="21" t="s">
        <v>7</v>
      </c>
      <c r="B18" s="22"/>
      <c r="C18" s="23" t="s">
        <v>8</v>
      </c>
      <c r="D18" s="23" t="s">
        <v>17</v>
      </c>
      <c r="E18" s="23" t="s">
        <v>9</v>
      </c>
      <c r="F18" s="23" t="s">
        <v>10</v>
      </c>
      <c r="G18" s="24" t="s">
        <v>11</v>
      </c>
      <c r="H18" s="25" t="s">
        <v>12</v>
      </c>
    </row>
    <row r="19" spans="1:8" ht="18" customHeight="1">
      <c r="A19" s="26"/>
      <c r="B19" s="14"/>
      <c r="C19" s="11" t="s">
        <v>13</v>
      </c>
      <c r="D19" s="11"/>
      <c r="E19" s="41">
        <v>2010</v>
      </c>
      <c r="F19" s="41">
        <v>2011</v>
      </c>
      <c r="G19" s="41">
        <v>2012</v>
      </c>
      <c r="H19" s="43">
        <v>2013</v>
      </c>
    </row>
    <row r="20" spans="1:8" ht="18" customHeight="1">
      <c r="A20" s="73" t="s">
        <v>23</v>
      </c>
      <c r="B20" s="74"/>
      <c r="C20" s="50">
        <v>10</v>
      </c>
      <c r="D20" s="50">
        <v>180</v>
      </c>
      <c r="E20" s="46"/>
      <c r="F20" s="53">
        <v>-183666</v>
      </c>
      <c r="G20" s="53">
        <v>-191815.24200000003</v>
      </c>
      <c r="H20" s="68">
        <v>-199398.85345200004</v>
      </c>
    </row>
    <row r="21" spans="1:8" ht="18" customHeight="1">
      <c r="A21" s="73" t="s">
        <v>23</v>
      </c>
      <c r="B21" s="74"/>
      <c r="C21" s="50">
        <v>10</v>
      </c>
      <c r="D21" s="50">
        <v>180</v>
      </c>
      <c r="E21" s="46"/>
      <c r="F21" s="53">
        <f>-2358418</f>
        <v>-2358418</v>
      </c>
      <c r="G21" s="53">
        <v>-2421925.39932</v>
      </c>
      <c r="H21" s="68">
        <v>-2521109.65965387</v>
      </c>
    </row>
    <row r="22" spans="1:8" ht="18" customHeight="1">
      <c r="A22" s="73" t="s">
        <v>26</v>
      </c>
      <c r="B22" s="75"/>
      <c r="C22" s="50">
        <v>10</v>
      </c>
      <c r="D22" s="50">
        <v>140</v>
      </c>
      <c r="E22" s="46"/>
      <c r="F22" s="53">
        <f>-F23+2358418</f>
        <v>-4163454</v>
      </c>
      <c r="G22" s="53">
        <v>-4403256.188235</v>
      </c>
      <c r="H22" s="68">
        <v>-4595889.12020998</v>
      </c>
    </row>
    <row r="23" spans="1:8" ht="18" customHeight="1">
      <c r="A23" s="73" t="s">
        <v>25</v>
      </c>
      <c r="B23" s="75"/>
      <c r="C23" s="50">
        <v>10</v>
      </c>
      <c r="D23" s="50">
        <v>140</v>
      </c>
      <c r="E23" s="46"/>
      <c r="F23" s="53">
        <v>6521872</v>
      </c>
      <c r="G23" s="53">
        <v>6825181.587555001</v>
      </c>
      <c r="H23" s="68">
        <v>7116998.779863855</v>
      </c>
    </row>
    <row r="24" spans="1:8" ht="18" customHeight="1">
      <c r="A24" s="73" t="s">
        <v>27</v>
      </c>
      <c r="B24" s="74"/>
      <c r="C24" s="50">
        <v>10</v>
      </c>
      <c r="D24" s="50">
        <v>180</v>
      </c>
      <c r="E24" s="46"/>
      <c r="F24" s="53">
        <v>-118709</v>
      </c>
      <c r="G24" s="53">
        <v>-123611.15800000001</v>
      </c>
      <c r="H24" s="68">
        <v>-128543.265628</v>
      </c>
    </row>
    <row r="25" spans="1:8" ht="18" customHeight="1">
      <c r="A25" s="73" t="s">
        <v>27</v>
      </c>
      <c r="B25" s="74"/>
      <c r="C25" s="50">
        <v>10</v>
      </c>
      <c r="D25" s="50">
        <v>180</v>
      </c>
      <c r="E25" s="46"/>
      <c r="F25" s="53">
        <v>-456339</v>
      </c>
      <c r="G25" s="53">
        <v>-478471.587</v>
      </c>
      <c r="H25" s="68">
        <v>-499943.600847</v>
      </c>
    </row>
    <row r="26" spans="1:8" ht="18" customHeight="1">
      <c r="A26" s="73" t="s">
        <v>31</v>
      </c>
      <c r="B26" s="74"/>
      <c r="C26" s="51">
        <v>4040</v>
      </c>
      <c r="D26" s="50">
        <v>381</v>
      </c>
      <c r="E26" s="46"/>
      <c r="F26" s="53">
        <v>456339</v>
      </c>
      <c r="G26" s="53">
        <v>478471.587</v>
      </c>
      <c r="H26" s="68">
        <v>499943.6008470001</v>
      </c>
    </row>
    <row r="27" spans="1:8" ht="18" customHeight="1">
      <c r="A27" s="73" t="s">
        <v>32</v>
      </c>
      <c r="B27" s="74"/>
      <c r="C27" s="50">
        <v>10</v>
      </c>
      <c r="D27" s="50">
        <v>180</v>
      </c>
      <c r="E27" s="46"/>
      <c r="F27" s="53">
        <v>-536434</v>
      </c>
      <c r="G27" s="53">
        <f>-G28</f>
        <v>-559439.956</v>
      </c>
      <c r="H27" s="68">
        <f>-H28</f>
        <v>-581569.4038959999</v>
      </c>
    </row>
    <row r="28" spans="1:8" ht="18" customHeight="1">
      <c r="A28" s="73" t="s">
        <v>33</v>
      </c>
      <c r="B28" s="74"/>
      <c r="C28" s="52">
        <v>5450</v>
      </c>
      <c r="D28" s="50">
        <v>138</v>
      </c>
      <c r="E28" s="47"/>
      <c r="F28" s="53">
        <v>536434</v>
      </c>
      <c r="G28" s="53">
        <v>559439.956</v>
      </c>
      <c r="H28" s="68">
        <v>581569.4038959999</v>
      </c>
    </row>
    <row r="29" spans="1:9" ht="18" customHeight="1" thickBot="1">
      <c r="A29" s="44"/>
      <c r="B29" s="45" t="s">
        <v>18</v>
      </c>
      <c r="C29" s="48"/>
      <c r="D29" s="48"/>
      <c r="E29" s="49"/>
      <c r="F29" s="54">
        <f>SUM(F20:F28)</f>
        <v>-302375</v>
      </c>
      <c r="G29" s="54">
        <f>SUM(G20:G28)</f>
        <v>-315426.39999999874</v>
      </c>
      <c r="H29" s="69">
        <f>SUM(H20:H28)</f>
        <v>-327942.1190799951</v>
      </c>
      <c r="I29" s="38"/>
    </row>
    <row r="30" spans="1:9" ht="18" customHeight="1">
      <c r="A30" s="60"/>
      <c r="B30" s="60"/>
      <c r="C30" s="61"/>
      <c r="D30" s="61"/>
      <c r="E30" s="62"/>
      <c r="F30" s="63"/>
      <c r="G30" s="62"/>
      <c r="H30" s="62"/>
      <c r="I30" s="38"/>
    </row>
    <row r="31" spans="1:9" ht="18" customHeight="1" thickBot="1">
      <c r="A31" s="34" t="s">
        <v>46</v>
      </c>
      <c r="B31" s="6"/>
      <c r="C31" s="6"/>
      <c r="D31" s="6"/>
      <c r="E31" s="9"/>
      <c r="F31" s="9"/>
      <c r="G31" s="9"/>
      <c r="H31" s="9"/>
      <c r="I31" s="38"/>
    </row>
    <row r="32" spans="1:9" ht="18" customHeight="1">
      <c r="A32" s="21"/>
      <c r="B32" s="22"/>
      <c r="C32" s="31"/>
      <c r="D32" s="32"/>
      <c r="E32" s="23" t="s">
        <v>9</v>
      </c>
      <c r="F32" s="23" t="s">
        <v>10</v>
      </c>
      <c r="G32" s="24" t="s">
        <v>11</v>
      </c>
      <c r="H32" s="25" t="s">
        <v>12</v>
      </c>
      <c r="I32" s="38"/>
    </row>
    <row r="33" spans="1:9" ht="18" customHeight="1">
      <c r="A33" s="26" t="s">
        <v>43</v>
      </c>
      <c r="B33" s="10"/>
      <c r="C33" s="15"/>
      <c r="D33" s="16"/>
      <c r="E33" s="59"/>
      <c r="F33" s="65">
        <v>-243491</v>
      </c>
      <c r="G33" s="65">
        <v>-248360.82</v>
      </c>
      <c r="H33" s="66">
        <v>-253328.03640000004</v>
      </c>
      <c r="I33" s="38"/>
    </row>
    <row r="34" spans="1:9" ht="18" customHeight="1">
      <c r="A34" s="26" t="s">
        <v>44</v>
      </c>
      <c r="B34" s="10"/>
      <c r="C34" s="10"/>
      <c r="D34" s="14"/>
      <c r="E34" s="12"/>
      <c r="F34" s="37">
        <v>-58884</v>
      </c>
      <c r="G34" s="37">
        <v>-67065.58</v>
      </c>
      <c r="H34" s="64">
        <v>-74614.08267999999</v>
      </c>
      <c r="I34" s="38"/>
    </row>
    <row r="35" spans="1:8" ht="18" customHeight="1" thickBot="1">
      <c r="A35" s="28" t="s">
        <v>18</v>
      </c>
      <c r="B35" s="29"/>
      <c r="C35" s="29"/>
      <c r="D35" s="33"/>
      <c r="E35" s="39"/>
      <c r="F35" s="57">
        <f>F33+F34</f>
        <v>-302375</v>
      </c>
      <c r="G35" s="57">
        <f>G33+G34</f>
        <v>-315426.4</v>
      </c>
      <c r="H35" s="57">
        <f>H33+H34</f>
        <v>-327942.11908000003</v>
      </c>
    </row>
    <row r="36" ht="18" customHeight="1"/>
    <row r="37" spans="1:10" ht="18" customHeight="1" thickBot="1">
      <c r="A37" s="34" t="s">
        <v>42</v>
      </c>
      <c r="B37" s="6"/>
      <c r="C37" s="6"/>
      <c r="D37" s="6"/>
      <c r="E37" s="9"/>
      <c r="F37" s="9"/>
      <c r="G37" s="9"/>
      <c r="H37" s="9"/>
      <c r="I37" s="17"/>
      <c r="J37" s="17"/>
    </row>
    <row r="38" spans="1:10" ht="18" customHeight="1">
      <c r="A38" s="21"/>
      <c r="B38" s="22"/>
      <c r="C38" s="31"/>
      <c r="D38" s="32"/>
      <c r="E38" s="23"/>
      <c r="F38" s="23" t="s">
        <v>10</v>
      </c>
      <c r="G38" s="24" t="s">
        <v>11</v>
      </c>
      <c r="H38" s="25" t="s">
        <v>12</v>
      </c>
      <c r="I38" s="17"/>
      <c r="J38" s="17"/>
    </row>
    <row r="39" spans="1:10" ht="18" customHeight="1">
      <c r="A39" s="26" t="s">
        <v>43</v>
      </c>
      <c r="B39" s="10"/>
      <c r="C39" s="15"/>
      <c r="D39" s="16"/>
      <c r="E39" s="59"/>
      <c r="F39" s="37">
        <v>4693685</v>
      </c>
      <c r="G39" s="37">
        <v>4787558.7</v>
      </c>
      <c r="H39" s="64">
        <v>4883309.874000001</v>
      </c>
      <c r="I39" s="18"/>
      <c r="J39" s="18"/>
    </row>
    <row r="40" spans="1:10" ht="18" customHeight="1">
      <c r="A40" s="26" t="s">
        <v>44</v>
      </c>
      <c r="B40" s="10"/>
      <c r="C40" s="10"/>
      <c r="D40" s="14"/>
      <c r="E40" s="12"/>
      <c r="F40" s="37">
        <v>1594850</v>
      </c>
      <c r="G40" s="37">
        <v>1809878.636</v>
      </c>
      <c r="H40" s="64">
        <v>2009167.1480359999</v>
      </c>
      <c r="I40" s="18"/>
      <c r="J40" s="18"/>
    </row>
    <row r="41" spans="1:10" ht="18" customHeight="1">
      <c r="A41" s="26" t="s">
        <v>45</v>
      </c>
      <c r="B41" s="10"/>
      <c r="C41" s="10"/>
      <c r="D41" s="14"/>
      <c r="E41" s="12"/>
      <c r="F41" s="12">
        <v>1226110</v>
      </c>
      <c r="G41" s="12">
        <v>1265655.794555001</v>
      </c>
      <c r="H41" s="27">
        <v>1306034.7625708547</v>
      </c>
      <c r="I41" s="19"/>
      <c r="J41" s="19"/>
    </row>
    <row r="42" spans="1:10" ht="15.75" customHeight="1" thickBot="1">
      <c r="A42" s="28" t="s">
        <v>18</v>
      </c>
      <c r="B42" s="29"/>
      <c r="C42" s="29"/>
      <c r="D42" s="33"/>
      <c r="E42" s="39"/>
      <c r="F42" s="57">
        <f>F39+F40+F41</f>
        <v>7514645</v>
      </c>
      <c r="G42" s="57">
        <f>G39+G40+G41</f>
        <v>7863093.130555001</v>
      </c>
      <c r="H42" s="67">
        <f>H39+H40+H41</f>
        <v>8198511.784606855</v>
      </c>
      <c r="I42" s="19"/>
      <c r="J42" s="19"/>
    </row>
    <row r="43" spans="1:10" ht="15.75" customHeight="1">
      <c r="A43" s="76" t="s">
        <v>20</v>
      </c>
      <c r="B43" s="77"/>
      <c r="C43" s="77"/>
      <c r="D43" s="77"/>
      <c r="E43" s="77"/>
      <c r="F43" s="77"/>
      <c r="G43" s="77"/>
      <c r="H43" s="77"/>
      <c r="I43" s="19"/>
      <c r="J43" s="19"/>
    </row>
    <row r="44" spans="1:10" ht="12.75">
      <c r="A44" s="76" t="s">
        <v>21</v>
      </c>
      <c r="B44" s="77"/>
      <c r="C44" s="77"/>
      <c r="D44" s="77"/>
      <c r="E44" s="77"/>
      <c r="F44" s="77"/>
      <c r="G44" s="77"/>
      <c r="H44" s="77"/>
      <c r="I44" s="19"/>
      <c r="J44" s="19"/>
    </row>
    <row r="45" spans="1:8" ht="12.75">
      <c r="A45" s="76" t="s">
        <v>22</v>
      </c>
      <c r="B45" s="77"/>
      <c r="C45" s="77"/>
      <c r="D45" s="77"/>
      <c r="E45" s="77"/>
      <c r="F45" s="77"/>
      <c r="G45" s="77"/>
      <c r="H45" s="77"/>
    </row>
    <row r="46" spans="1:8" ht="12.75">
      <c r="A46" s="76" t="s">
        <v>49</v>
      </c>
      <c r="B46" s="77"/>
      <c r="C46" s="77"/>
      <c r="D46" s="77"/>
      <c r="E46" s="77"/>
      <c r="F46" s="77"/>
      <c r="G46" s="77"/>
      <c r="H46" s="77"/>
    </row>
    <row r="47" spans="1:8" ht="12.75">
      <c r="A47" s="76" t="s">
        <v>28</v>
      </c>
      <c r="B47" s="77"/>
      <c r="C47" s="77"/>
      <c r="D47" s="77"/>
      <c r="E47" s="77"/>
      <c r="F47" s="77"/>
      <c r="G47" s="77"/>
      <c r="H47" s="77"/>
    </row>
    <row r="48" spans="1:8" ht="12.75">
      <c r="A48" s="76" t="s">
        <v>29</v>
      </c>
      <c r="B48" s="77"/>
      <c r="C48" s="77"/>
      <c r="D48" s="77"/>
      <c r="E48" s="77"/>
      <c r="F48" s="77"/>
      <c r="G48" s="77"/>
      <c r="H48" s="77"/>
    </row>
    <row r="49" spans="1:9" ht="12.75">
      <c r="A49" s="76" t="s">
        <v>30</v>
      </c>
      <c r="B49" s="77"/>
      <c r="C49" s="77"/>
      <c r="D49" s="77"/>
      <c r="E49" s="77"/>
      <c r="F49" s="77"/>
      <c r="G49" s="77"/>
      <c r="H49" s="77"/>
      <c r="I49" s="55"/>
    </row>
    <row r="50" spans="1:8" ht="12.75">
      <c r="A50" s="76" t="s">
        <v>34</v>
      </c>
      <c r="B50" s="77"/>
      <c r="C50" s="77"/>
      <c r="D50" s="77"/>
      <c r="E50" s="77"/>
      <c r="F50" s="77"/>
      <c r="G50" s="77"/>
      <c r="H50" s="77"/>
    </row>
    <row r="51" spans="1:8" ht="12.75">
      <c r="A51" s="76" t="s">
        <v>35</v>
      </c>
      <c r="B51" s="77"/>
      <c r="C51" s="77"/>
      <c r="D51" s="77"/>
      <c r="E51" s="77"/>
      <c r="F51" s="77"/>
      <c r="G51" s="77"/>
      <c r="H51" s="77"/>
    </row>
    <row r="52" spans="1:8" ht="12.75">
      <c r="A52" s="55"/>
      <c r="B52" s="58"/>
      <c r="C52" s="58"/>
      <c r="D52" s="58"/>
      <c r="E52" s="58"/>
      <c r="F52" s="58"/>
      <c r="G52" s="58"/>
      <c r="H52" s="58"/>
    </row>
    <row r="53" spans="1:4" ht="12.75">
      <c r="A53" s="70" t="s">
        <v>48</v>
      </c>
      <c r="C53">
        <v>2012</v>
      </c>
      <c r="D53">
        <v>2013</v>
      </c>
    </row>
    <row r="54" spans="1:4" ht="12.75">
      <c r="A54" t="s">
        <v>43</v>
      </c>
      <c r="C54" s="71">
        <v>0.02</v>
      </c>
      <c r="D54" s="71">
        <v>0.02</v>
      </c>
    </row>
    <row r="55" spans="1:4" ht="12.75">
      <c r="A55" t="s">
        <v>47</v>
      </c>
      <c r="C55" s="71">
        <f>G40/F40-1</f>
        <v>0.13482687149261685</v>
      </c>
      <c r="D55" s="71">
        <f>H40/G40-1</f>
        <v>0.11011153348737568</v>
      </c>
    </row>
    <row r="56" spans="1:4" ht="12.75">
      <c r="A56" t="s">
        <v>45</v>
      </c>
      <c r="C56" s="71">
        <f>G41/F41-1</f>
        <v>0.03225305605125239</v>
      </c>
      <c r="D56" s="71">
        <f>H41/G41-1</f>
        <v>0.03190359352801031</v>
      </c>
    </row>
  </sheetData>
  <sheetProtection/>
  <mergeCells count="29">
    <mergeCell ref="A43:H43"/>
    <mergeCell ref="A48:H48"/>
    <mergeCell ref="A50:H50"/>
    <mergeCell ref="A49:H49"/>
    <mergeCell ref="A51:H51"/>
    <mergeCell ref="C3:H3"/>
    <mergeCell ref="C4:H4"/>
    <mergeCell ref="A3:B3"/>
    <mergeCell ref="A4:B4"/>
    <mergeCell ref="A20:B20"/>
    <mergeCell ref="A46:H46"/>
    <mergeCell ref="C5:H5"/>
    <mergeCell ref="A5:B5"/>
    <mergeCell ref="A47:H47"/>
    <mergeCell ref="C6:H6"/>
    <mergeCell ref="C7:H7"/>
    <mergeCell ref="A22:B22"/>
    <mergeCell ref="A44:H44"/>
    <mergeCell ref="A45:H45"/>
    <mergeCell ref="A24:B24"/>
    <mergeCell ref="A26:B26"/>
    <mergeCell ref="A28:B28"/>
    <mergeCell ref="A25:B25"/>
    <mergeCell ref="A27:B27"/>
    <mergeCell ref="A12:B12"/>
    <mergeCell ref="A13:B13"/>
    <mergeCell ref="A14:B14"/>
    <mergeCell ref="A23:B23"/>
    <mergeCell ref="A21:B21"/>
  </mergeCells>
  <printOptions horizontalCentered="1" verticalCentered="1"/>
  <pageMargins left="0.77" right="0.75" top="1" bottom="1" header="0.5" footer="0.5"/>
  <pageSetup fitToHeight="1" fitToWidth="1" horizontalDpi="600" verticalDpi="600" orientation="portrait" scale="68" r:id="rId1"/>
  <ignoredErrors>
    <ignoredError sqref="F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2010-09-23T21:28:06Z</cp:lastPrinted>
  <dcterms:created xsi:type="dcterms:W3CDTF">1999-06-02T23:29:55Z</dcterms:created>
  <dcterms:modified xsi:type="dcterms:W3CDTF">2010-09-27T20:51:32Z</dcterms:modified>
  <cp:category/>
  <cp:version/>
  <cp:contentType/>
  <cp:contentStatus/>
</cp:coreProperties>
</file>