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505"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_Regression_Out" hidden="1">'[7]Variance'!#REF!</definedName>
    <definedName name="_Regression_X" hidden="1">'[7]Variance'!#REF!</definedName>
    <definedName name="_Regression_Y" hidden="1">'[7]Variance'!#REF!</definedName>
    <definedName name="_RegressionOut" hidden="1">'[7]Variance'!#REF!</definedName>
    <definedName name="_RegressionX" hidden="1">'[7]Variance'!#REF!</definedName>
    <definedName name="_RegressionY" hidden="1">'[7]Variance'!#REF!</definedName>
    <definedName name="A">"Adopted"</definedName>
    <definedName name="aaa" hidden="1">{"Dis",#N/A,FALSE,"ReorgRevisted"}</definedName>
    <definedName name="admin">#REF!</definedName>
    <definedName name="AFIS_new_construction">'[5]Exec NC'!#REF!</definedName>
    <definedName name="Alaska_s_Subs">#REF!</definedName>
    <definedName name="AV_under_I_722">'[5]Exec NC'!#REF!</definedName>
    <definedName name="Average_AV_2001_Countywide">'[5]Exec NC'!#REF!</definedName>
    <definedName name="Average_House_AV">'[5]Exec NC'!#REF!</definedName>
    <definedName name="bbb" hidden="1">{"NonWhole",#N/A,FALSE,"ReorgRevisted"}</definedName>
    <definedName name="BSBPons">#REF!</definedName>
    <definedName name="Caffe_Appassionato">#REF!</definedName>
    <definedName name="collection_rate">'[5]Exec NC'!#REF!</definedName>
    <definedName name="Commuter_Comforts">#REF!</definedName>
    <definedName name="ddd" hidden="1">{"cxtransfer",#N/A,FALSE,"ReorgRevisted"}</definedName>
    <definedName name="Do_Comp">'[9]Macros'!$A$1</definedName>
    <definedName name="Docomp">'[9]Macros'!$A$1</definedName>
    <definedName name="Edit_Comp">#REF!</definedName>
    <definedName name="eee" hidden="1">{"Dis",#N/A,FALSE,"ReorgRevisted"}</definedName>
    <definedName name="ert" hidden="1">{"NonWhole",#N/A,FALSE,"ReorgRevisted"}</definedName>
    <definedName name="EssOptions">"A3100001100130001000001100000_01000"</definedName>
    <definedName name="fff" hidden="1">{"NonWhole",#N/A,FALSE,"ReorgRevisted"}</definedName>
    <definedName name="Form2BRepDetailRL" hidden="1">{"Whole",#N/A,FALSE,"ReorgRevisted"}</definedName>
    <definedName name="ggg" hidden="1">{"Dis",#N/A,FALSE,"ReorgRevisted"}</definedName>
    <definedName name="hhh" hidden="1">{"Whole",#N/A,FALSE,"ReorgRevisted"}</definedName>
    <definedName name="I_722">'[5]Exec NC'!#REF!</definedName>
    <definedName name="iii" hidden="1">{"Whole",#N/A,FALSE,"ReorgRevisted"}</definedName>
    <definedName name="infl95">'[2]EXP'!#REF!</definedName>
    <definedName name="inflator">#REF!</definedName>
    <definedName name="jjj" hidden="1">{"cxtransfer",#N/A,FALSE,"ReorgRevisted"}</definedName>
    <definedName name="KC_Share">#REF!</definedName>
    <definedName name="kkk" hidden="1">{"NonWhole",#N/A,FALSE,"ReorgRevisted"}</definedName>
    <definedName name="lid_lift_method">'[5]Exec NC'!#REF!</definedName>
    <definedName name="lll" hidden="1">{"Dis",#N/A,FALSE,"ReorgRevisted"}</definedName>
    <definedName name="Marine_Refund_Per">'[8]REVII Model'!$H$18/'[8]REVII Model'!$H$17</definedName>
    <definedName name="Matt_s_Chili_Dogs">#REF!</definedName>
    <definedName name="mc">(10^6)</definedName>
    <definedName name="McDonalds">#REF!</definedName>
    <definedName name="million">10^6</definedName>
    <definedName name="millions_conv">-(10^6)</definedName>
    <definedName name="mmm" hidden="1">{"Whole",#N/A,FALSE,"ReorgRevisted"}</definedName>
    <definedName name="new_AFIS">'[5]Exec NC'!#REF!</definedName>
    <definedName name="New_construction_adjustment">'[5]Exec NC'!#REF!</definedName>
    <definedName name="newrate">#REF!</definedName>
    <definedName name="nnn" hidden="1">{"Dis",#N/A,FALSE,"ReorgRevisted"}</definedName>
    <definedName name="ok" hidden="1">{"NonWhole",#N/A,FALSE,"ReorgRevisted"}</definedName>
    <definedName name="old_AV">'[5]Exec NC'!#REF!</definedName>
    <definedName name="old_nc">'[5]Exec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'Fiscal Note'!$A$1:$H$49</definedName>
    <definedName name="print_titles_old">'[5]Exec NC'!$27:$27,'[5]Exec NC'!$A:$A</definedName>
    <definedName name="Projected_Rents_per_Proposals">#REF!</definedName>
    <definedName name="PWAdmin">#REF!</definedName>
    <definedName name="qqq" hidden="1">{"cxtransfer",#N/A,FALSE,"ReorgRevisted"}</definedName>
    <definedName name="qwe" hidden="1">{"Whole",#N/A,FALSE,"ReorgRevisted"}</definedName>
    <definedName name="Radios" hidden="1">{"cxtransfer",#N/A,FALSE,"ReorgRevisted"}</definedName>
    <definedName name="RECORDER">'[9]Macros'!$A$88:$A$16384</definedName>
    <definedName name="Recorder_A">'[9]Macros'!$A$88:$A$16384</definedName>
    <definedName name="Regular_levy_assessed_value">'[5]Exec NC'!#REF!</definedName>
    <definedName name="reimb">#REF!</definedName>
    <definedName name="rrr" hidden="1">{"Whole",#N/A,FALSE,"ReorgRevisted"}</definedName>
    <definedName name="rty" hidden="1">{"Dis",#N/A,FALSE,"ReorgRevisted"}</definedName>
    <definedName name="Sea_Share">#REF!</definedName>
    <definedName name="smg">135</definedName>
    <definedName name="sortbase">#REF!</definedName>
    <definedName name="sss" hidden="1">{"Whole",#N/A,FALSE,"ReorgRevisted"}</definedName>
    <definedName name="Table__45.__Light_Duty_Vehicle_Sales_by_Technology_Type">'[11]supple3'!$A$1122</definedName>
    <definedName name="Table__46.__Light_Duty_Vehicle_Stock_by_Technology_Type">'[11]supple3'!$A$1206</definedName>
    <definedName name="Table__47.__Light_Duty_Vehicle_Miles_per_Gallon_by_Technology_Type">'[11]supple3'!$A$1287</definedName>
    <definedName name="Table__48.__Light_Duty_Vehicle_Miles_Traveled_by_Technology_Type">'[11]supple3'!$A$1371</definedName>
    <definedName name="table_i722">'[5]Exec NC'!#REF!</definedName>
    <definedName name="TEST" hidden="1">{"Whole",#N/A,FALSE,"ReorgRevisted"}</definedName>
    <definedName name="toggle_98_refund">'[5]Exec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orld_Wrapps">#REF!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<sst xmlns="http://schemas.openxmlformats.org/spreadsheetml/2006/main" count="51" uniqueCount="38">
  <si>
    <t>FISCAL NOTE</t>
  </si>
  <si>
    <t xml:space="preserve">Title:   </t>
  </si>
  <si>
    <t>Affected Agency and/or Agencies: DOT - Road Services Division</t>
  </si>
  <si>
    <t>Note Prepared By: Greg Scharrer, Road Services, Budget and Systems Manager</t>
  </si>
  <si>
    <t>Note Reviewed By: Krista Cammenzind, Budget Analyst, OMB</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</si>
  <si>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</si>
  <si>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</si>
  <si>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</si>
  <si>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</si>
  <si>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</si>
  <si>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</si>
  <si>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</si>
  <si>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</si>
  <si>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</si>
  <si>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</si>
  <si>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</si>
  <si>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  Road Fund</t>
  </si>
  <si>
    <t>Road Levy Property Taxes</t>
  </si>
  <si>
    <t xml:space="preserve">TOTAL </t>
  </si>
  <si>
    <t>Expenditures from:</t>
  </si>
  <si>
    <t>Department</t>
  </si>
  <si>
    <t>DOT - Road Services</t>
  </si>
  <si>
    <t>TOTAL</t>
  </si>
  <si>
    <t>Expenditures by Categories</t>
  </si>
  <si>
    <t>Salaries &amp; Benefits</t>
  </si>
  <si>
    <t>Supplies &amp; Services</t>
  </si>
  <si>
    <t xml:space="preserve">Capital Outlay </t>
  </si>
  <si>
    <t>Other</t>
  </si>
  <si>
    <t>Assumptions:</t>
  </si>
  <si>
    <t xml:space="preserve">Property tax revenues restored to the Road Fund due to the East Renton annexation to Renton not going </t>
  </si>
  <si>
    <t xml:space="preserve">forward assume the 2007 road levy rate ($1.74118/$1,000 assessed valuation) applied to the </t>
  </si>
  <si>
    <t xml:space="preserve">projected assess valuation of the E. Rebnton PAA ($0.53 billion) for 10 months.  The financial plan had assumed </t>
  </si>
  <si>
    <t xml:space="preserve">a March 2, 2006 effective annexation date (10 months). Out year levy growth assumed at 102% (statutory plus new </t>
  </si>
  <si>
    <t>construction at 1% each).</t>
  </si>
  <si>
    <t>Expenditures assume restoration of 10 months of service for the East Renton PAA service area at current</t>
  </si>
  <si>
    <t>road maintenance and traffic operations service levels.  Out year inflationary growth is 3.2%.</t>
  </si>
  <si>
    <t>1st Qtr Supplemental - East Renton POP PAA Road Maintenance and Traffic Operations Restoration</t>
  </si>
  <si>
    <t>Ordinance/Motion No.  2007 1st Qtr Supplemental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</si>
</sst>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0\)"/>
    <numFmt numFmtId="166" formatCode="\(0\)"/>
    <numFmt numFmtId="167" formatCode="0.0%"/>
    <numFmt numFmtId="168" formatCode="_(&quot;$&quot;* #,##0_);_(&quot;$&quot;* \(#,##0\);_(&quot;$&quot;* &quot;-&quot;??_);_(@_)"/>
    <numFmt numFmtId="169" formatCode="0000"/>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
      <sz val="10"/>
      <name val="Univers"/>
      <family val="0"/>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vertical="top"/>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0" fillId="0" borderId="7" xfId="0" applyFont="1" applyBorder="1" applyAlignment="1">
      <alignment/>
    </xf>
    <xf numFmtId="0" fontId="7" fillId="0" borderId="8" xfId="0" applyFont="1" applyBorder="1" applyAlignment="1">
      <alignment/>
    </xf>
    <xf numFmtId="0" fontId="7" fillId="0" borderId="0" xfId="0" applyFont="1" applyAlignment="1">
      <alignment/>
    </xf>
    <xf numFmtId="164" fontId="7" fillId="0" borderId="0" xfId="0" applyNumberFormat="1" applyFont="1" applyBorder="1" applyAlignment="1">
      <alignment horizontal="center"/>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horizontal="center"/>
    </xf>
    <xf numFmtId="169" fontId="8" fillId="0" borderId="17" xfId="0" applyNumberFormat="1" applyFont="1" applyBorder="1" applyAlignment="1">
      <alignment horizontal="center" vertical="center"/>
    </xf>
    <xf numFmtId="0" fontId="8" fillId="0" borderId="17" xfId="0" applyFont="1" applyBorder="1" applyAlignment="1">
      <alignment vertical="center" wrapText="1"/>
    </xf>
    <xf numFmtId="164" fontId="8"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0" fontId="9" fillId="0" borderId="0" xfId="0" applyFont="1" applyAlignment="1">
      <alignment vertical="center"/>
    </xf>
    <xf numFmtId="0" fontId="7" fillId="0" borderId="19" xfId="0" applyFont="1" applyBorder="1" applyAlignment="1">
      <alignment/>
    </xf>
    <xf numFmtId="0" fontId="7" fillId="0" borderId="20" xfId="0" applyFont="1" applyBorder="1" applyAlignment="1">
      <alignment/>
    </xf>
    <xf numFmtId="0" fontId="7" fillId="0" borderId="17" xfId="0" applyFont="1" applyBorder="1" applyAlignment="1">
      <alignment/>
    </xf>
    <xf numFmtId="164" fontId="7" fillId="0" borderId="17" xfId="0" applyNumberFormat="1" applyFont="1" applyBorder="1" applyAlignment="1">
      <alignment horizontal="center"/>
    </xf>
    <xf numFmtId="164" fontId="7" fillId="0" borderId="18" xfId="0" applyNumberFormat="1" applyFont="1" applyBorder="1" applyAlignment="1">
      <alignment horizontal="center"/>
    </xf>
    <xf numFmtId="3" fontId="7" fillId="0" borderId="0" xfId="0" applyNumberFormat="1" applyFont="1" applyAlignment="1">
      <alignment/>
    </xf>
    <xf numFmtId="0" fontId="7" fillId="0" borderId="21" xfId="0" applyFont="1" applyBorder="1" applyAlignment="1">
      <alignment/>
    </xf>
    <xf numFmtId="0" fontId="8" fillId="0" borderId="17" xfId="0" applyFont="1" applyBorder="1" applyAlignment="1">
      <alignment horizontal="center" vertical="center" wrapText="1"/>
    </xf>
    <xf numFmtId="0" fontId="7" fillId="0" borderId="10" xfId="0" applyFont="1" applyBorder="1" applyAlignment="1">
      <alignment horizontal="center"/>
    </xf>
    <xf numFmtId="0" fontId="7" fillId="0" borderId="22" xfId="0" applyFont="1" applyBorder="1" applyAlignment="1">
      <alignment horizontal="center"/>
    </xf>
    <xf numFmtId="0" fontId="0" fillId="0" borderId="0" xfId="0" applyBorder="1" applyAlignment="1">
      <alignment/>
    </xf>
    <xf numFmtId="0" fontId="7" fillId="0" borderId="14" xfId="0" applyFont="1" applyBorder="1" applyAlignment="1">
      <alignment horizontal="center"/>
    </xf>
    <xf numFmtId="0" fontId="7" fillId="0" borderId="21" xfId="0" applyFont="1" applyBorder="1" applyAlignment="1">
      <alignment horizontal="center"/>
    </xf>
    <xf numFmtId="0" fontId="7" fillId="0" borderId="23" xfId="0" applyFont="1" applyBorder="1" applyAlignment="1">
      <alignment/>
    </xf>
    <xf numFmtId="164" fontId="8" fillId="0" borderId="23" xfId="0" applyNumberFormat="1" applyFont="1" applyBorder="1" applyAlignment="1">
      <alignment horizontal="center"/>
    </xf>
    <xf numFmtId="164" fontId="8" fillId="0" borderId="17" xfId="0" applyNumberFormat="1" applyFont="1" applyBorder="1" applyAlignment="1">
      <alignment horizontal="center"/>
    </xf>
    <xf numFmtId="164" fontId="8" fillId="0" borderId="18" xfId="0" applyNumberFormat="1" applyFont="1" applyBorder="1" applyAlignment="1">
      <alignment horizontal="center"/>
    </xf>
    <xf numFmtId="3" fontId="0" fillId="0" borderId="0" xfId="0" applyNumberFormat="1" applyBorder="1" applyAlignment="1">
      <alignment/>
    </xf>
    <xf numFmtId="3" fontId="0" fillId="0" borderId="0" xfId="0" applyNumberFormat="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164" fontId="7" fillId="0" borderId="27" xfId="0" applyNumberFormat="1" applyFont="1" applyBorder="1" applyAlignment="1">
      <alignment horizontal="center"/>
    </xf>
    <xf numFmtId="164" fontId="7" fillId="0" borderId="28" xfId="0" applyNumberFormat="1" applyFont="1" applyBorder="1" applyAlignment="1">
      <alignment horizontal="center"/>
    </xf>
    <xf numFmtId="0" fontId="10" fillId="0" borderId="0" xfId="0" applyFont="1" applyAlignment="1">
      <alignment/>
    </xf>
    <xf numFmtId="0" fontId="10" fillId="0" borderId="0" xfId="0" applyFont="1" applyAlignment="1">
      <alignment/>
    </xf>
    <xf numFmtId="44" fontId="0" fillId="0" borderId="0" xfId="17" applyAlignment="1">
      <alignment/>
    </xf>
    <xf numFmtId="37" fontId="0" fillId="0" borderId="0" xfId="0" applyNumberFormat="1" applyAlignment="1">
      <alignment/>
    </xf>
    <xf numFmtId="37" fontId="1" fillId="0" borderId="0" xfId="0" applyNumberFormat="1" applyFont="1" applyBorder="1" applyAlignment="1">
      <alignment/>
    </xf>
    <xf numFmtId="0" fontId="7"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8" fillId="0" borderId="19" xfId="0" applyFont="1" applyBorder="1" applyAlignment="1">
      <alignment horizontal="center" vertical="center"/>
    </xf>
    <xf numFmtId="0" fontId="8" fillId="0" borderId="2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ads%201st%20q%20nomination%20form.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data\LPF%20Files%20for%20Tom\FEES\0406\plate%20replacement%20sampl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QFILE\data\AAWork\2005_06\Forecast\Fct%200506%20supp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67\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QFILE\data\BPS\EAFCST\FUND039\Feb99_5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data\AAWork\2005_06\Forecast\Fct%2005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data\AAWork\Quarterly%20Forecasts\FEES\Fees%200111\Revenue%20Forecast\LPF%20Forecast%200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Form - E Renton "/>
    </sheetNames>
    <sheetDataSet>
      <sheetData sheetId="0">
        <row r="11">
          <cell r="D11">
            <v>9660</v>
          </cell>
          <cell r="G11">
            <v>766302</v>
          </cell>
        </row>
        <row r="13">
          <cell r="D13">
            <v>10895</v>
          </cell>
        </row>
        <row r="15">
          <cell r="D15">
            <v>3858</v>
          </cell>
        </row>
        <row r="16">
          <cell r="D16">
            <v>43333</v>
          </cell>
        </row>
        <row r="17">
          <cell r="D17">
            <v>38586</v>
          </cell>
        </row>
        <row r="18">
          <cell r="D18">
            <v>1880</v>
          </cell>
        </row>
        <row r="19">
          <cell r="D19">
            <v>26232</v>
          </cell>
        </row>
        <row r="20">
          <cell r="D20">
            <v>6267</v>
          </cell>
        </row>
        <row r="21">
          <cell r="D21">
            <v>4702</v>
          </cell>
        </row>
        <row r="22">
          <cell r="D22">
            <v>7490</v>
          </cell>
        </row>
        <row r="30">
          <cell r="D30">
            <v>238244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Replacement Plate Forecast"/>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mponent Changes-FY"/>
      <sheetName val="Component Changes-Biennia"/>
      <sheetName val="June fcst vs March Leg fcst"/>
      <sheetName val="June fcst vs March Leg fcst FY"/>
      <sheetName val="Notes June "/>
      <sheetName val="AB1493"/>
      <sheetName val="supple3"/>
      <sheetName val="Chart1"/>
      <sheetName val="Biennial Summary-CA Emissions"/>
      <sheetName val="Biennial -CA Emissions"/>
    </sheetNames>
    <sheetDataSet>
      <sheetData sheetId="6">
        <row r="1122">
          <cell r="A1122" t="str">
            <v> Table  45.  Light-Duty Vehicle Sales by Technology Type</v>
          </cell>
        </row>
        <row r="1206">
          <cell r="A1206" t="str">
            <v> Table  46.  Light-Duty Vehicle Stock by Technology Type</v>
          </cell>
        </row>
        <row r="1287">
          <cell r="A1287" t="str">
            <v> Table  47.  Light-Duty Vehicle Miles per Gallon by Technology Type</v>
          </cell>
        </row>
        <row r="1371">
          <cell r="A1371" t="str">
            <v> Table  48.  Light-Duty Vehicle Miles Traveled by Technology Type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rianc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REVII Biennial Comparison"/>
      <sheetName val="Biennial Comparison"/>
      <sheetName val="Biennial Summary"/>
      <sheetName val="Fuel Forecast and Variables"/>
      <sheetName val="GAL model"/>
      <sheetName val="Tax increase entry"/>
      <sheetName val="Fcst comp table"/>
      <sheetName val="Seasonal Factors"/>
      <sheetName val="Gallons and Dollars"/>
      <sheetName val="Sales tax rates"/>
      <sheetName val="CPI Indexing"/>
      <sheetName val="IPD-PC and CCI indexing"/>
      <sheetName val="Sheet1"/>
      <sheetName val="REV Model"/>
      <sheetName val="REV2006"/>
      <sheetName val="REV2007"/>
      <sheetName val="Collections by month"/>
      <sheetName val="REV2008"/>
      <sheetName val="REV2009"/>
      <sheetName val="Calendar Yr Revenues &amp; Gallons"/>
      <sheetName val="Gallons 2006"/>
      <sheetName val="Gallons 2007"/>
      <sheetName val="Gallons 2008"/>
      <sheetName val="Gallons 2009"/>
      <sheetName val="Gallons 2004"/>
      <sheetName val="Gallons 2005"/>
      <sheetName val="REV2005"/>
      <sheetName val="REV2004"/>
      <sheetName val="REVII Model"/>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2026"/>
      <sheetName val="REV2027"/>
      <sheetName val="REV2028"/>
      <sheetName val="REV2029"/>
      <sheetName val="Refund weighted averages"/>
      <sheetName val="Refund weighted averages 2005"/>
      <sheetName val="Snowmobile"/>
      <sheetName val="aeronautics refund calc"/>
      <sheetName val="REV Report"/>
      <sheetName val="REV Report FY"/>
      <sheetName val="REV Report FY CA Emissions"/>
      <sheetName val="REV Report FY Comparison"/>
      <sheetName val="REVII Biennial Summary"/>
      <sheetName val="REVII Report"/>
      <sheetName val="REVII Report FY"/>
      <sheetName val="Gallons 2003"/>
      <sheetName val="Chart2"/>
      <sheetName val="REV2003"/>
      <sheetName val="Payment schedule leg"/>
      <sheetName val="Interest savings"/>
      <sheetName val="LT Gallons"/>
      <sheetName val="Extended Monthlies"/>
      <sheetName val="Historical Variance 0305"/>
      <sheetName val="Biennial Variance Data 0305"/>
      <sheetName val="Biennial Variance Graph 0305"/>
      <sheetName val="Biennial Variance Graph 0507"/>
      <sheetName val="Historical Variance 0507"/>
      <sheetName val="Biennial Variance Data 0507"/>
      <sheetName val="REV2002"/>
      <sheetName val="Collections-Totals"/>
      <sheetName val="GAL report"/>
      <sheetName val="Gallons 2002"/>
      <sheetName val="Refunds &amp; Transfers"/>
      <sheetName val="Aero links"/>
      <sheetName val="Administrative expenses calc"/>
    </sheetNames>
    <sheetDataSet>
      <sheetData sheetId="29">
        <row r="17">
          <cell r="H17">
            <v>7284679.023944</v>
          </cell>
        </row>
        <row r="18">
          <cell r="H18">
            <v>293342.47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RS &amp; TRKS"/>
      <sheetName val="VEH Table"/>
      <sheetName val="VEH Notes"/>
      <sheetName val="FEE Table"/>
      <sheetName val="VEH"/>
      <sheetName val="VEH Comp"/>
      <sheetName val="BAS"/>
      <sheetName val="FEE"/>
      <sheetName val="COMP"/>
      <sheetName val="RATES"/>
      <sheetName val="Tables-VEH"/>
      <sheetName val="Car Chart"/>
      <sheetName val="Trk Chart"/>
      <sheetName val="Misc. Funds"/>
      <sheetName val="TEIS"/>
      <sheetName val="Macros"/>
      <sheetName val="Compute"/>
      <sheetName val="Hist Bien Rev Data"/>
      <sheetName val="Hist Conf Band Graph"/>
      <sheetName val="Bien Forc Rev Data"/>
      <sheetName val="Forc Conf Band Graph"/>
    </sheetNames>
    <sheetDataSet>
      <sheetData sheetId="15">
        <row r="1">
          <cell r="A1" t="str">
            <v>Do_Comp</v>
          </cell>
        </row>
        <row r="88">
          <cell r="A88" t="str">
            <v>Edit_Comp</v>
          </cell>
        </row>
        <row r="89">
          <cell r="A89" t="b">
            <v>1</v>
          </cell>
        </row>
        <row r="90">
          <cell r="A90" t="b">
            <v>1</v>
          </cell>
        </row>
        <row r="91">
          <cell r="A91" t="b">
            <v>1</v>
          </cell>
        </row>
        <row r="92">
          <cell r="A92" t="b">
            <v>1</v>
          </cell>
        </row>
        <row r="93">
          <cell r="A93" t="b">
            <v>1</v>
          </cell>
        </row>
        <row r="94">
          <cell r="A94" t="b">
            <v>1</v>
          </cell>
        </row>
        <row r="95">
          <cell r="A95" t="b">
            <v>1</v>
          </cell>
        </row>
        <row r="96">
          <cell r="A96" t="b">
            <v>1</v>
          </cell>
        </row>
        <row r="97">
          <cell r="A97" t="b">
            <v>1</v>
          </cell>
        </row>
        <row r="98">
          <cell r="A98" t="b">
            <v>1</v>
          </cell>
        </row>
        <row r="99">
          <cell r="A99" t="b">
            <v>1</v>
          </cell>
        </row>
        <row r="100">
          <cell r="A100" t="b">
            <v>1</v>
          </cell>
        </row>
        <row r="101">
          <cell r="A101" t="b">
            <v>1</v>
          </cell>
        </row>
        <row r="102">
          <cell r="A102" t="b">
            <v>1</v>
          </cell>
        </row>
        <row r="103">
          <cell r="A103" t="b">
            <v>1</v>
          </cell>
        </row>
        <row r="104">
          <cell r="A104" t="b">
            <v>1</v>
          </cell>
        </row>
        <row r="105">
          <cell r="A105" t="b">
            <v>1</v>
          </cell>
        </row>
        <row r="106">
          <cell r="A106" t="b">
            <v>1</v>
          </cell>
        </row>
        <row r="107">
          <cell r="A107" t="b">
            <v>1</v>
          </cell>
        </row>
        <row r="108">
          <cell r="A108" t="b">
            <v>1</v>
          </cell>
        </row>
        <row r="109">
          <cell r="A109" t="b">
            <v>1</v>
          </cell>
        </row>
        <row r="110">
          <cell r="A110" t="b">
            <v>1</v>
          </cell>
        </row>
        <row r="111">
          <cell r="A111" t="b">
            <v>1</v>
          </cell>
        </row>
        <row r="112">
          <cell r="A112" t="b">
            <v>1</v>
          </cell>
        </row>
        <row r="113">
          <cell r="A113" t="b">
            <v>1</v>
          </cell>
        </row>
        <row r="114">
          <cell r="A114" t="b">
            <v>1</v>
          </cell>
        </row>
        <row r="115">
          <cell r="A115" t="b">
            <v>1</v>
          </cell>
        </row>
        <row r="116">
          <cell r="A116" t="b">
            <v>1</v>
          </cell>
        </row>
        <row r="117">
          <cell r="A117" t="b">
            <v>1</v>
          </cell>
        </row>
        <row r="118">
          <cell r="A118" t="b">
            <v>1</v>
          </cell>
        </row>
        <row r="119">
          <cell r="A119" t="b">
            <v>1</v>
          </cell>
        </row>
        <row r="120">
          <cell r="A120" t="b">
            <v>1</v>
          </cell>
        </row>
        <row r="121">
          <cell r="A121" t="b">
            <v>1</v>
          </cell>
        </row>
        <row r="122">
          <cell r="A122" t="b">
            <v>1</v>
          </cell>
        </row>
        <row r="123">
          <cell r="A123" t="b">
            <v>1</v>
          </cell>
        </row>
        <row r="124">
          <cell r="A124" t="b">
            <v>1</v>
          </cell>
        </row>
        <row r="125">
          <cell r="A125" t="b">
            <v>1</v>
          </cell>
        </row>
        <row r="126">
          <cell r="A126" t="b">
            <v>1</v>
          </cell>
        </row>
        <row r="127">
          <cell r="A127" t="b">
            <v>1</v>
          </cell>
        </row>
        <row r="128">
          <cell r="A128" t="b">
            <v>1</v>
          </cell>
        </row>
        <row r="129">
          <cell r="A129" t="b">
            <v>1</v>
          </cell>
        </row>
        <row r="130">
          <cell r="A130" t="b">
            <v>1</v>
          </cell>
        </row>
        <row r="131">
          <cell r="A131" t="b">
            <v>1</v>
          </cell>
        </row>
        <row r="132">
          <cell r="A132" t="b">
            <v>1</v>
          </cell>
        </row>
        <row r="133">
          <cell r="A133" t="b">
            <v>1</v>
          </cell>
        </row>
        <row r="134">
          <cell r="A134" t="b">
            <v>1</v>
          </cell>
        </row>
        <row r="135">
          <cell r="A135" t="b">
            <v>1</v>
          </cell>
        </row>
        <row r="136">
          <cell r="A136" t="b">
            <v>1</v>
          </cell>
        </row>
        <row r="137">
          <cell r="A137" t="b">
            <v>1</v>
          </cell>
        </row>
        <row r="138">
          <cell r="A138" t="b">
            <v>1</v>
          </cell>
        </row>
        <row r="139">
          <cell r="A139" t="b">
            <v>1</v>
          </cell>
        </row>
        <row r="140">
          <cell r="A140" t="b">
            <v>1</v>
          </cell>
        </row>
        <row r="141">
          <cell r="A141" t="b">
            <v>1</v>
          </cell>
        </row>
        <row r="142">
          <cell r="A142" t="b">
            <v>1</v>
          </cell>
        </row>
        <row r="143">
          <cell r="A143" t="b">
            <v>1</v>
          </cell>
        </row>
        <row r="144">
          <cell r="A144" t="b">
            <v>1</v>
          </cell>
        </row>
        <row r="145">
          <cell r="A145" t="b">
            <v>1</v>
          </cell>
        </row>
        <row r="146">
          <cell r="A146"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workbookViewId="0" topLeftCell="A1">
      <selection activeCell="D13" sqref="D13"/>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0" width="10.57421875" style="0" customWidth="1"/>
    <col min="11" max="11" width="17.71093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37</v>
      </c>
      <c r="B3" s="6"/>
      <c r="C3" s="7"/>
      <c r="D3" s="7"/>
      <c r="E3" s="7"/>
      <c r="F3" s="7"/>
      <c r="G3" s="7"/>
      <c r="H3" s="8"/>
      <c r="I3" s="4"/>
    </row>
    <row r="4" spans="1:9" ht="13.5">
      <c r="A4" s="9" t="s">
        <v>1</v>
      </c>
      <c r="B4" s="61" t="s">
        <v>36</v>
      </c>
      <c r="C4" s="62"/>
      <c r="D4" s="62"/>
      <c r="E4" s="62"/>
      <c r="F4" s="62"/>
      <c r="G4" s="62"/>
      <c r="H4" s="63"/>
      <c r="I4" s="4"/>
    </row>
    <row r="5" spans="1:8" ht="13.5">
      <c r="A5" s="10" t="s">
        <v>2</v>
      </c>
      <c r="B5" s="11"/>
      <c r="C5" s="11"/>
      <c r="D5" s="11"/>
      <c r="E5" s="11"/>
      <c r="F5" s="11"/>
      <c r="G5" s="11"/>
      <c r="H5" s="12"/>
    </row>
    <row r="6" spans="1:8" ht="13.5">
      <c r="A6" s="10" t="s">
        <v>3</v>
      </c>
      <c r="B6" s="11"/>
      <c r="C6" s="11"/>
      <c r="D6" s="11"/>
      <c r="E6" s="11"/>
      <c r="F6" s="11"/>
      <c r="G6" s="11"/>
      <c r="H6" s="12"/>
    </row>
    <row r="7" spans="1:8" ht="14.25" thickBot="1">
      <c r="A7" s="13" t="s">
        <v>4</v>
      </c>
      <c r="B7" s="14"/>
      <c r="C7" s="14"/>
      <c r="D7" s="14"/>
      <c r="E7" s="14"/>
      <c r="F7" s="15"/>
      <c r="G7" s="14"/>
      <c r="H7" s="16"/>
    </row>
    <row r="8" spans="1:8" ht="14.25" thickTop="1">
      <c r="A8" s="17"/>
      <c r="B8" s="11" t="s">
        <v>5</v>
      </c>
      <c r="C8" s="17"/>
      <c r="D8" s="11"/>
      <c r="E8" s="11"/>
      <c r="F8" s="11"/>
      <c r="G8" s="11"/>
      <c r="H8" s="18">
        <v>238244</v>
      </c>
    </row>
    <row r="9" spans="1:8" ht="13.5">
      <c r="A9" s="17"/>
      <c r="B9" s="17"/>
      <c r="C9" s="17"/>
      <c r="D9" s="17"/>
      <c r="E9" s="17"/>
      <c r="F9" s="17"/>
      <c r="G9" s="17"/>
      <c r="H9" s="17"/>
    </row>
    <row r="10" spans="1:8" ht="13.5">
      <c r="A10" s="17"/>
      <c r="B10" s="11" t="s">
        <v>6</v>
      </c>
      <c r="C10" s="17"/>
      <c r="D10" s="17"/>
      <c r="E10" s="17"/>
      <c r="F10" s="17"/>
      <c r="G10" s="17"/>
      <c r="H10" s="17"/>
    </row>
    <row r="11" spans="1:8" ht="13.5">
      <c r="A11" s="19"/>
      <c r="B11" s="20" t="s">
        <v>7</v>
      </c>
      <c r="C11" s="21" t="s">
        <v>8</v>
      </c>
      <c r="D11" s="21" t="s">
        <v>9</v>
      </c>
      <c r="E11" s="21" t="s">
        <v>10</v>
      </c>
      <c r="F11" s="21" t="s">
        <v>11</v>
      </c>
      <c r="G11" s="21" t="s">
        <v>12</v>
      </c>
      <c r="H11" s="22" t="s">
        <v>13</v>
      </c>
    </row>
    <row r="12" spans="1:8" ht="13.5">
      <c r="A12" s="23"/>
      <c r="B12" s="24"/>
      <c r="C12" s="25" t="s">
        <v>14</v>
      </c>
      <c r="D12" s="25" t="s">
        <v>15</v>
      </c>
      <c r="E12" s="25">
        <v>2007</v>
      </c>
      <c r="F12" s="25">
        <v>2008</v>
      </c>
      <c r="G12" s="25">
        <v>2009</v>
      </c>
      <c r="H12" s="26">
        <v>2010</v>
      </c>
    </row>
    <row r="13" spans="1:8" s="31" customFormat="1" ht="36" customHeight="1">
      <c r="A13" s="64" t="s">
        <v>16</v>
      </c>
      <c r="B13" s="65"/>
      <c r="C13" s="27">
        <v>103</v>
      </c>
      <c r="D13" s="28" t="s">
        <v>17</v>
      </c>
      <c r="E13" s="29">
        <f>'[1]2007 Omnibus Form - E Renton '!G11</f>
        <v>766302</v>
      </c>
      <c r="F13" s="29">
        <f>E13*1.02</f>
        <v>781628.04</v>
      </c>
      <c r="G13" s="29">
        <f>F13*1.02</f>
        <v>797260.6008</v>
      </c>
      <c r="H13" s="30">
        <f>G13*1.02</f>
        <v>813205.8128160001</v>
      </c>
    </row>
    <row r="14" spans="1:8" ht="13.5">
      <c r="A14" s="32"/>
      <c r="B14" s="33" t="s">
        <v>18</v>
      </c>
      <c r="C14" s="34"/>
      <c r="D14" s="34"/>
      <c r="E14" s="35">
        <f>SUM(E13:E13)</f>
        <v>766302</v>
      </c>
      <c r="F14" s="35">
        <f>SUM(F13:F13)</f>
        <v>781628.04</v>
      </c>
      <c r="G14" s="35">
        <f>SUM(G13:G13)</f>
        <v>797260.6008</v>
      </c>
      <c r="H14" s="36">
        <f>SUM(H13:H13)</f>
        <v>813205.8128160001</v>
      </c>
    </row>
    <row r="15" spans="1:8" ht="13.5">
      <c r="A15" s="17"/>
      <c r="B15" s="17"/>
      <c r="C15" s="17"/>
      <c r="D15" s="17"/>
      <c r="E15" s="17"/>
      <c r="F15" s="37"/>
      <c r="G15" s="37"/>
      <c r="H15" s="37"/>
    </row>
    <row r="16" spans="1:8" ht="13.5">
      <c r="A16" s="17"/>
      <c r="C16" s="17"/>
      <c r="D16" s="17"/>
      <c r="E16" s="17"/>
      <c r="F16" s="17"/>
      <c r="G16" s="17"/>
      <c r="H16" s="17"/>
    </row>
    <row r="17" spans="1:8" ht="13.5">
      <c r="A17" s="17"/>
      <c r="B17" s="17"/>
      <c r="C17" s="17"/>
      <c r="D17" s="17"/>
      <c r="E17" s="17"/>
      <c r="F17" s="17"/>
      <c r="G17" s="17"/>
      <c r="H17" s="17"/>
    </row>
    <row r="18" spans="1:8" ht="13.5">
      <c r="A18" s="17"/>
      <c r="B18" s="17"/>
      <c r="C18" s="17"/>
      <c r="D18" s="17"/>
      <c r="E18" s="17"/>
      <c r="F18" s="17"/>
      <c r="G18" s="17"/>
      <c r="H18" s="17"/>
    </row>
    <row r="19" spans="1:8" ht="13.5">
      <c r="A19" s="17"/>
      <c r="B19" s="17"/>
      <c r="C19" s="17"/>
      <c r="D19" s="17"/>
      <c r="E19" s="17"/>
      <c r="F19" s="17"/>
      <c r="G19" s="17"/>
      <c r="H19" s="17"/>
    </row>
    <row r="20" spans="1:8" ht="13.5">
      <c r="A20" s="11" t="s">
        <v>19</v>
      </c>
      <c r="B20" s="11"/>
      <c r="C20" s="11"/>
      <c r="D20" s="17"/>
      <c r="E20" s="17"/>
      <c r="F20" s="17"/>
      <c r="G20" s="17"/>
      <c r="H20" s="17"/>
    </row>
    <row r="21" spans="1:8" ht="13.5">
      <c r="A21" s="19"/>
      <c r="B21" s="20" t="s">
        <v>7</v>
      </c>
      <c r="C21" s="21" t="s">
        <v>8</v>
      </c>
      <c r="D21" s="21" t="s">
        <v>20</v>
      </c>
      <c r="E21" s="21" t="s">
        <v>10</v>
      </c>
      <c r="F21" s="21" t="s">
        <v>11</v>
      </c>
      <c r="G21" s="21" t="s">
        <v>12</v>
      </c>
      <c r="H21" s="22" t="s">
        <v>13</v>
      </c>
    </row>
    <row r="22" spans="1:8" ht="13.5">
      <c r="A22" s="23"/>
      <c r="B22" s="38"/>
      <c r="C22" s="25" t="s">
        <v>14</v>
      </c>
      <c r="D22" s="25"/>
      <c r="E22" s="25">
        <v>2007</v>
      </c>
      <c r="F22" s="25">
        <v>2008</v>
      </c>
      <c r="G22" s="25">
        <v>2009</v>
      </c>
      <c r="H22" s="26">
        <v>2010</v>
      </c>
    </row>
    <row r="23" spans="1:8" s="31" customFormat="1" ht="35.25" customHeight="1">
      <c r="A23" s="64" t="s">
        <v>16</v>
      </c>
      <c r="B23" s="65"/>
      <c r="C23" s="27">
        <v>103</v>
      </c>
      <c r="D23" s="39" t="s">
        <v>21</v>
      </c>
      <c r="E23" s="29">
        <f>'[1]2007 Omnibus Form - E Renton '!D30</f>
        <v>238244</v>
      </c>
      <c r="F23" s="29">
        <v>283517</v>
      </c>
      <c r="G23" s="29">
        <v>292590</v>
      </c>
      <c r="H23" s="30">
        <v>301953</v>
      </c>
    </row>
    <row r="24" spans="1:8" ht="13.5">
      <c r="A24" s="32"/>
      <c r="B24" s="33" t="s">
        <v>22</v>
      </c>
      <c r="C24" s="34"/>
      <c r="D24" s="34"/>
      <c r="E24" s="35">
        <f>SUM(E23:E23)</f>
        <v>238244</v>
      </c>
      <c r="F24" s="35">
        <f>SUM(F23:F23)</f>
        <v>283517</v>
      </c>
      <c r="G24" s="35">
        <f>SUM(G23:G23)</f>
        <v>292590</v>
      </c>
      <c r="H24" s="36">
        <f>SUM(H23:H23)</f>
        <v>301953</v>
      </c>
    </row>
    <row r="25" spans="1:8" ht="13.5">
      <c r="A25" s="17"/>
      <c r="B25" s="17"/>
      <c r="C25" s="17"/>
      <c r="D25" s="17"/>
      <c r="E25" s="17"/>
      <c r="F25" s="37"/>
      <c r="G25" s="37"/>
      <c r="H25" s="37"/>
    </row>
    <row r="26" spans="1:8" ht="13.5">
      <c r="A26" s="17"/>
      <c r="B26" s="17"/>
      <c r="C26" s="17"/>
      <c r="D26" s="17"/>
      <c r="E26" s="17"/>
      <c r="F26" s="37"/>
      <c r="G26" s="37"/>
      <c r="H26" s="37"/>
    </row>
    <row r="27" spans="1:8" ht="13.5">
      <c r="A27" s="17"/>
      <c r="B27" s="17"/>
      <c r="C27" s="17"/>
      <c r="D27" s="17"/>
      <c r="E27" s="17"/>
      <c r="F27" s="37"/>
      <c r="G27" s="37"/>
      <c r="H27" s="37"/>
    </row>
    <row r="28" spans="1:8" ht="13.5">
      <c r="A28" s="17"/>
      <c r="B28" s="17"/>
      <c r="C28" s="17"/>
      <c r="D28" s="17"/>
      <c r="E28" s="17"/>
      <c r="F28" s="17"/>
      <c r="G28" s="17"/>
      <c r="H28" s="17"/>
    </row>
    <row r="29" spans="1:8" ht="13.5">
      <c r="A29" s="11" t="s">
        <v>23</v>
      </c>
      <c r="B29" s="11"/>
      <c r="C29" s="11"/>
      <c r="D29" s="11"/>
      <c r="E29" s="11"/>
      <c r="F29" s="17"/>
      <c r="G29" s="17"/>
      <c r="H29" s="17"/>
    </row>
    <row r="30" spans="1:11" ht="13.5">
      <c r="A30" s="19"/>
      <c r="B30" s="20"/>
      <c r="C30" s="40"/>
      <c r="D30" s="41"/>
      <c r="E30" s="21" t="s">
        <v>10</v>
      </c>
      <c r="F30" s="21" t="s">
        <v>11</v>
      </c>
      <c r="G30" s="21" t="s">
        <v>12</v>
      </c>
      <c r="H30" s="22" t="s">
        <v>13</v>
      </c>
      <c r="I30" s="42"/>
      <c r="J30" s="42"/>
      <c r="K30" s="42"/>
    </row>
    <row r="31" spans="1:11" ht="13.5">
      <c r="A31" s="23"/>
      <c r="B31" s="24"/>
      <c r="C31" s="43"/>
      <c r="D31" s="44"/>
      <c r="E31" s="25">
        <v>2007</v>
      </c>
      <c r="F31" s="25">
        <v>2008</v>
      </c>
      <c r="G31" s="25">
        <v>2009</v>
      </c>
      <c r="H31" s="26">
        <v>2010</v>
      </c>
      <c r="I31" s="42"/>
      <c r="J31" s="42"/>
      <c r="K31" s="42"/>
    </row>
    <row r="32" spans="1:11" ht="15" customHeight="1">
      <c r="A32" s="32" t="s">
        <v>24</v>
      </c>
      <c r="B32" s="33"/>
      <c r="C32" s="33"/>
      <c r="D32" s="45"/>
      <c r="E32" s="46">
        <f>'[1]2007 Omnibus Form - E Renton '!D11+'[1]2007 Omnibus Form - E Renton '!D13+'[1]2007 Omnibus Form - E Renton '!D15+'[1]2007 Omnibus Form - E Renton '!D16+'[1]2007 Omnibus Form - E Renton '!D17+'[1]2007 Omnibus Form - E Renton '!D18+'[1]2007 Omnibus Form - E Renton '!D19+'[1]2007 Omnibus Form - E Renton '!D20+'[1]2007 Omnibus Form - E Renton '!D21+'[1]2007 Omnibus Form - E Renton '!D22</f>
        <v>152903</v>
      </c>
      <c r="F32" s="47">
        <f aca="true" t="shared" si="0" ref="F32:H33">E32*1.032</f>
        <v>157795.896</v>
      </c>
      <c r="G32" s="47">
        <f t="shared" si="0"/>
        <v>162845.36467200003</v>
      </c>
      <c r="H32" s="48">
        <f t="shared" si="0"/>
        <v>168056.41634150402</v>
      </c>
      <c r="I32" s="49"/>
      <c r="J32" s="49"/>
      <c r="K32" s="49"/>
    </row>
    <row r="33" spans="1:11" ht="15" customHeight="1">
      <c r="A33" s="32" t="s">
        <v>25</v>
      </c>
      <c r="B33" s="33"/>
      <c r="C33" s="33"/>
      <c r="D33" s="45"/>
      <c r="E33" s="46">
        <f>238244-E32</f>
        <v>85341</v>
      </c>
      <c r="F33" s="47">
        <f t="shared" si="0"/>
        <v>88071.912</v>
      </c>
      <c r="G33" s="47">
        <f t="shared" si="0"/>
        <v>90890.213184</v>
      </c>
      <c r="H33" s="48">
        <f t="shared" si="0"/>
        <v>93798.700005888</v>
      </c>
      <c r="I33" s="49"/>
      <c r="J33" s="49"/>
      <c r="K33" s="49"/>
    </row>
    <row r="34" spans="1:9" ht="15" customHeight="1">
      <c r="A34" s="32" t="s">
        <v>26</v>
      </c>
      <c r="B34" s="33"/>
      <c r="C34" s="33"/>
      <c r="D34" s="45"/>
      <c r="E34" s="46">
        <v>0</v>
      </c>
      <c r="F34" s="47">
        <v>0</v>
      </c>
      <c r="G34" s="47">
        <v>0</v>
      </c>
      <c r="H34" s="48">
        <v>0</v>
      </c>
      <c r="I34" s="50"/>
    </row>
    <row r="35" spans="1:8" ht="15" customHeight="1">
      <c r="A35" s="32" t="s">
        <v>27</v>
      </c>
      <c r="B35" s="33"/>
      <c r="C35" s="33"/>
      <c r="D35" s="45"/>
      <c r="E35" s="47">
        <v>0</v>
      </c>
      <c r="F35" s="47">
        <v>0</v>
      </c>
      <c r="G35" s="47">
        <v>0</v>
      </c>
      <c r="H35" s="48">
        <v>0</v>
      </c>
    </row>
    <row r="36" spans="1:11" ht="14.25" thickBot="1">
      <c r="A36" s="51" t="s">
        <v>22</v>
      </c>
      <c r="B36" s="52"/>
      <c r="C36" s="52"/>
      <c r="D36" s="53"/>
      <c r="E36" s="54">
        <f>SUM(E32:E35)</f>
        <v>238244</v>
      </c>
      <c r="F36" s="54">
        <f>SUM(F32:F35)</f>
        <v>245867.80800000002</v>
      </c>
      <c r="G36" s="54">
        <f>SUM(G32:G35)</f>
        <v>253735.57785600002</v>
      </c>
      <c r="H36" s="55">
        <f>SUM(H32:H35)</f>
        <v>261855.11634739203</v>
      </c>
      <c r="I36" s="50"/>
      <c r="J36" s="50"/>
      <c r="K36" s="50"/>
    </row>
    <row r="37" spans="1:11" ht="14.25" thickTop="1">
      <c r="A37" s="17"/>
      <c r="B37" s="17"/>
      <c r="C37" s="17"/>
      <c r="D37" s="17"/>
      <c r="E37" s="17"/>
      <c r="F37" s="37"/>
      <c r="G37" s="37"/>
      <c r="H37" s="37"/>
      <c r="I37" s="50"/>
      <c r="J37" s="50"/>
      <c r="K37" s="50"/>
    </row>
    <row r="38" spans="1:11" ht="13.5">
      <c r="A38" s="17"/>
      <c r="B38" s="17"/>
      <c r="C38" s="17"/>
      <c r="D38" s="17"/>
      <c r="E38" s="17"/>
      <c r="F38" s="37"/>
      <c r="G38" s="37"/>
      <c r="H38" s="37"/>
      <c r="I38" s="50"/>
      <c r="J38" s="50"/>
      <c r="K38" s="50"/>
    </row>
    <row r="39" spans="1:11" ht="13.5">
      <c r="A39" s="17" t="s">
        <v>28</v>
      </c>
      <c r="B39" s="17"/>
      <c r="C39" s="17"/>
      <c r="D39" s="17"/>
      <c r="E39" s="17"/>
      <c r="F39" s="37"/>
      <c r="G39" s="37"/>
      <c r="H39" s="37"/>
      <c r="I39" s="50"/>
      <c r="J39" s="50"/>
      <c r="K39" s="50"/>
    </row>
    <row r="40" spans="1:8" ht="13.5">
      <c r="A40" s="17"/>
      <c r="B40" s="56" t="s">
        <v>29</v>
      </c>
      <c r="C40" s="17"/>
      <c r="D40" s="17"/>
      <c r="E40" s="17"/>
      <c r="F40" s="17"/>
      <c r="G40" s="17"/>
      <c r="H40" s="17"/>
    </row>
    <row r="41" spans="1:11" ht="13.5">
      <c r="A41" s="57"/>
      <c r="B41" s="56" t="s">
        <v>30</v>
      </c>
      <c r="C41" s="17"/>
      <c r="D41" s="17"/>
      <c r="E41" s="17"/>
      <c r="F41" s="37"/>
      <c r="G41" s="37"/>
      <c r="H41" s="37"/>
      <c r="K41" s="58"/>
    </row>
    <row r="42" ht="12.75">
      <c r="B42" t="s">
        <v>31</v>
      </c>
    </row>
    <row r="43" ht="12.75">
      <c r="B43" t="s">
        <v>32</v>
      </c>
    </row>
    <row r="44" ht="12.75">
      <c r="B44" s="59" t="s">
        <v>33</v>
      </c>
    </row>
    <row r="45" ht="12.75">
      <c r="B45" s="59"/>
    </row>
    <row r="46" ht="12.75">
      <c r="B46" s="59" t="s">
        <v>34</v>
      </c>
    </row>
    <row r="47" ht="12.75">
      <c r="B47" s="59" t="s">
        <v>35</v>
      </c>
    </row>
    <row r="48" ht="12.75">
      <c r="B48" s="59"/>
    </row>
    <row r="49" ht="12.75">
      <c r="B49" s="60"/>
    </row>
  </sheetData>
  <mergeCells count="3">
    <mergeCell ref="B4:H4"/>
    <mergeCell ref="A13:B13"/>
    <mergeCell ref="A23:B23"/>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Budget</cp:lastModifiedBy>
  <dcterms:created xsi:type="dcterms:W3CDTF">2007-03-13T18:48:02Z</dcterms:created>
  <dcterms:modified xsi:type="dcterms:W3CDTF">2007-03-19T23:06:41Z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