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C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C30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<sst xmlns="http://schemas.openxmlformats.org/spreadsheetml/2006/main" count="27" uniqueCount="27">
  <si>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 Financial Plan </t>
  </si>
  <si>
    <t>For CIP Reconciliation</t>
  </si>
  <si>
    <t>Fund Number:</t>
  </si>
  <si>
    <t>Solid Waste</t>
  </si>
  <si>
    <t>Fund Name:</t>
  </si>
  <si>
    <t>Construction Summary</t>
  </si>
  <si>
    <t>Construction 1993 Bonds</t>
  </si>
  <si>
    <t>Intermodal</t>
  </si>
  <si>
    <t>2003 Beginning Fund Balance</t>
  </si>
  <si>
    <t>2003 Revenues (14th Month)</t>
  </si>
  <si>
    <t>2003 Equity adjustments</t>
  </si>
  <si>
    <t>2003 Expenditures (14th Month)</t>
  </si>
  <si>
    <t>2003 Ending Fund Balance</t>
  </si>
  <si>
    <t>2004 Beginning Fund Balance</t>
  </si>
  <si>
    <t>Revenues due from prior year (Carryover)</t>
  </si>
  <si>
    <t xml:space="preserve">   2004 Adopted Transfer from SWD (Fund 4040)</t>
  </si>
  <si>
    <t xml:space="preserve">   2004 Adopted Transfer from LFPCM (Fund 1040)</t>
  </si>
  <si>
    <t>Total 2004 Adopted Revenues from Operating Transfers</t>
  </si>
  <si>
    <t>Expenditures due from prior year (Carryover)</t>
  </si>
  <si>
    <t>2004 Adopted Revenue less Fund Balance usage</t>
  </si>
  <si>
    <t>2004 Adopted Expenditures</t>
  </si>
  <si>
    <t>2004 Ending Fund Balance</t>
  </si>
  <si>
    <t>Footnotes/Comments:</t>
  </si>
  <si>
    <t>The Intermodal subfund was created in 2003.</t>
  </si>
  <si>
    <t>The transfer from operating supports the Fisher Flour Mills Property Purchase on Harbor Island.</t>
  </si>
  <si>
    <t>003093  Transfer Station Roof Replacement</t>
  </si>
  <si>
    <t>3rd Quarter Omnibus: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</si>
</sst>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6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2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164" fontId="0" fillId="0" borderId="0" xfId="15" applyNumberFormat="1" applyAlignment="1">
      <alignment horizontal="centerContinuous"/>
    </xf>
    <xf numFmtId="0" fontId="0" fillId="0" borderId="0" xfId="19">
      <alignment/>
      <protection/>
    </xf>
    <xf numFmtId="0" fontId="2" fillId="0" borderId="0" xfId="19" applyFont="1">
      <alignment/>
      <protection/>
    </xf>
    <xf numFmtId="164" fontId="0" fillId="0" borderId="0" xfId="15" applyNumberFormat="1" applyAlignment="1">
      <alignment/>
    </xf>
    <xf numFmtId="0" fontId="2" fillId="0" borderId="0" xfId="19" applyFont="1">
      <alignment/>
      <protection/>
    </xf>
    <xf numFmtId="0" fontId="2" fillId="0" borderId="1" xfId="19" applyFont="1" applyBorder="1" applyAlignment="1">
      <alignment horizontal="center"/>
      <protection/>
    </xf>
    <xf numFmtId="164" fontId="2" fillId="0" borderId="0" xfId="15" applyNumberFormat="1" applyFont="1" applyAlignment="1">
      <alignment horizontal="centerContinuous"/>
    </xf>
    <xf numFmtId="164" fontId="3" fillId="0" borderId="0" xfId="15" applyNumberFormat="1" applyFont="1" applyAlignment="1">
      <alignment horizontal="centerContinuous"/>
    </xf>
    <xf numFmtId="164" fontId="0" fillId="0" borderId="0" xfId="15" applyNumberFormat="1" applyFont="1" applyAlignment="1">
      <alignment horizontal="centerContinuous"/>
    </xf>
    <xf numFmtId="0" fontId="2" fillId="0" borderId="1" xfId="19" applyFont="1" applyBorder="1" applyAlignment="1">
      <alignment horizontal="center" wrapText="1"/>
      <protection/>
    </xf>
    <xf numFmtId="0" fontId="0" fillId="0" borderId="2" xfId="19" applyFont="1" applyBorder="1">
      <alignment/>
      <protection/>
    </xf>
    <xf numFmtId="164" fontId="2" fillId="0" borderId="3" xfId="15" applyNumberFormat="1" applyFont="1" applyBorder="1" applyAlignment="1">
      <alignment/>
    </xf>
    <xf numFmtId="0" fontId="0" fillId="0" borderId="0" xfId="19" applyFont="1">
      <alignment/>
      <protection/>
    </xf>
    <xf numFmtId="164" fontId="2" fillId="0" borderId="0" xfId="15" applyNumberFormat="1" applyFont="1" applyAlignment="1">
      <alignment/>
    </xf>
    <xf numFmtId="0" fontId="0" fillId="0" borderId="0" xfId="19" applyFont="1" applyBorder="1">
      <alignment/>
      <protection/>
    </xf>
    <xf numFmtId="164" fontId="2" fillId="0" borderId="4" xfId="15" applyNumberFormat="1" applyFont="1" applyBorder="1" applyAlignment="1">
      <alignment/>
    </xf>
    <xf numFmtId="164" fontId="0" fillId="0" borderId="4" xfId="15" applyNumberForma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0" fillId="0" borderId="6" xfId="19" applyFont="1" applyBorder="1">
      <alignment/>
      <protection/>
    </xf>
    <xf numFmtId="164" fontId="2" fillId="0" borderId="7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0" xfId="19" applyNumberFormat="1" applyFont="1">
      <alignment/>
      <protection/>
    </xf>
    <xf numFmtId="164" fontId="0" fillId="0" borderId="0" xfId="19" applyNumberFormat="1">
      <alignment/>
      <protection/>
    </xf>
    <xf numFmtId="0" fontId="0" fillId="0" borderId="9" xfId="19" applyFont="1" applyBorder="1">
      <alignment/>
      <protection/>
    </xf>
    <xf numFmtId="165" fontId="2" fillId="0" borderId="10" xfId="19" applyNumberFormat="1" applyFont="1" applyBorder="1">
      <alignment/>
      <protection/>
    </xf>
    <xf numFmtId="165" fontId="2" fillId="0" borderId="10" xfId="17" applyNumberFormat="1" applyFont="1" applyBorder="1" applyAlignment="1">
      <alignment/>
    </xf>
    <xf numFmtId="165" fontId="2" fillId="0" borderId="11" xfId="17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00390625" style="5" customWidth="1"/>
    <col min="2" max="2" width="16.8515625" style="6" customWidth="1"/>
    <col min="3" max="3" width="13.7109375" style="5" customWidth="1"/>
    <col min="4" max="4" width="12.7109375" style="7" customWidth="1"/>
    <col min="5" max="5" width="3.7109375" style="5" customWidth="1"/>
    <col min="6" max="16384" width="9.140625" style="5" customWidth="1"/>
  </cols>
  <sheetData>
    <row r="1" ht="12.75"/>
    <row r="2" spans="1:5" ht="20.25">
      <c r="A2" s="1" t="s">
        <v>0</v>
      </c>
      <c r="B2" s="2"/>
      <c r="C2" s="3"/>
      <c r="D2" s="4"/>
      <c r="E2" s="3"/>
    </row>
    <row r="3" spans="1:5" ht="20.25">
      <c r="A3" s="1" t="s">
        <v>1</v>
      </c>
      <c r="B3" s="2"/>
      <c r="C3" s="3"/>
      <c r="D3" s="4"/>
      <c r="E3" s="3"/>
    </row>
    <row r="4" ht="12.75"/>
    <row r="5" ht="12.75"/>
    <row r="6" spans="1:4" ht="13.5" thickBot="1">
      <c r="A6" s="8" t="s">
        <v>2</v>
      </c>
      <c r="B6" s="9">
        <v>3900</v>
      </c>
      <c r="C6" s="9">
        <v>3901</v>
      </c>
      <c r="D6" s="9">
        <v>3903</v>
      </c>
    </row>
    <row r="7" spans="2:4" ht="18">
      <c r="B7" s="10" t="s">
        <v>3</v>
      </c>
      <c r="C7" s="11"/>
      <c r="D7" s="12"/>
    </row>
    <row r="8" spans="1:4" ht="39" thickBot="1">
      <c r="A8" s="8" t="s">
        <v>4</v>
      </c>
      <c r="B8" s="13" t="s">
        <v>5</v>
      </c>
      <c r="C8" s="13" t="s">
        <v>6</v>
      </c>
      <c r="D8" s="13" t="s">
        <v>7</v>
      </c>
    </row>
    <row r="9" ht="12.75"/>
    <row r="10" spans="1:4" ht="21" customHeight="1">
      <c r="A10" s="14" t="s">
        <v>8</v>
      </c>
      <c r="B10" s="15">
        <f>C10+D10</f>
        <v>22703674</v>
      </c>
      <c r="C10" s="15">
        <v>22703674</v>
      </c>
      <c r="D10" s="15">
        <v>0</v>
      </c>
    </row>
    <row r="11" ht="12.75"/>
    <row r="12" spans="1:4" ht="12.75">
      <c r="A12" s="16" t="s">
        <v>9</v>
      </c>
      <c r="B12" s="17">
        <f>C12+D12</f>
        <v>599721.65</v>
      </c>
      <c r="C12" s="7">
        <v>544946.65</v>
      </c>
      <c r="D12" s="7">
        <v>54775</v>
      </c>
    </row>
    <row r="13" spans="2:3" ht="12.75">
      <c r="B13" s="17"/>
      <c r="C13" s="7"/>
    </row>
    <row r="14" spans="1:3" ht="12.75">
      <c r="A14" s="16" t="s">
        <v>10</v>
      </c>
      <c r="B14" s="17">
        <f>-15087+1434600</f>
        <v>1419513</v>
      </c>
      <c r="C14" s="7">
        <f>-15087+1434600</f>
        <v>1419513</v>
      </c>
    </row>
    <row r="15" spans="1:3" ht="12.75">
      <c r="A15" s="16"/>
      <c r="B15" s="17"/>
      <c r="C15" s="7"/>
    </row>
    <row r="16" spans="1:4" ht="12.75">
      <c r="A16" s="18" t="s">
        <v>11</v>
      </c>
      <c r="B16" s="19">
        <f>C16+D16</f>
        <v>-11878098</v>
      </c>
      <c r="C16" s="20">
        <v>-11878098</v>
      </c>
      <c r="D16" s="20"/>
    </row>
    <row r="17" spans="2:3" ht="12.75">
      <c r="B17" s="17"/>
      <c r="C17" s="7"/>
    </row>
    <row r="18" spans="1:4" ht="13.5" thickBot="1">
      <c r="A18" s="16" t="s">
        <v>12</v>
      </c>
      <c r="B18" s="21">
        <f>C18+D18</f>
        <v>12844810.649999999</v>
      </c>
      <c r="C18" s="22">
        <f>SUM(C10:C17)</f>
        <v>12790035.649999999</v>
      </c>
      <c r="D18" s="22">
        <f>SUM(D10:D17)</f>
        <v>54775</v>
      </c>
    </row>
    <row r="19" ht="13.5" thickTop="1">
      <c r="D19" s="23"/>
    </row>
    <row r="20" ht="12.75">
      <c r="D20" s="23"/>
    </row>
    <row r="21" ht="23.25" customHeight="1" thickBot="1"/>
    <row r="22" spans="1:4" ht="19.5" customHeight="1" thickBot="1">
      <c r="A22" s="24" t="s">
        <v>13</v>
      </c>
      <c r="B22" s="25">
        <f>B18</f>
        <v>12844810.649999999</v>
      </c>
      <c r="C22" s="26">
        <f>C18</f>
        <v>12790035.649999999</v>
      </c>
      <c r="D22" s="27">
        <f>D18</f>
        <v>54775</v>
      </c>
    </row>
    <row r="23" ht="12.75"/>
    <row r="24" spans="1:4" ht="12.75">
      <c r="A24" s="16" t="s">
        <v>14</v>
      </c>
      <c r="B24" s="17">
        <f>C24+D24</f>
        <v>0</v>
      </c>
      <c r="C24" s="7">
        <v>0</v>
      </c>
      <c r="D24" s="7">
        <v>0</v>
      </c>
    </row>
    <row r="25" spans="1:3" ht="12.75">
      <c r="A25" s="16"/>
      <c r="B25" s="17"/>
      <c r="C25" s="7"/>
    </row>
    <row r="26" spans="1:3" ht="12.75">
      <c r="A26" s="16" t="s">
        <v>15</v>
      </c>
      <c r="B26" s="17"/>
      <c r="C26" s="7">
        <v>4090000</v>
      </c>
    </row>
    <row r="27" spans="1:3" ht="12.75">
      <c r="A27" s="16" t="s">
        <v>16</v>
      </c>
      <c r="B27" s="17"/>
      <c r="C27" s="20">
        <v>4380000</v>
      </c>
    </row>
    <row r="28" spans="1:3" ht="12.75">
      <c r="A28" s="16" t="s">
        <v>17</v>
      </c>
      <c r="B28" s="28">
        <f>C26+C27</f>
        <v>8470000</v>
      </c>
      <c r="C28" s="29">
        <f>C26+C27</f>
        <v>8470000</v>
      </c>
    </row>
    <row r="29" ht="12.75">
      <c r="A29" s="16"/>
    </row>
    <row r="30" spans="1:4" ht="12.75">
      <c r="A30" s="16" t="s">
        <v>18</v>
      </c>
      <c r="B30" s="17">
        <f>C30+D30</f>
        <v>-14509744</v>
      </c>
      <c r="C30" s="7">
        <v>-14509744</v>
      </c>
      <c r="D30" s="7">
        <v>0</v>
      </c>
    </row>
    <row r="31" ht="12.75">
      <c r="C31" s="7"/>
    </row>
    <row r="32" spans="1:4" ht="12.75">
      <c r="A32" s="18" t="s">
        <v>19</v>
      </c>
      <c r="B32" s="17">
        <f>C32+D32</f>
        <v>0</v>
      </c>
      <c r="C32" s="7">
        <v>0</v>
      </c>
      <c r="D32" s="7">
        <v>0</v>
      </c>
    </row>
    <row r="33" ht="12.75">
      <c r="C33" s="7"/>
    </row>
    <row r="34" spans="1:4" ht="12.75">
      <c r="A34" s="16" t="s">
        <v>20</v>
      </c>
      <c r="B34" s="17">
        <f>C34+D34</f>
        <v>-2696633</v>
      </c>
      <c r="C34" s="7">
        <v>-2696633</v>
      </c>
      <c r="D34" s="7">
        <v>0</v>
      </c>
    </row>
    <row r="35" ht="12.75">
      <c r="C35" s="7"/>
    </row>
    <row r="36" ht="12.75">
      <c r="A36" s="6" t="s">
        <v>26</v>
      </c>
    </row>
    <row r="37" spans="1:3" ht="12.75">
      <c r="A37" s="16" t="s">
        <v>25</v>
      </c>
      <c r="C37" s="7">
        <v>-1734000</v>
      </c>
    </row>
    <row r="38" ht="13.5" thickBot="1"/>
    <row r="39" spans="1:4" ht="21" customHeight="1" thickBot="1" thickTop="1">
      <c r="A39" s="30" t="s">
        <v>21</v>
      </c>
      <c r="B39" s="31">
        <f>C39+D39</f>
        <v>2374433.6499999985</v>
      </c>
      <c r="C39" s="32">
        <f>C22+C28+C30+C34+C37</f>
        <v>2319658.6499999985</v>
      </c>
      <c r="D39" s="33">
        <f>SUM(D22:D36)</f>
        <v>54775</v>
      </c>
    </row>
    <row r="40" ht="13.5" thickTop="1"/>
    <row r="41" ht="12.75">
      <c r="A41" s="5" t="s">
        <v>22</v>
      </c>
    </row>
    <row r="42" ht="12.75">
      <c r="A42" s="16" t="s">
        <v>23</v>
      </c>
    </row>
    <row r="43" ht="12.75">
      <c r="A43" s="16" t="s">
        <v>24</v>
      </c>
    </row>
  </sheetData>
  <printOptions/>
  <pageMargins left="0.75" right="0.75" top="1" bottom="1" header="0.5" footer="0.5"/>
  <pageSetup fitToHeight="1" fitToWidth="1" horizontalDpi="600" verticalDpi="600" orientation="portrait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2004-08-04T21:27:25Z</cp:lastPrinted>
  <dcterms:created xsi:type="dcterms:W3CDTF">2004-06-01T14:39:34Z</dcterms:created>
  <dcterms:modified xsi:type="dcterms:W3CDTF">2004-08-12T18:06:53Z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-1737312161</vt:i4>
  </property>
  <property fmtid="{D5CDD505-2E9C-101B-9397-08002B2CF9AE}" pid="3" name="_EmailSubject">
    <vt:lpwstr>3rd qrtr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1153198513</vt:i4>
  </property>
  <property fmtid="{D5CDD505-2E9C-101B-9397-08002B2CF9AE}" pid="7" name="_ReviewingToolsShownOnce">
    <vt:lpwstr/>
  </property>
</Properties>
</file>