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5085" yWindow="780" windowWidth="10200" windowHeight="7740" activeTab="0"/>
  </bookViews>
  <sheets>
    <sheet name="Fiscal Note" sheetId="1" r:id="rId1"/>
  </sheets>
  <definedNames>
    <definedName name="_xlnm.Print_Area" localSheetId="0">'Fiscal Note'!$A$1:$H$45</definedName>
  </definedNames>
  <calcPr calcId="125725"/>
</workbook>
</file>

<file path=xl/sharedStrings.xml><?xml version="1.0" encoding="utf-8"?>
<sst xmlns="http://schemas.openxmlformats.org/spreadsheetml/2006/main" count="52" uniqueCount="31">
  <si>
    <t>FISCAL NOTE</t>
  </si>
  <si>
    <t>Ordinance/Motion No.   XXX</t>
  </si>
  <si>
    <t>Affected Agency and/or Agencies:  King County Sheriff's Office and Facilities Management Department</t>
  </si>
  <si>
    <t xml:space="preserve">  Impact of the above legislation on the fiscal affairs of King County is estimated to be:</t>
  </si>
  <si>
    <t>Revenue to:</t>
  </si>
  <si>
    <t>Fund/Agency</t>
  </si>
  <si>
    <t xml:space="preserve">Fund </t>
  </si>
  <si>
    <t xml:space="preserve">Revenue </t>
  </si>
  <si>
    <t>Current Year</t>
  </si>
  <si>
    <t>Code</t>
  </si>
  <si>
    <t>Source</t>
  </si>
  <si>
    <t>0010</t>
  </si>
  <si>
    <t xml:space="preserve">TOTAL </t>
  </si>
  <si>
    <t>Expenditures from:</t>
  </si>
  <si>
    <t>Department</t>
  </si>
  <si>
    <t xml:space="preserve"> </t>
  </si>
  <si>
    <t>0200</t>
  </si>
  <si>
    <t>TOTAL</t>
  </si>
  <si>
    <t>Expenditures by Categories</t>
  </si>
  <si>
    <t>Footnotes:</t>
  </si>
  <si>
    <t>General Fund</t>
  </si>
  <si>
    <r>
      <t>Capital Project Costs</t>
    </r>
    <r>
      <rPr>
        <vertAlign val="superscript"/>
        <sz val="10.5"/>
        <rFont val="Univers"/>
        <family val="2"/>
      </rPr>
      <t>1</t>
    </r>
  </si>
  <si>
    <r>
      <t>Annual Lease</t>
    </r>
    <r>
      <rPr>
        <vertAlign val="superscript"/>
        <sz val="10.5"/>
        <rFont val="Univers"/>
        <family val="2"/>
      </rPr>
      <t>2</t>
    </r>
  </si>
  <si>
    <r>
      <t>Annual operating costs</t>
    </r>
    <r>
      <rPr>
        <vertAlign val="superscript"/>
        <sz val="10.5"/>
        <rFont val="Univers"/>
        <family val="2"/>
      </rPr>
      <t>3</t>
    </r>
  </si>
  <si>
    <r>
      <rPr>
        <vertAlign val="superscript"/>
        <sz val="10"/>
        <rFont val="Arial"/>
        <family val="2"/>
      </rPr>
      <t>3</t>
    </r>
    <r>
      <rPr>
        <sz val="10"/>
        <rFont val="Arial"/>
        <family val="2"/>
      </rPr>
      <t xml:space="preserve"> The amount shown is the net difference in operating costs at the King County International Airport versus the Renton Airport.  Annualized and inflated 3% in the outyears in the fiscal note.</t>
    </r>
  </si>
  <si>
    <t>The appropriation will be in Budget Transparency Ordinance Section 8342 -- Special Operations</t>
  </si>
  <si>
    <t>Note Reviewed By:  DeWayne Pitts</t>
  </si>
  <si>
    <t>Note Prepared By:  Krista Camenzind</t>
  </si>
  <si>
    <r>
      <rPr>
        <vertAlign val="superscript"/>
        <sz val="10"/>
        <rFont val="Univers"/>
        <family val="2"/>
      </rPr>
      <t>1</t>
    </r>
    <r>
      <rPr>
        <sz val="10"/>
        <rFont val="Univers"/>
        <family val="2"/>
      </rPr>
      <t xml:space="preserve">  Tenant improvements at the Renton Airport hangar are estimated at $73,000.  In addition, voice and data connections and moving expenses are estimated at $40,712.</t>
    </r>
  </si>
  <si>
    <t>Title:   KCSO Renton Airport Hangar</t>
  </si>
  <si>
    <r>
      <rPr>
        <vertAlign val="superscript"/>
        <sz val="10"/>
        <rFont val="Arial"/>
        <family val="2"/>
      </rPr>
      <t>2</t>
    </r>
    <r>
      <rPr>
        <sz val="10"/>
        <rFont val="Arial"/>
        <family val="2"/>
      </rPr>
      <t xml:space="preserve">  The amount shown is the net difference between the lease rate at the King County Airport versus the Renton Airport, assuming a June 1, 2011 move in date.  The actual timing of the move is unknown at this time and there may be some overlap in the two leases. Costs are annualized and inflated at 3% in the outyears in the fiscal note.  </t>
    </r>
  </si>
</sst>
</file>

<file path=xl/styles.xml><?xml version="1.0" encoding="utf-8"?>
<styleSheet xmlns="http://schemas.openxmlformats.org/spreadsheetml/2006/main">
  <numFmts count="3">
    <numFmt numFmtId="6" formatCode="&quot;$&quot;#,##0_);[Red]\(&quot;$&quot;#,##0\)"/>
    <numFmt numFmtId="43" formatCode="_(* #,##0.00_);_(* \(#,##0.00\);_(* &quot;-&quot;??_);_(@_)"/>
    <numFmt numFmtId="164" formatCode="&quot;$&quot;#,##0"/>
  </numFmts>
  <fonts count="11">
    <font>
      <sz val="10"/>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vertAlign val="superscript"/>
      <sz val="10.5"/>
      <name val="Univers"/>
      <family val="2"/>
    </font>
    <font>
      <vertAlign val="superscript"/>
      <sz val="10"/>
      <name val="Arial"/>
      <family val="2"/>
    </font>
    <font>
      <vertAlign val="superscript"/>
      <sz val="10"/>
      <name val="Univers"/>
      <family val="2"/>
    </font>
  </fonts>
  <fills count="2">
    <fill>
      <patternFill/>
    </fill>
    <fill>
      <patternFill patternType="gray125"/>
    </fill>
  </fills>
  <borders count="1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0" xfId="0" applyFont="1" applyFill="1"/>
    <xf numFmtId="0" fontId="0" fillId="0" borderId="0" xfId="0" applyFill="1"/>
    <xf numFmtId="6" fontId="1" fillId="0" borderId="0" xfId="0" applyNumberFormat="1" applyFont="1" applyFill="1"/>
    <xf numFmtId="0" fontId="4" fillId="0" borderId="0" xfId="0" applyFont="1" applyFill="1"/>
    <xf numFmtId="0" fontId="1" fillId="0" borderId="9" xfId="0" applyFont="1" applyFill="1" applyBorder="1"/>
    <xf numFmtId="0" fontId="1" fillId="0" borderId="10" xfId="0" applyFont="1" applyFill="1" applyBorder="1"/>
    <xf numFmtId="0" fontId="1" fillId="0" borderId="11" xfId="0" applyFont="1" applyFill="1" applyBorder="1" applyAlignment="1">
      <alignment horizontal="center"/>
    </xf>
    <xf numFmtId="0" fontId="5" fillId="0" borderId="11" xfId="0" applyFont="1" applyFill="1" applyBorder="1" applyAlignment="1">
      <alignment horizontal="center"/>
    </xf>
    <xf numFmtId="0" fontId="5" fillId="0" borderId="9" xfId="0" applyFont="1" applyFill="1" applyBorder="1" applyAlignment="1">
      <alignment horizontal="center"/>
    </xf>
    <xf numFmtId="49" fontId="1" fillId="0" borderId="11" xfId="0" applyNumberFormat="1" applyFont="1" applyFill="1" applyBorder="1" applyAlignment="1">
      <alignment horizontal="center"/>
    </xf>
    <xf numFmtId="6" fontId="6" fillId="0" borderId="11" xfId="0" applyNumberFormat="1" applyFont="1" applyFill="1" applyBorder="1" applyAlignment="1">
      <alignment horizontal="center"/>
    </xf>
    <xf numFmtId="6" fontId="6" fillId="0" borderId="9" xfId="0" applyNumberFormat="1" applyFont="1" applyFill="1" applyBorder="1" applyAlignment="1">
      <alignment horizontal="center"/>
    </xf>
    <xf numFmtId="49" fontId="1" fillId="0" borderId="11" xfId="0" applyNumberFormat="1" applyFont="1" applyFill="1" applyBorder="1" applyAlignment="1" quotePrefix="1">
      <alignment horizontal="center"/>
    </xf>
    <xf numFmtId="49" fontId="6" fillId="0" borderId="11" xfId="0" applyNumberFormat="1" applyFont="1" applyFill="1" applyBorder="1" applyAlignment="1" quotePrefix="1">
      <alignment horizontal="center" wrapText="1"/>
    </xf>
    <xf numFmtId="49" fontId="6" fillId="0" borderId="11" xfId="0" applyNumberFormat="1" applyFont="1" applyFill="1" applyBorder="1" applyAlignment="1">
      <alignment horizontal="center" wrapText="1"/>
    </xf>
    <xf numFmtId="6" fontId="1" fillId="0" borderId="11" xfId="0" applyNumberFormat="1" applyFont="1" applyFill="1" applyBorder="1" applyAlignment="1">
      <alignment horizontal="center"/>
    </xf>
    <xf numFmtId="6" fontId="4" fillId="0" borderId="11"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xf numFmtId="3" fontId="3" fillId="0" borderId="0" xfId="0" applyNumberFormat="1" applyFont="1" applyFill="1"/>
    <xf numFmtId="0" fontId="4" fillId="0" borderId="0" xfId="0" applyFont="1" applyFill="1" applyBorder="1"/>
    <xf numFmtId="0" fontId="1" fillId="0" borderId="0" xfId="0" applyFont="1" applyFill="1" applyBorder="1" applyAlignment="1">
      <alignment horizontal="center"/>
    </xf>
    <xf numFmtId="0" fontId="1" fillId="0" borderId="12" xfId="0" applyNumberFormat="1" applyFont="1" applyFill="1" applyBorder="1" applyAlignment="1" quotePrefix="1">
      <alignment horizontal="center"/>
    </xf>
    <xf numFmtId="49" fontId="1" fillId="0" borderId="12" xfId="0" applyNumberFormat="1" applyFont="1" applyFill="1" applyBorder="1" applyAlignment="1" quotePrefix="1">
      <alignment horizontal="center"/>
    </xf>
    <xf numFmtId="164" fontId="6" fillId="0" borderId="11" xfId="0" applyNumberFormat="1" applyFont="1" applyFill="1" applyBorder="1" applyAlignment="1">
      <alignment horizontal="center"/>
    </xf>
    <xf numFmtId="164" fontId="6" fillId="0" borderId="9" xfId="0" applyNumberFormat="1" applyFont="1" applyFill="1" applyBorder="1" applyAlignment="1">
      <alignment horizontal="center"/>
    </xf>
    <xf numFmtId="49" fontId="1" fillId="0" borderId="12" xfId="0" applyNumberFormat="1" applyFont="1" applyFill="1" applyBorder="1" applyAlignment="1">
      <alignment horizontal="center"/>
    </xf>
    <xf numFmtId="164" fontId="6" fillId="0" borderId="11" xfId="18" applyNumberFormat="1" applyFont="1" applyFill="1" applyBorder="1" applyAlignment="1">
      <alignment horizontal="center"/>
    </xf>
    <xf numFmtId="49" fontId="6" fillId="0" borderId="12" xfId="0" applyNumberFormat="1" applyFont="1" applyFill="1" applyBorder="1" applyAlignment="1">
      <alignment horizontal="center"/>
    </xf>
    <xf numFmtId="164" fontId="1" fillId="0" borderId="11" xfId="0" applyNumberFormat="1" applyFont="1" applyFill="1" applyBorder="1" applyAlignment="1">
      <alignment horizontal="center"/>
    </xf>
    <xf numFmtId="49" fontId="7" fillId="0" borderId="11" xfId="0" applyNumberFormat="1" applyFont="1" applyFill="1" applyBorder="1"/>
    <xf numFmtId="49" fontId="1" fillId="0" borderId="11" xfId="0" applyNumberFormat="1" applyFont="1" applyFill="1" applyBorder="1"/>
    <xf numFmtId="164" fontId="4" fillId="0" borderId="11" xfId="0" applyNumberFormat="1" applyFont="1" applyFill="1" applyBorder="1" applyAlignment="1">
      <alignment horizontal="center"/>
    </xf>
    <xf numFmtId="0" fontId="1" fillId="0" borderId="9" xfId="0" applyFont="1" applyFill="1" applyBorder="1" applyAlignment="1">
      <alignment horizontal="left" wrapText="1"/>
    </xf>
    <xf numFmtId="49" fontId="6" fillId="0" borderId="11" xfId="0" applyNumberFormat="1" applyFont="1" applyFill="1" applyBorder="1" applyAlignment="1" quotePrefix="1">
      <alignment horizontal="center"/>
    </xf>
    <xf numFmtId="0" fontId="0" fillId="0" borderId="13" xfId="0" applyFill="1" applyBorder="1"/>
    <xf numFmtId="0" fontId="1" fillId="0" borderId="14" xfId="0" applyFont="1" applyFill="1" applyBorder="1" applyAlignment="1">
      <alignment horizontal="left"/>
    </xf>
    <xf numFmtId="6" fontId="0" fillId="0" borderId="0" xfId="0" applyNumberFormat="1"/>
    <xf numFmtId="0" fontId="0" fillId="0" borderId="11" xfId="0" applyBorder="1"/>
    <xf numFmtId="9" fontId="0" fillId="0" borderId="0" xfId="15" applyFont="1"/>
    <xf numFmtId="0" fontId="6" fillId="0" borderId="0" xfId="0" applyFont="1" applyFill="1" applyAlignment="1">
      <alignment wrapText="1"/>
    </xf>
    <xf numFmtId="164" fontId="1" fillId="0" borderId="0" xfId="0" applyNumberFormat="1" applyFont="1" applyFill="1"/>
    <xf numFmtId="0" fontId="0" fillId="0" borderId="0" xfId="0" applyAlignment="1">
      <alignment horizontal="left" wrapText="1"/>
    </xf>
    <xf numFmtId="0" fontId="0" fillId="0" borderId="0" xfId="0" applyFont="1" applyAlignment="1">
      <alignment horizontal="left" wrapText="1"/>
    </xf>
    <xf numFmtId="0" fontId="6" fillId="0" borderId="0" xfId="0" applyFont="1" applyFill="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80" zoomScaleNormal="80" workbookViewId="0" topLeftCell="A35">
      <selection activeCell="A41" sqref="A41:H41"/>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29</v>
      </c>
      <c r="C4" s="11"/>
      <c r="D4" s="12"/>
      <c r="E4" s="12"/>
      <c r="F4" s="12"/>
      <c r="G4" s="12"/>
      <c r="H4" s="13"/>
    </row>
    <row r="5" spans="1:8" ht="13.5">
      <c r="A5" s="14" t="s">
        <v>2</v>
      </c>
      <c r="B5" s="15"/>
      <c r="C5" s="15"/>
      <c r="D5" s="15"/>
      <c r="E5" s="15"/>
      <c r="F5" s="15"/>
      <c r="G5" s="15"/>
      <c r="H5" s="16"/>
    </row>
    <row r="6" spans="1:8" ht="13.5">
      <c r="A6" s="14" t="s">
        <v>27</v>
      </c>
      <c r="B6" s="15"/>
      <c r="C6" s="15"/>
      <c r="D6" s="15"/>
      <c r="E6" s="15"/>
      <c r="F6" s="15"/>
      <c r="G6" s="15"/>
      <c r="H6" s="16"/>
    </row>
    <row r="7" spans="1:8" ht="14.25" thickBot="1">
      <c r="A7" s="17" t="s">
        <v>26</v>
      </c>
      <c r="B7" s="18"/>
      <c r="C7" s="18"/>
      <c r="D7" s="18"/>
      <c r="E7" s="18"/>
      <c r="F7" s="18"/>
      <c r="G7" s="18"/>
      <c r="H7" s="19"/>
    </row>
    <row r="8" spans="1:8" ht="14.25" thickTop="1">
      <c r="A8" s="20"/>
      <c r="B8" s="21"/>
      <c r="C8" s="20"/>
      <c r="D8" s="15"/>
      <c r="E8" s="15"/>
      <c r="F8" s="15"/>
      <c r="G8" s="15"/>
      <c r="H8" s="15"/>
    </row>
    <row r="9" spans="1:8" ht="13.5">
      <c r="A9" s="15" t="s">
        <v>3</v>
      </c>
      <c r="B9" s="21"/>
      <c r="C9" s="20"/>
      <c r="D9" s="20"/>
      <c r="E9" s="20"/>
      <c r="F9" s="61">
        <f>E37</f>
        <v>141281</v>
      </c>
      <c r="G9" s="22"/>
      <c r="H9" s="20"/>
    </row>
    <row r="10" spans="1:8" ht="13.5">
      <c r="A10" s="15"/>
      <c r="B10" s="21"/>
      <c r="C10" s="20"/>
      <c r="D10" s="20"/>
      <c r="E10" s="20"/>
      <c r="F10" s="20"/>
      <c r="G10" s="22"/>
      <c r="H10" s="20"/>
    </row>
    <row r="11" spans="1:8" ht="13.5">
      <c r="A11" s="23" t="s">
        <v>4</v>
      </c>
      <c r="B11" s="15"/>
      <c r="C11" s="20"/>
      <c r="D11" s="20"/>
      <c r="E11" s="20"/>
      <c r="F11" s="20"/>
      <c r="G11" s="20"/>
      <c r="H11" s="20"/>
    </row>
    <row r="12" spans="1:8" ht="13.5">
      <c r="A12" s="24" t="s">
        <v>5</v>
      </c>
      <c r="B12" s="25"/>
      <c r="C12" s="26" t="s">
        <v>6</v>
      </c>
      <c r="D12" s="26" t="s">
        <v>7</v>
      </c>
      <c r="E12" s="26" t="s">
        <v>8</v>
      </c>
      <c r="F12" s="26"/>
      <c r="G12" s="26"/>
      <c r="H12" s="26"/>
    </row>
    <row r="13" spans="1:8" ht="13.5">
      <c r="A13" s="24"/>
      <c r="B13" s="25"/>
      <c r="C13" s="26" t="s">
        <v>9</v>
      </c>
      <c r="D13" s="26" t="s">
        <v>10</v>
      </c>
      <c r="E13" s="27">
        <v>2011</v>
      </c>
      <c r="F13" s="28">
        <v>2012</v>
      </c>
      <c r="G13" s="28">
        <v>2013</v>
      </c>
      <c r="H13" s="27">
        <v>2014</v>
      </c>
    </row>
    <row r="14" spans="1:8" ht="13.5">
      <c r="A14" s="24"/>
      <c r="B14" s="25"/>
      <c r="C14" s="29"/>
      <c r="D14" s="29"/>
      <c r="E14" s="30"/>
      <c r="F14" s="31"/>
      <c r="G14" s="31"/>
      <c r="H14" s="30"/>
    </row>
    <row r="15" spans="1:10" ht="13.5">
      <c r="A15" s="24"/>
      <c r="B15" s="25"/>
      <c r="C15" s="33"/>
      <c r="D15" s="34"/>
      <c r="E15" s="58"/>
      <c r="F15" s="35"/>
      <c r="G15" s="35"/>
      <c r="H15" s="35"/>
      <c r="J15" s="57"/>
    </row>
    <row r="16" spans="1:8" ht="13.5">
      <c r="A16" s="24"/>
      <c r="B16" s="25"/>
      <c r="C16" s="33"/>
      <c r="D16" s="34"/>
      <c r="E16" s="35"/>
      <c r="F16" s="35"/>
      <c r="G16" s="35"/>
      <c r="H16" s="35"/>
    </row>
    <row r="17" spans="1:8" ht="13.5">
      <c r="A17" s="24"/>
      <c r="B17" s="25" t="s">
        <v>12</v>
      </c>
      <c r="C17" s="29"/>
      <c r="D17" s="29"/>
      <c r="E17" s="58"/>
      <c r="F17" s="36">
        <f>SUM(F15:F15)</f>
        <v>0</v>
      </c>
      <c r="G17" s="36">
        <f>SUM(G15:G15)</f>
        <v>0</v>
      </c>
      <c r="H17" s="36">
        <f>SUM(H15:H15)</f>
        <v>0</v>
      </c>
    </row>
    <row r="18" spans="1:8" ht="13.5">
      <c r="A18" s="20"/>
      <c r="B18" s="20"/>
      <c r="C18" s="37"/>
      <c r="D18" s="37"/>
      <c r="E18" s="38"/>
      <c r="F18" s="39"/>
      <c r="G18" s="38"/>
      <c r="H18" s="38"/>
    </row>
    <row r="19" spans="1:8" ht="13.5">
      <c r="A19" s="40" t="s">
        <v>13</v>
      </c>
      <c r="B19" s="15"/>
      <c r="C19" s="41"/>
      <c r="D19" s="37"/>
      <c r="E19" s="20"/>
      <c r="F19" s="20"/>
      <c r="G19" s="20"/>
      <c r="H19" s="20"/>
    </row>
    <row r="20" spans="1:8" ht="13.5">
      <c r="A20" s="24" t="s">
        <v>5</v>
      </c>
      <c r="B20" s="25"/>
      <c r="C20" s="26" t="s">
        <v>6</v>
      </c>
      <c r="D20" s="26" t="s">
        <v>14</v>
      </c>
      <c r="E20" s="26" t="s">
        <v>8</v>
      </c>
      <c r="F20" s="26" t="s">
        <v>8</v>
      </c>
      <c r="G20" s="26" t="s">
        <v>8</v>
      </c>
      <c r="H20" s="26" t="s">
        <v>8</v>
      </c>
    </row>
    <row r="21" spans="1:8" ht="13.5">
      <c r="A21" s="24"/>
      <c r="B21" s="25" t="s">
        <v>15</v>
      </c>
      <c r="C21" s="26" t="s">
        <v>9</v>
      </c>
      <c r="D21" s="42"/>
      <c r="E21" s="27">
        <v>2011</v>
      </c>
      <c r="F21" s="28">
        <v>2012</v>
      </c>
      <c r="G21" s="28">
        <v>2013</v>
      </c>
      <c r="H21" s="27">
        <v>2014</v>
      </c>
    </row>
    <row r="22" spans="1:8" ht="13.5">
      <c r="A22" s="24"/>
      <c r="B22" s="25"/>
      <c r="C22" s="29"/>
      <c r="D22" s="43"/>
      <c r="E22" s="44"/>
      <c r="F22" s="45"/>
      <c r="G22" s="45"/>
      <c r="H22" s="44"/>
    </row>
    <row r="23" spans="1:8" ht="13.5">
      <c r="A23" s="24" t="s">
        <v>20</v>
      </c>
      <c r="B23" s="25"/>
      <c r="C23" s="29" t="s">
        <v>11</v>
      </c>
      <c r="D23" s="46" t="s">
        <v>16</v>
      </c>
      <c r="E23" s="44">
        <f>E37</f>
        <v>141281</v>
      </c>
      <c r="F23" s="44">
        <f aca="true" t="shared" si="0" ref="F23:H23">F37</f>
        <v>48678.83</v>
      </c>
      <c r="G23" s="44">
        <f t="shared" si="0"/>
        <v>50139.1949</v>
      </c>
      <c r="H23" s="44">
        <f t="shared" si="0"/>
        <v>51643.37074700001</v>
      </c>
    </row>
    <row r="24" spans="1:8" ht="13.5">
      <c r="A24" s="24"/>
      <c r="B24" s="25"/>
      <c r="C24" s="29"/>
      <c r="D24" s="29"/>
      <c r="E24" s="47"/>
      <c r="F24" s="45"/>
      <c r="G24" s="45"/>
      <c r="H24" s="44"/>
    </row>
    <row r="25" spans="1:8" ht="13.5">
      <c r="A25" s="24"/>
      <c r="B25" s="25"/>
      <c r="C25" s="29"/>
      <c r="D25" s="43"/>
      <c r="E25" s="44"/>
      <c r="F25" s="45"/>
      <c r="G25" s="45"/>
      <c r="H25" s="44"/>
    </row>
    <row r="26" spans="1:8" ht="13.5">
      <c r="A26" s="24"/>
      <c r="B26" s="25"/>
      <c r="C26" s="33"/>
      <c r="D26" s="48"/>
      <c r="E26" s="49"/>
      <c r="F26" s="49"/>
      <c r="G26" s="49"/>
      <c r="H26" s="49"/>
    </row>
    <row r="27" spans="1:10" ht="13.5">
      <c r="A27" s="24"/>
      <c r="B27" s="25" t="s">
        <v>17</v>
      </c>
      <c r="C27" s="50"/>
      <c r="D27" s="51"/>
      <c r="E27" s="52">
        <f>SUM(E23:E26)</f>
        <v>141281</v>
      </c>
      <c r="F27" s="52">
        <f>SUM(F23:F26)</f>
        <v>48678.83</v>
      </c>
      <c r="G27" s="52">
        <f>SUM(G23:G26)</f>
        <v>50139.1949</v>
      </c>
      <c r="H27" s="52">
        <f>SUM(H23:H26)</f>
        <v>51643.37074700001</v>
      </c>
      <c r="J27" s="59"/>
    </row>
    <row r="28" spans="1:8" ht="13.5">
      <c r="A28" s="20"/>
      <c r="B28" s="20"/>
      <c r="C28" s="20"/>
      <c r="D28" s="20"/>
      <c r="E28" s="38"/>
      <c r="F28" s="38"/>
      <c r="G28" s="38"/>
      <c r="H28" s="38"/>
    </row>
    <row r="29" spans="1:8" ht="13.5">
      <c r="A29" s="40" t="s">
        <v>18</v>
      </c>
      <c r="B29" s="15"/>
      <c r="C29" s="15"/>
      <c r="D29" s="15"/>
      <c r="E29" s="20"/>
      <c r="F29" s="20"/>
      <c r="G29" s="20"/>
      <c r="H29" s="20"/>
    </row>
    <row r="30" spans="1:8" ht="13.5">
      <c r="A30" s="24"/>
      <c r="B30" s="25"/>
      <c r="C30" s="26" t="s">
        <v>6</v>
      </c>
      <c r="D30" s="26" t="s">
        <v>14</v>
      </c>
      <c r="E30" s="26" t="s">
        <v>8</v>
      </c>
      <c r="F30" s="26" t="s">
        <v>8</v>
      </c>
      <c r="G30" s="26" t="s">
        <v>8</v>
      </c>
      <c r="H30" s="26" t="s">
        <v>8</v>
      </c>
    </row>
    <row r="31" spans="1:8" ht="13.5">
      <c r="A31" s="24"/>
      <c r="B31" s="25"/>
      <c r="C31" s="26" t="s">
        <v>9</v>
      </c>
      <c r="D31" s="26"/>
      <c r="E31" s="27">
        <v>2011</v>
      </c>
      <c r="F31" s="28">
        <v>2012</v>
      </c>
      <c r="G31" s="28">
        <v>2013</v>
      </c>
      <c r="H31" s="27">
        <v>2014</v>
      </c>
    </row>
    <row r="32" spans="1:8" ht="13.5">
      <c r="A32" s="24"/>
      <c r="B32" s="25"/>
      <c r="C32" s="32"/>
      <c r="D32" s="46"/>
      <c r="E32" s="47"/>
      <c r="F32" s="45"/>
      <c r="G32" s="45"/>
      <c r="H32" s="44"/>
    </row>
    <row r="33" spans="1:8" ht="15.75">
      <c r="A33" s="24" t="s">
        <v>21</v>
      </c>
      <c r="B33" s="25"/>
      <c r="C33" s="29" t="s">
        <v>11</v>
      </c>
      <c r="D33" s="46" t="s">
        <v>16</v>
      </c>
      <c r="E33" s="47">
        <v>113712</v>
      </c>
      <c r="F33" s="45"/>
      <c r="G33" s="45"/>
      <c r="H33" s="44"/>
    </row>
    <row r="34" spans="1:8" ht="15.75">
      <c r="A34" s="24" t="s">
        <v>22</v>
      </c>
      <c r="B34" s="25"/>
      <c r="C34" s="29" t="s">
        <v>11</v>
      </c>
      <c r="D34" s="46" t="s">
        <v>16</v>
      </c>
      <c r="E34" s="47">
        <v>16122</v>
      </c>
      <c r="F34" s="47">
        <f>27637*1.03</f>
        <v>28466.11</v>
      </c>
      <c r="G34" s="47">
        <f>F34*1.03</f>
        <v>29320.0933</v>
      </c>
      <c r="H34" s="47">
        <f>G34*1.03</f>
        <v>30199.696099</v>
      </c>
    </row>
    <row r="35" spans="1:8" ht="15.75">
      <c r="A35" s="24" t="s">
        <v>23</v>
      </c>
      <c r="B35" s="25"/>
      <c r="C35" s="29" t="s">
        <v>11</v>
      </c>
      <c r="D35" s="46" t="s">
        <v>16</v>
      </c>
      <c r="E35" s="47">
        <v>11447</v>
      </c>
      <c r="F35" s="47">
        <f>19624*1.03</f>
        <v>20212.72</v>
      </c>
      <c r="G35" s="47">
        <f aca="true" t="shared" si="1" ref="G35:H35">F35*1.03</f>
        <v>20819.1016</v>
      </c>
      <c r="H35" s="47">
        <f t="shared" si="1"/>
        <v>21443.674648000004</v>
      </c>
    </row>
    <row r="36" spans="1:8" ht="13.5">
      <c r="A36" s="53"/>
      <c r="B36" s="25"/>
      <c r="C36" s="54"/>
      <c r="D36" s="48"/>
      <c r="E36" s="49"/>
      <c r="F36" s="49"/>
      <c r="G36" s="45"/>
      <c r="H36" s="44"/>
    </row>
    <row r="37" spans="1:8" ht="13.5">
      <c r="A37" s="55"/>
      <c r="B37" s="56" t="s">
        <v>17</v>
      </c>
      <c r="C37" s="50"/>
      <c r="D37" s="51"/>
      <c r="E37" s="52">
        <f>SUM(E32:E36)</f>
        <v>141281</v>
      </c>
      <c r="F37" s="52">
        <f>SUM(F32:F36)</f>
        <v>48678.83</v>
      </c>
      <c r="G37" s="52">
        <f>SUM(G32:G36)</f>
        <v>50139.1949</v>
      </c>
      <c r="H37" s="52">
        <f>SUM(H32:H36)</f>
        <v>51643.37074700001</v>
      </c>
    </row>
    <row r="38" spans="1:8" ht="13.5">
      <c r="A38" s="23" t="s">
        <v>19</v>
      </c>
      <c r="B38" s="20"/>
      <c r="C38" s="20"/>
      <c r="D38" s="20"/>
      <c r="E38" s="38"/>
      <c r="F38" s="38"/>
      <c r="G38" s="38"/>
      <c r="H38" s="38"/>
    </row>
    <row r="39" spans="1:8" ht="32.25" customHeight="1">
      <c r="A39" s="64" t="s">
        <v>28</v>
      </c>
      <c r="B39" s="64"/>
      <c r="C39" s="64"/>
      <c r="D39" s="64"/>
      <c r="E39" s="64"/>
      <c r="F39" s="64"/>
      <c r="G39" s="64"/>
      <c r="H39" s="64"/>
    </row>
    <row r="40" spans="1:8" ht="45.75" customHeight="1">
      <c r="A40" s="62" t="s">
        <v>30</v>
      </c>
      <c r="B40" s="63"/>
      <c r="C40" s="63"/>
      <c r="D40" s="63"/>
      <c r="E40" s="63"/>
      <c r="F40" s="63"/>
      <c r="G40" s="63"/>
      <c r="H40" s="63"/>
    </row>
    <row r="41" spans="1:8" ht="34.5" customHeight="1">
      <c r="A41" s="62" t="s">
        <v>24</v>
      </c>
      <c r="B41" s="62"/>
      <c r="C41" s="62"/>
      <c r="D41" s="62"/>
      <c r="E41" s="62"/>
      <c r="F41" s="62"/>
      <c r="G41" s="62"/>
      <c r="H41" s="62"/>
    </row>
    <row r="45" ht="12.75">
      <c r="A45" t="s">
        <v>25</v>
      </c>
    </row>
    <row r="47" spans="1:8" ht="12.75" customHeight="1">
      <c r="A47" s="60"/>
      <c r="B47" s="60"/>
      <c r="C47" s="60"/>
      <c r="D47" s="60"/>
      <c r="E47" s="60"/>
      <c r="F47" s="60"/>
      <c r="G47" s="60"/>
      <c r="H47" s="60"/>
    </row>
    <row r="48" spans="1:8" ht="12.75">
      <c r="A48" s="60"/>
      <c r="B48" s="60"/>
      <c r="C48" s="60"/>
      <c r="D48" s="60"/>
      <c r="E48" s="60"/>
      <c r="F48" s="60"/>
      <c r="G48" s="60"/>
      <c r="H48" s="60"/>
    </row>
    <row r="49" spans="1:8" ht="12.75">
      <c r="A49" s="60"/>
      <c r="B49" s="60"/>
      <c r="C49" s="60"/>
      <c r="D49" s="60"/>
      <c r="E49" s="60"/>
      <c r="F49" s="60"/>
      <c r="G49" s="60"/>
      <c r="H49" s="60"/>
    </row>
  </sheetData>
  <mergeCells count="3">
    <mergeCell ref="A40:H40"/>
    <mergeCell ref="A39:H39"/>
    <mergeCell ref="A41:H41"/>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camenzk</cp:lastModifiedBy>
  <cp:lastPrinted>2011-04-23T00:18:02Z</cp:lastPrinted>
  <dcterms:created xsi:type="dcterms:W3CDTF">2011-04-21T00:49:47Z</dcterms:created>
  <dcterms:modified xsi:type="dcterms:W3CDTF">2011-05-09T04:53:26Z</dcterms:modified>
  <cp:category/>
  <cp:version/>
  <cp:contentType/>
  <cp:contentStatus/>
</cp:coreProperties>
</file>