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16" yWindow="65416" windowWidth="29040" windowHeight="15840" activeTab="0"/>
  </bookViews>
  <sheets>
    <sheet name="Attachment A" sheetId="1" r:id="rId1"/>
  </sheets>
  <definedNames>
    <definedName name="_xlnm.Print_Titles" localSheetId="0">'Attachment A'!$1:$5</definedName>
  </definedNames>
  <calcPr calcId="162913"/>
  <extLst/>
</workbook>
</file>

<file path=xl/sharedStrings.xml><?xml version="1.0" encoding="utf-8"?>
<sst xmlns="http://schemas.openxmlformats.org/spreadsheetml/2006/main" count="35" uniqueCount="22">
  <si>
    <t>3310 LONG-TERM LEASES</t>
  </si>
  <si>
    <r>
      <rPr>
        <sz val="10"/>
        <color rgb="FF000000"/>
        <rFont val="Calibri"/>
        <family val="2"/>
      </rPr>
      <t xml:space="preserve">Project
</t>
    </r>
    <r>
      <rPr>
        <sz val="10"/>
        <color rgb="FF000000"/>
        <rFont val="Calibri"/>
        <family val="2"/>
      </rPr>
      <t>Number</t>
    </r>
  </si>
  <si>
    <r>
      <rPr>
        <sz val="10"/>
        <color rgb="FF000000"/>
        <rFont val="Calibri"/>
        <family val="2"/>
      </rPr>
      <t xml:space="preserve">Project Name
</t>
    </r>
    <r>
      <rPr>
        <sz val="10"/>
        <color rgb="FF000000"/>
        <rFont val="Calibri"/>
        <family val="2"/>
      </rPr>
      <t>Class Code</t>
    </r>
  </si>
  <si>
    <r>
      <rPr>
        <sz val="10"/>
        <color rgb="FF000000"/>
        <rFont val="Calibri"/>
        <family val="2"/>
      </rPr>
      <t xml:space="preserve">Tech
</t>
    </r>
    <r>
      <rPr>
        <sz val="10"/>
        <color rgb="FF000000"/>
        <rFont val="Calibri"/>
        <family val="2"/>
      </rPr>
      <t>Adj</t>
    </r>
  </si>
  <si>
    <r>
      <rPr>
        <sz val="10"/>
        <color rgb="FF000000"/>
        <rFont val="Calibri"/>
        <family val="2"/>
      </rPr>
      <t xml:space="preserve">IT
</t>
    </r>
    <r>
      <rPr>
        <sz val="10"/>
        <color rgb="FF000000"/>
        <rFont val="Calibri"/>
        <family val="2"/>
      </rPr>
      <t>Proj</t>
    </r>
  </si>
  <si>
    <t>FY19-20</t>
  </si>
  <si>
    <t>FY21-22</t>
  </si>
  <si>
    <t>FY23-24</t>
  </si>
  <si>
    <t>Total 6-Year Budget</t>
  </si>
  <si>
    <t>1138439</t>
  </si>
  <si>
    <r>
      <rPr>
        <b/>
        <sz val="10"/>
        <color rgb="FF000000"/>
        <rFont val="Calibri"/>
        <family val="2"/>
      </rPr>
      <t xml:space="preserve">DES LTLF KENT ECNLDGE GROUND
</t>
    </r>
    <r>
      <rPr>
        <sz val="8"/>
        <color rgb="FF000000"/>
        <rFont val="Calibri"/>
        <family val="2"/>
      </rPr>
      <t>DES LTLF MASTER PROJECT</t>
    </r>
  </si>
  <si>
    <t>3310 - LONG-TERM LEASES</t>
  </si>
  <si>
    <t>Total</t>
  </si>
  <si>
    <t/>
  </si>
  <si>
    <t>3951 BLDG REPAIR/REPL SUBFUND</t>
  </si>
  <si>
    <t>1138369</t>
  </si>
  <si>
    <r>
      <rPr>
        <b/>
        <sz val="10"/>
        <color rgb="FF000000"/>
        <rFont val="Calibri"/>
        <family val="2"/>
      </rPr>
      <t xml:space="preserve">DES FMD KENT ECONOLODGE ACQ
</t>
    </r>
    <r>
      <rPr>
        <sz val="8"/>
        <color rgb="FF000000"/>
        <rFont val="Calibri"/>
        <family val="2"/>
      </rPr>
      <t>STANDALONE</t>
    </r>
  </si>
  <si>
    <t>1138370</t>
  </si>
  <si>
    <r>
      <rPr>
        <b/>
        <sz val="10"/>
        <color rgb="FF000000"/>
        <rFont val="Calibri"/>
        <family val="2"/>
      </rPr>
      <t xml:space="preserve">DES FMD ISO/QUAR MODULAR MOVES
</t>
    </r>
    <r>
      <rPr>
        <sz val="8"/>
        <color rgb="FF000000"/>
        <rFont val="Calibri"/>
        <family val="2"/>
      </rPr>
      <t>PROGRAMMATIC</t>
    </r>
  </si>
  <si>
    <t>3951 - BLDG REPAIR/REPL SUBFUND</t>
  </si>
  <si>
    <t>Grand Total</t>
  </si>
  <si>
    <t>19066 - Attachment A Capital Improvement Program Dated 3.5.2020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</si>
</sst>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&quot;$&quot;#,##0;\(&quot;$&quot;#,##0\)"/>
  </numFmts>
  <fonts count="9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D3D3D3"/>
      </left>
      <right/>
      <top style="thin">
        <color rgb="FFD3D3D3"/>
      </top>
      <bottom/>
    </border>
    <border>
      <left/>
      <right/>
      <top style="thin">
        <color rgb="FFD3D3D3"/>
      </top>
      <bottom/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/>
      <top/>
      <bottom/>
    </border>
    <border>
      <left/>
      <right style="thin">
        <color rgb="FFD3D3D3"/>
      </right>
      <top/>
      <bottom/>
    </border>
    <border>
      <left style="thin">
        <color rgb="FFD3D3D3"/>
      </left>
      <right/>
      <top/>
      <bottom style="thin">
        <color rgb="FFD3D3D3"/>
      </bottom>
    </border>
    <border>
      <left/>
      <right/>
      <top/>
      <bottom style="thin">
        <color rgb="FFD3D3D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 style="thin">
        <color rgb="FFD3D3D3"/>
      </top>
      <bottom style="thin">
        <color rgb="FF000000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000000"/>
      </bottom>
    </border>
    <border>
      <left/>
      <right/>
      <top style="thin">
        <color rgb="FFD3D3D3"/>
      </top>
      <bottom style="thin">
        <color rgb="FF000000"/>
      </bottom>
    </border>
    <border>
      <left/>
      <right style="thin">
        <color rgb="FFD3D3D3"/>
      </right>
      <top style="thin">
        <color rgb="FFD3D3D3"/>
      </top>
      <bottom style="thin">
        <color rgb="FF000000"/>
      </bottom>
    </border>
    <border>
      <left style="thin">
        <color rgb="FFD3D3D3"/>
      </left>
      <right style="thin">
        <color rgb="FF000000"/>
      </right>
      <top/>
      <bottom/>
    </border>
    <border>
      <left style="thin">
        <color rgb="FFD3D3D3"/>
      </left>
      <right style="thin">
        <color rgb="FF000000"/>
      </right>
      <top/>
      <bottom style="thin">
        <color rgb="FFD3D3D3"/>
      </bottom>
    </border>
    <border>
      <left/>
      <right/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000000"/>
      </left>
      <right style="thin">
        <color rgb="FFD3D3D3"/>
      </right>
      <top/>
      <bottom/>
    </border>
    <border>
      <left style="thin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/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n">
        <color rgb="FF000000"/>
      </right>
      <top/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2" fillId="0" borderId="0" xfId="0" applyFont="1" applyFill="1" applyBorder="1"/>
    <xf numFmtId="0" fontId="6" fillId="2" borderId="1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left" vertical="top" wrapText="1" readingOrder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6" fillId="2" borderId="2" xfId="0" applyNumberFormat="1" applyFont="1" applyFill="1" applyBorder="1" applyAlignment="1">
      <alignment horizontal="center" vertical="top" wrapText="1" readingOrder="1"/>
    </xf>
    <xf numFmtId="0" fontId="2" fillId="0" borderId="3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vertical="top" wrapText="1"/>
    </xf>
    <xf numFmtId="0" fontId="2" fillId="0" borderId="5" xfId="0" applyNumberFormat="1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vertical="top" wrapText="1"/>
    </xf>
    <xf numFmtId="0" fontId="2" fillId="3" borderId="0" xfId="0" applyNumberFormat="1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vertical="top" wrapText="1"/>
    </xf>
    <xf numFmtId="0" fontId="2" fillId="0" borderId="8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164" fontId="7" fillId="2" borderId="11" xfId="0" applyNumberFormat="1" applyFont="1" applyFill="1" applyBorder="1" applyAlignment="1">
      <alignment horizontal="right" vertical="top" wrapText="1" readingOrder="1"/>
    </xf>
    <xf numFmtId="164" fontId="7" fillId="2" borderId="12" xfId="0" applyNumberFormat="1" applyFont="1" applyFill="1" applyBorder="1" applyAlignment="1">
      <alignment horizontal="right" vertical="top" wrapText="1" readingOrder="1"/>
    </xf>
    <xf numFmtId="164" fontId="7" fillId="2" borderId="13" xfId="0" applyNumberFormat="1" applyFont="1" applyFill="1" applyBorder="1" applyAlignment="1">
      <alignment horizontal="right" vertical="top" wrapText="1" readingOrder="1"/>
    </xf>
    <xf numFmtId="164" fontId="7" fillId="2" borderId="14" xfId="0" applyNumberFormat="1" applyFont="1" applyFill="1" applyBorder="1" applyAlignment="1">
      <alignment horizontal="right" vertical="top" wrapText="1" readingOrder="1"/>
    </xf>
    <xf numFmtId="0" fontId="5" fillId="2" borderId="15" xfId="0" applyNumberFormat="1" applyFont="1" applyFill="1" applyBorder="1" applyAlignment="1">
      <alignment horizontal="center" vertical="top" wrapText="1" readingOrder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7" xfId="0" applyNumberFormat="1" applyFont="1" applyFill="1" applyBorder="1" applyAlignment="1">
      <alignment vertical="top" wrapText="1"/>
    </xf>
    <xf numFmtId="0" fontId="5" fillId="2" borderId="13" xfId="0" applyNumberFormat="1" applyFont="1" applyFill="1" applyBorder="1" applyAlignment="1">
      <alignment horizontal="center" vertical="top" wrapText="1" readingOrder="1"/>
    </xf>
    <xf numFmtId="164" fontId="6" fillId="4" borderId="12" xfId="0" applyNumberFormat="1" applyFont="1" applyFill="1" applyBorder="1" applyAlignment="1">
      <alignment horizontal="right" vertical="top" wrapText="1" readingOrder="1"/>
    </xf>
    <xf numFmtId="0" fontId="2" fillId="4" borderId="18" xfId="0" applyNumberFormat="1" applyFont="1" applyFill="1" applyBorder="1" applyAlignment="1">
      <alignment vertical="top" wrapText="1"/>
    </xf>
    <xf numFmtId="0" fontId="2" fillId="4" borderId="19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7" fillId="2" borderId="11" xfId="0" applyNumberFormat="1" applyFont="1" applyFill="1" applyBorder="1" applyAlignment="1">
      <alignment horizontal="center" vertical="top" wrapText="1" readingOrder="1"/>
    </xf>
    <xf numFmtId="0" fontId="2" fillId="0" borderId="20" xfId="0" applyNumberFormat="1" applyFont="1" applyFill="1" applyBorder="1" applyAlignment="1">
      <alignment vertical="top" wrapText="1"/>
    </xf>
    <xf numFmtId="0" fontId="2" fillId="0" borderId="21" xfId="0" applyNumberFormat="1" applyFont="1" applyFill="1" applyBorder="1" applyAlignment="1">
      <alignment vertical="top" wrapText="1"/>
    </xf>
    <xf numFmtId="0" fontId="8" fillId="0" borderId="1" xfId="0" applyNumberFormat="1" applyFont="1" applyFill="1" applyBorder="1" applyAlignment="1">
      <alignment horizontal="center" vertical="top" wrapText="1" readingOrder="1"/>
    </xf>
    <xf numFmtId="0" fontId="2" fillId="0" borderId="2" xfId="0" applyNumberFormat="1" applyFont="1" applyFill="1" applyBorder="1" applyAlignment="1">
      <alignment vertical="top" wrapText="1"/>
    </xf>
    <xf numFmtId="0" fontId="6" fillId="0" borderId="22" xfId="0" applyNumberFormat="1" applyFont="1" applyFill="1" applyBorder="1" applyAlignment="1">
      <alignment horizontal="left" vertical="top" wrapText="1" readingOrder="1"/>
    </xf>
    <xf numFmtId="0" fontId="2" fillId="0" borderId="23" xfId="0" applyNumberFormat="1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vertical="top" wrapText="1"/>
    </xf>
    <xf numFmtId="0" fontId="7" fillId="0" borderId="11" xfId="0" applyNumberFormat="1" applyFont="1" applyFill="1" applyBorder="1" applyAlignment="1">
      <alignment horizontal="left" vertical="top" wrapText="1" readingOrder="1"/>
    </xf>
    <xf numFmtId="0" fontId="2" fillId="0" borderId="25" xfId="0" applyNumberFormat="1" applyFont="1" applyFill="1" applyBorder="1" applyAlignment="1">
      <alignment vertical="top" wrapText="1"/>
    </xf>
    <xf numFmtId="0" fontId="2" fillId="0" borderId="26" xfId="0" applyNumberFormat="1" applyFont="1" applyFill="1" applyBorder="1" applyAlignment="1">
      <alignment vertical="top" wrapText="1"/>
    </xf>
    <xf numFmtId="164" fontId="6" fillId="0" borderId="11" xfId="0" applyNumberFormat="1" applyFont="1" applyFill="1" applyBorder="1" applyAlignment="1">
      <alignment horizontal="right" vertical="top" wrapText="1" readingOrder="1"/>
    </xf>
    <xf numFmtId="0" fontId="5" fillId="0" borderId="27" xfId="0" applyNumberFormat="1" applyFont="1" applyFill="1" applyBorder="1" applyAlignment="1">
      <alignment vertical="top" wrapText="1" readingOrder="1"/>
    </xf>
    <xf numFmtId="0" fontId="2" fillId="0" borderId="28" xfId="0" applyNumberFormat="1" applyFont="1" applyFill="1" applyBorder="1" applyAlignment="1">
      <alignment vertical="top" wrapText="1"/>
    </xf>
    <xf numFmtId="0" fontId="2" fillId="0" borderId="29" xfId="0" applyNumberFormat="1" applyFont="1" applyFill="1" applyBorder="1" applyAlignment="1">
      <alignment vertical="top" wrapText="1"/>
    </xf>
    <xf numFmtId="0" fontId="6" fillId="2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2" fillId="0" borderId="30" xfId="0" applyNumberFormat="1" applyFont="1" applyFill="1" applyBorder="1" applyAlignment="1">
      <alignment vertical="top" wrapText="1"/>
    </xf>
    <xf numFmtId="0" fontId="2" fillId="0" borderId="31" xfId="0" applyNumberFormat="1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3</xdr:col>
      <xdr:colOff>228600</xdr:colOff>
      <xdr:row>8</xdr:row>
      <xdr:rowOff>228600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111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228600</xdr:colOff>
      <xdr:row>8</xdr:row>
      <xdr:rowOff>228600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1114425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15</xdr:row>
      <xdr:rowOff>0</xdr:rowOff>
    </xdr:from>
    <xdr:to>
      <xdr:col>3</xdr:col>
      <xdr:colOff>228600</xdr:colOff>
      <xdr:row>15</xdr:row>
      <xdr:rowOff>228600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259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15</xdr:row>
      <xdr:rowOff>0</xdr:rowOff>
    </xdr:from>
    <xdr:to>
      <xdr:col>6</xdr:col>
      <xdr:colOff>228600</xdr:colOff>
      <xdr:row>15</xdr:row>
      <xdr:rowOff>228600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25908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0</xdr:colOff>
      <xdr:row>18</xdr:row>
      <xdr:rowOff>0</xdr:rowOff>
    </xdr:from>
    <xdr:to>
      <xdr:col>3</xdr:col>
      <xdr:colOff>228600</xdr:colOff>
      <xdr:row>18</xdr:row>
      <xdr:rowOff>228600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3200400"/>
          <a:ext cx="228600" cy="2286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0</xdr:colOff>
      <xdr:row>18</xdr:row>
      <xdr:rowOff>0</xdr:rowOff>
    </xdr:from>
    <xdr:to>
      <xdr:col>6</xdr:col>
      <xdr:colOff>228600</xdr:colOff>
      <xdr:row>18</xdr:row>
      <xdr:rowOff>228600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90825" y="3200400"/>
          <a:ext cx="228600" cy="228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3"/>
  <sheetViews>
    <sheetView showGridLines="0" tabSelected="1" workbookViewId="0" topLeftCell="A1">
      <pane ySplit="5" topLeftCell="A6" activePane="bottomLeft" state="frozen"/>
      <selection pane="bottomLeft" activeCell="A4" sqref="A4:L4"/>
    </sheetView>
  </sheetViews>
  <sheetFormatPr defaultColWidth="9.140625" defaultRowHeight="15"/>
  <cols>
    <col min="1" max="1" width="10.7109375" style="0" customWidth="1"/>
    <col min="2" max="2" width="25.57421875" style="0" customWidth="1"/>
    <col min="3" max="3" width="0.71875" style="0" customWidth="1"/>
    <col min="4" max="4" width="3.421875" style="0" customWidth="1"/>
    <col min="5" max="6" width="0.71875" style="0" customWidth="1"/>
    <col min="7" max="7" width="3.421875" style="0" customWidth="1"/>
    <col min="8" max="8" width="0.71875" style="0" customWidth="1"/>
    <col min="9" max="12" width="16.00390625" style="0" customWidth="1"/>
    <col min="13" max="13" width="9.140625" style="0" hidden="1" customWidth="1"/>
  </cols>
  <sheetData>
    <row r="1" ht="0.95" customHeight="1"/>
    <row r="2" ht="0.95" customHeight="1"/>
    <row r="3" ht="4.5" customHeight="1"/>
    <row r="4" spans="1:12" ht="20.25" customHeight="1">
      <c r="A4" s="43" t="s">
        <v>21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ht="3" customHeight="1"/>
    <row r="6" spans="1:12" ht="18" customHeight="1">
      <c r="A6" s="39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5"/>
    </row>
    <row r="7" spans="1:12" ht="25.5">
      <c r="A7" s="1" t="s">
        <v>1</v>
      </c>
      <c r="B7" s="2" t="s">
        <v>2</v>
      </c>
      <c r="C7" s="42" t="s">
        <v>3</v>
      </c>
      <c r="D7" s="26"/>
      <c r="E7" s="26"/>
      <c r="F7" s="42" t="s">
        <v>4</v>
      </c>
      <c r="G7" s="26"/>
      <c r="H7" s="26"/>
      <c r="I7" s="3" t="s">
        <v>5</v>
      </c>
      <c r="J7" s="3" t="s">
        <v>6</v>
      </c>
      <c r="K7" s="3" t="s">
        <v>7</v>
      </c>
      <c r="L7" s="4" t="s">
        <v>8</v>
      </c>
    </row>
    <row r="8" spans="1:12" ht="15">
      <c r="A8" s="32" t="s">
        <v>9</v>
      </c>
      <c r="B8" s="35" t="s">
        <v>10</v>
      </c>
      <c r="C8" s="5"/>
      <c r="D8" s="6"/>
      <c r="E8" s="7"/>
      <c r="F8" s="5"/>
      <c r="G8" s="6"/>
      <c r="H8" s="7"/>
      <c r="I8" s="38">
        <v>80000</v>
      </c>
      <c r="J8" s="38">
        <v>0</v>
      </c>
      <c r="K8" s="38">
        <v>0</v>
      </c>
      <c r="L8" s="22">
        <f>SUM(I8:K10)</f>
        <v>80000</v>
      </c>
    </row>
    <row r="9" spans="1:12" ht="18" customHeight="1">
      <c r="A9" s="33"/>
      <c r="B9" s="36"/>
      <c r="C9" s="8"/>
      <c r="D9" s="9"/>
      <c r="E9" s="10"/>
      <c r="F9" s="8"/>
      <c r="G9" s="9"/>
      <c r="H9" s="10"/>
      <c r="I9" s="36"/>
      <c r="J9" s="36"/>
      <c r="K9" s="36"/>
      <c r="L9" s="23"/>
    </row>
    <row r="10" spans="1:12" ht="15">
      <c r="A10" s="34"/>
      <c r="B10" s="37"/>
      <c r="C10" s="11"/>
      <c r="D10" s="12"/>
      <c r="E10" s="13"/>
      <c r="F10" s="11"/>
      <c r="G10" s="12"/>
      <c r="H10" s="13"/>
      <c r="I10" s="37"/>
      <c r="J10" s="37"/>
      <c r="K10" s="37"/>
      <c r="L10" s="24"/>
    </row>
    <row r="11" spans="1:12" ht="18" customHeight="1">
      <c r="A11" s="25" t="s">
        <v>11</v>
      </c>
      <c r="B11" s="26"/>
      <c r="C11" s="27" t="s">
        <v>12</v>
      </c>
      <c r="D11" s="28"/>
      <c r="E11" s="29"/>
      <c r="F11" s="27" t="s">
        <v>13</v>
      </c>
      <c r="G11" s="28"/>
      <c r="H11" s="29"/>
      <c r="I11" s="14">
        <f>SUM(I8)</f>
        <v>80000</v>
      </c>
      <c r="J11" s="14">
        <f aca="true" t="shared" si="0" ref="J11:K11">SUM(J8)</f>
        <v>0</v>
      </c>
      <c r="K11" s="14">
        <f t="shared" si="0"/>
        <v>0</v>
      </c>
      <c r="L11" s="15">
        <f>SUM(L8)</f>
        <v>80000</v>
      </c>
    </row>
    <row r="12" spans="1:12" ht="6.75" customHeight="1">
      <c r="A12" s="30" t="s">
        <v>13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31"/>
    </row>
    <row r="13" spans="1:12" ht="18" customHeight="1">
      <c r="A13" s="39" t="s">
        <v>14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1"/>
    </row>
    <row r="14" spans="1:12" ht="25.5">
      <c r="A14" s="1" t="s">
        <v>1</v>
      </c>
      <c r="B14" s="2" t="s">
        <v>2</v>
      </c>
      <c r="C14" s="42" t="s">
        <v>3</v>
      </c>
      <c r="D14" s="26"/>
      <c r="E14" s="26"/>
      <c r="F14" s="42" t="s">
        <v>4</v>
      </c>
      <c r="G14" s="26"/>
      <c r="H14" s="26"/>
      <c r="I14" s="3" t="s">
        <v>5</v>
      </c>
      <c r="J14" s="3" t="s">
        <v>6</v>
      </c>
      <c r="K14" s="3" t="s">
        <v>7</v>
      </c>
      <c r="L14" s="4" t="s">
        <v>8</v>
      </c>
    </row>
    <row r="15" spans="1:12" ht="15">
      <c r="A15" s="32" t="s">
        <v>15</v>
      </c>
      <c r="B15" s="35" t="s">
        <v>16</v>
      </c>
      <c r="C15" s="5"/>
      <c r="D15" s="6"/>
      <c r="E15" s="7"/>
      <c r="F15" s="5"/>
      <c r="G15" s="6"/>
      <c r="H15" s="7"/>
      <c r="I15" s="38">
        <v>4750000</v>
      </c>
      <c r="J15" s="38">
        <v>0</v>
      </c>
      <c r="K15" s="38">
        <v>0</v>
      </c>
      <c r="L15" s="22">
        <f>SUM(I15:K17)</f>
        <v>4750000</v>
      </c>
    </row>
    <row r="16" spans="1:12" ht="18" customHeight="1">
      <c r="A16" s="33"/>
      <c r="B16" s="36"/>
      <c r="C16" s="8"/>
      <c r="D16" s="9"/>
      <c r="E16" s="10"/>
      <c r="F16" s="8"/>
      <c r="G16" s="9"/>
      <c r="H16" s="10"/>
      <c r="I16" s="36"/>
      <c r="J16" s="36"/>
      <c r="K16" s="36"/>
      <c r="L16" s="23"/>
    </row>
    <row r="17" spans="1:12" ht="15">
      <c r="A17" s="34"/>
      <c r="B17" s="37"/>
      <c r="C17" s="11"/>
      <c r="D17" s="12"/>
      <c r="E17" s="13"/>
      <c r="F17" s="11"/>
      <c r="G17" s="12"/>
      <c r="H17" s="13"/>
      <c r="I17" s="37"/>
      <c r="J17" s="37"/>
      <c r="K17" s="37"/>
      <c r="L17" s="24"/>
    </row>
    <row r="18" spans="1:12" ht="15">
      <c r="A18" s="32" t="s">
        <v>17</v>
      </c>
      <c r="B18" s="35" t="s">
        <v>18</v>
      </c>
      <c r="C18" s="5"/>
      <c r="D18" s="6"/>
      <c r="E18" s="7"/>
      <c r="F18" s="5"/>
      <c r="G18" s="6"/>
      <c r="H18" s="7"/>
      <c r="I18" s="38">
        <f>7670000+2515000</f>
        <v>10185000</v>
      </c>
      <c r="J18" s="38">
        <v>0</v>
      </c>
      <c r="K18" s="38">
        <v>0</v>
      </c>
      <c r="L18" s="22">
        <f>SUM(I18:K20)</f>
        <v>10185000</v>
      </c>
    </row>
    <row r="19" spans="1:12" ht="18" customHeight="1">
      <c r="A19" s="33"/>
      <c r="B19" s="36"/>
      <c r="C19" s="8"/>
      <c r="D19" s="9"/>
      <c r="E19" s="10"/>
      <c r="F19" s="8"/>
      <c r="G19" s="9"/>
      <c r="H19" s="10"/>
      <c r="I19" s="36"/>
      <c r="J19" s="36"/>
      <c r="K19" s="36"/>
      <c r="L19" s="23"/>
    </row>
    <row r="20" spans="1:12" ht="15">
      <c r="A20" s="34"/>
      <c r="B20" s="37"/>
      <c r="C20" s="11"/>
      <c r="D20" s="12"/>
      <c r="E20" s="13"/>
      <c r="F20" s="11"/>
      <c r="G20" s="12"/>
      <c r="H20" s="13"/>
      <c r="I20" s="37"/>
      <c r="J20" s="37"/>
      <c r="K20" s="37"/>
      <c r="L20" s="24"/>
    </row>
    <row r="21" spans="1:12" ht="18" customHeight="1">
      <c r="A21" s="25" t="s">
        <v>19</v>
      </c>
      <c r="B21" s="26"/>
      <c r="C21" s="27" t="s">
        <v>12</v>
      </c>
      <c r="D21" s="28"/>
      <c r="E21" s="29"/>
      <c r="F21" s="27" t="s">
        <v>13</v>
      </c>
      <c r="G21" s="28"/>
      <c r="H21" s="29"/>
      <c r="I21" s="14">
        <f>SUM(I15:I20)</f>
        <v>14935000</v>
      </c>
      <c r="J21" s="14">
        <f aca="true" t="shared" si="1" ref="J21:K21">SUM(J15:J20)</f>
        <v>0</v>
      </c>
      <c r="K21" s="14">
        <f t="shared" si="1"/>
        <v>0</v>
      </c>
      <c r="L21" s="15">
        <f>SUM(L15:L20)</f>
        <v>14935000</v>
      </c>
    </row>
    <row r="22" spans="1:12" ht="6.75" customHeight="1">
      <c r="A22" s="30" t="s">
        <v>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31"/>
    </row>
    <row r="23" spans="1:12" ht="15">
      <c r="A23" s="18" t="s">
        <v>20</v>
      </c>
      <c r="B23" s="19"/>
      <c r="C23" s="19"/>
      <c r="D23" s="19"/>
      <c r="E23" s="20"/>
      <c r="F23" s="21" t="s">
        <v>13</v>
      </c>
      <c r="G23" s="19"/>
      <c r="H23" s="20"/>
      <c r="I23" s="16">
        <f>I11+I21</f>
        <v>15015000</v>
      </c>
      <c r="J23" s="16">
        <f aca="true" t="shared" si="2" ref="J23:K23">J11+J21</f>
        <v>0</v>
      </c>
      <c r="K23" s="16">
        <f t="shared" si="2"/>
        <v>0</v>
      </c>
      <c r="L23" s="17">
        <f>L11+L21</f>
        <v>15015000</v>
      </c>
    </row>
    <row r="24" ht="2.1" customHeight="1"/>
  </sheetData>
  <mergeCells count="35">
    <mergeCell ref="A4:L4"/>
    <mergeCell ref="A6:L6"/>
    <mergeCell ref="C7:E7"/>
    <mergeCell ref="F7:H7"/>
    <mergeCell ref="L8:L10"/>
    <mergeCell ref="A11:B11"/>
    <mergeCell ref="C11:E11"/>
    <mergeCell ref="F11:H11"/>
    <mergeCell ref="A12:L12"/>
    <mergeCell ref="A8:A10"/>
    <mergeCell ref="B8:B10"/>
    <mergeCell ref="I8:I10"/>
    <mergeCell ref="J8:J10"/>
    <mergeCell ref="K8:K10"/>
    <mergeCell ref="A13:L13"/>
    <mergeCell ref="C14:E14"/>
    <mergeCell ref="F14:H14"/>
    <mergeCell ref="A15:A17"/>
    <mergeCell ref="B15:B17"/>
    <mergeCell ref="I15:I17"/>
    <mergeCell ref="J15:J17"/>
    <mergeCell ref="K15:K17"/>
    <mergeCell ref="L15:L17"/>
    <mergeCell ref="A23:E23"/>
    <mergeCell ref="F23:H23"/>
    <mergeCell ref="L18:L20"/>
    <mergeCell ref="A21:B21"/>
    <mergeCell ref="C21:E21"/>
    <mergeCell ref="F21:H21"/>
    <mergeCell ref="A22:L22"/>
    <mergeCell ref="A18:A20"/>
    <mergeCell ref="B18:B20"/>
    <mergeCell ref="I18:I20"/>
    <mergeCell ref="J18:J20"/>
    <mergeCell ref="K18:K20"/>
  </mergeCells>
  <printOptions/>
  <pageMargins left="0.25" right="0.25" top="0.5" bottom="0.719029921259843" header="0.5" footer="0.5"/>
  <pageSetup horizontalDpi="300" verticalDpi="300" orientation="landscape" r:id="rId2"/>
  <headerFooter alignWithMargins="0">
    <oddHeader>&amp;RAttachment A</oddHeader>
    <oddFooter>&amp;L&amp;"Calibri,Regular"&amp;8 Ordinance Attachment by Fund - Created on: 03/04/2020 09:34 AM &amp;R&amp;"Calibri,Regular"&amp;8Page &amp;P of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4C5953A52F714F9FF6B1AB7ED89B14" ma:contentTypeVersion="13" ma:contentTypeDescription="Create a new document." ma:contentTypeScope="" ma:versionID="941fb94e12900707e296fc59fe020097">
  <xsd:schema xmlns:xsd="http://www.w3.org/2001/XMLSchema" xmlns:xs="http://www.w3.org/2001/XMLSchema" xmlns:p="http://schemas.microsoft.com/office/2006/metadata/properties" xmlns:ns3="e74fb326-ce65-471f-9abc-59cf92e8be8d" xmlns:ns4="5d85fe9c-fff8-4203-9d5e-66aa338a808b" targetNamespace="http://schemas.microsoft.com/office/2006/metadata/properties" ma:root="true" ma:fieldsID="76caf3bd045e2915aa29f77ae82423c0" ns3:_="" ns4:_="">
    <xsd:import namespace="e74fb326-ce65-471f-9abc-59cf92e8be8d"/>
    <xsd:import namespace="5d85fe9c-fff8-4203-9d5e-66aa338a808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3:SharedWithDetails" minOccurs="0"/>
                <xsd:element ref="ns3:SharingHintHash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fb326-ce65-471f-9abc-59cf92e8be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5fe9c-fff8-4203-9d5e-66aa338a80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CA9C2A-1795-44BB-A637-7C24E4778D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fb326-ce65-471f-9abc-59cf92e8be8d"/>
    <ds:schemaRef ds:uri="5d85fe9c-fff8-4203-9d5e-66aa338a80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B2473B-D3D8-48B3-8B8C-6501BFA81D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E7657F-5B56-4C02-B0FA-03558BB80241}">
  <ds:schemaRefs>
    <ds:schemaRef ds:uri="http://purl.org/dc/terms/"/>
    <ds:schemaRef ds:uri="http://schemas.openxmlformats.org/package/2006/metadata/core-properties"/>
    <ds:schemaRef ds:uri="5d85fe9c-fff8-4203-9d5e-66aa338a808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74fb326-ce65-471f-9abc-59cf92e8be8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Ritzen, Bruce</cp:lastModifiedBy>
  <cp:lastPrinted>2020-03-06T00:16:16Z</cp:lastPrinted>
  <dcterms:created xsi:type="dcterms:W3CDTF">2020-03-04T17:37:58Z</dcterms:created>
  <dcterms:modified xsi:type="dcterms:W3CDTF">2020-03-11T18:16:17Z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0x010100804C5953A52F714F9FF6B1AB7ED89B14</vt:lpwstr>
  </property>
</Properties>
</file>