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codeName="ThisWorkbook" defaultThemeVersion="124226"/>
  <bookViews>
    <workbookView xWindow="2625" yWindow="945" windowWidth="17715" windowHeight="9990" activeTab="0"/>
  </bookViews>
  <sheets>
    <sheet name="Finplan F3151 -" sheetId="23" r:id="rId1"/>
  </sheets>
  <externalReferences>
    <externalReference r:id="rId4"/>
    <externalReference r:id="rId5"/>
    <externalReference r:id="rId6"/>
    <externalReference r:id="rId7"/>
  </externalReferences>
  <definedNames>
    <definedName name="\e">#REF!</definedName>
    <definedName name="\p">#REF!</definedName>
    <definedName name="\t">#REF!</definedName>
    <definedName name="___bud99">#REF!</definedName>
    <definedName name="___Eng1">#REF!</definedName>
    <definedName name="___Eng2">#REF!</definedName>
    <definedName name="___Eng3">#REF!</definedName>
    <definedName name="___Eng4">#REF!</definedName>
    <definedName name="___EXP01">#REF!</definedName>
    <definedName name="___EXP02">#REF!</definedName>
    <definedName name="__bud99">#REF!</definedName>
    <definedName name="__Eng1">#REF!</definedName>
    <definedName name="__Eng2">#REF!</definedName>
    <definedName name="__Eng3">#REF!</definedName>
    <definedName name="__Eng4">#REF!</definedName>
    <definedName name="__EXP01">#REF!</definedName>
    <definedName name="__EXP02">#REF!</definedName>
    <definedName name="_1">#REF!</definedName>
    <definedName name="_93GRANTS">#REF!</definedName>
    <definedName name="_bud99">#REF!</definedName>
    <definedName name="_Eng1">#REF!</definedName>
    <definedName name="_Eng2">#REF!</definedName>
    <definedName name="_Eng3">#REF!</definedName>
    <definedName name="_Eng4">#REF!</definedName>
    <definedName name="_EXP01">#REF!</definedName>
    <definedName name="_EXP02">#REF!</definedName>
    <definedName name="A">#REF!</definedName>
    <definedName name="AGAIN">#REF!</definedName>
    <definedName name="ALTERNATIVES">#REF!</definedName>
    <definedName name="AV_2002">'[2]General'!$B$3</definedName>
    <definedName name="AV_2003">'[2]General'!$C$3</definedName>
    <definedName name="AV_2004">'[2]General'!$D$3</definedName>
    <definedName name="AV_2005">'[2]General'!$E$3</definedName>
    <definedName name="AV_2006">'[2]General'!$F$3</definedName>
    <definedName name="AV_2007">'[2]General'!$G$3</definedName>
    <definedName name="AV_2008">'[2]General'!$H$3</definedName>
    <definedName name="AV_2009">'[2]General'!$I$3</definedName>
    <definedName name="AV_2010">'[2]General'!$J$3</definedName>
    <definedName name="AV_2011">'[3]General'!$K$3</definedName>
    <definedName name="AV_2012">'[3]General'!$L$3</definedName>
    <definedName name="BACKUP">#REF!</definedName>
    <definedName name="BKUP">#REF!</definedName>
    <definedName name="BONDRATE">#REF!</definedName>
    <definedName name="Bondrates">#REF!</definedName>
    <definedName name="BudgetedRevenue">OFFSET('[4]x'!$I$9,0,0,COUNTA(#REF!),9)</definedName>
    <definedName name="CAPINFLATION">#REF!</definedName>
    <definedName name="CAPITAL">#REF!</definedName>
    <definedName name="CAPRED">#REF!</definedName>
    <definedName name="CASE1">#REF!</definedName>
    <definedName name="CASE2">#REF!</definedName>
    <definedName name="CASE3">#REF!</definedName>
    <definedName name="CE">#REF!</definedName>
    <definedName name="CFT2009Revised" hidden="1">{"First",#N/A,TRUE,"Wk Fin Plan";#N/A,#N/A,TRUE,"Crosswalk";#N/A,#N/A,TRUE,"Fund Balance Reserve";"Project List",#N/A,TRUE,"CIP Carryover List"}</definedName>
    <definedName name="CHART">#REF!</definedName>
    <definedName name="Clerical">#REF!</definedName>
    <definedName name="COL">#REF!</definedName>
    <definedName name="COLUMN">#REF!</definedName>
    <definedName name="Computer">#REF!</definedName>
    <definedName name="Con">#REF!</definedName>
    <definedName name="COPY">#REF!</definedName>
    <definedName name="COPYDS">#REF!</definedName>
    <definedName name="D.S.FACT">#REF!</definedName>
    <definedName name="DEBTDET">#REF!</definedName>
    <definedName name="DEBTSVC">#REF!</definedName>
    <definedName name="Drafting">#REF!</definedName>
    <definedName name="DSR">#REF!</definedName>
    <definedName name="EIGHT">#REF!</definedName>
    <definedName name="ENINFLATION">#REF!</definedName>
    <definedName name="EXP00">#REF!</definedName>
    <definedName name="EXPORT">#REF!</definedName>
    <definedName name="EXPSUM">#REF!</definedName>
    <definedName name="FIVE">#REF!</definedName>
    <definedName name="FLAG">#REF!</definedName>
    <definedName name="FOUR">#REF!</definedName>
    <definedName name="FTEs">'[3]QryFTE'!$B$4:$J$125</definedName>
    <definedName name="FUTRCE">#REF!</definedName>
    <definedName name="GRANTS">#REF!</definedName>
    <definedName name="I_I">#REF!</definedName>
    <definedName name="INFLATION">#REF!</definedName>
    <definedName name="INTRATE">#REF!</definedName>
    <definedName name="ISSUDATE">#REF!</definedName>
    <definedName name="ISSUECOST">#REF!</definedName>
    <definedName name="L1_">#REF!</definedName>
    <definedName name="L2_">#REF!</definedName>
    <definedName name="L3_">#REF!</definedName>
    <definedName name="Lab">#REF!</definedName>
    <definedName name="LOOP">#REF!</definedName>
    <definedName name="MACRO">#REF!</definedName>
    <definedName name="NEXT1">#REF!</definedName>
    <definedName name="No_I_I">#REF!</definedName>
    <definedName name="notes">#REF!</definedName>
    <definedName name="ONE">#REF!</definedName>
    <definedName name="OrdinanceInfo">#REF!</definedName>
    <definedName name="P">#REF!</definedName>
    <definedName name="PORK">#REF!</definedName>
    <definedName name="_xlnm.Print_Area" localSheetId="0">'Finplan F3151 -'!$A$4:$K$43</definedName>
    <definedName name="Print_Area_MI">#REF!</definedName>
    <definedName name="Project">#REF!</definedName>
    <definedName name="Qry01_02_03Exp">#REF!</definedName>
    <definedName name="QryTLPMerge">#REF!</definedName>
    <definedName name="rates">#REF!</definedName>
    <definedName name="RCE">#REF!</definedName>
    <definedName name="rev00">#REF!</definedName>
    <definedName name="run_description">#REF!</definedName>
    <definedName name="seattlecso_2002">#REF!</definedName>
    <definedName name="SIX">#REF!</definedName>
    <definedName name="SLUDGE">#REF!</definedName>
    <definedName name="SLUDGEIN">#REF!</definedName>
    <definedName name="SrA">#REF!</definedName>
    <definedName name="SrE">#REF!</definedName>
    <definedName name="SrP">#REF!</definedName>
    <definedName name="SrVP">#REF!</definedName>
    <definedName name="SUMMARY">#REF!</definedName>
    <definedName name="Task">#REF!</definedName>
    <definedName name="tbl2003ciprecnames">#REF!</definedName>
    <definedName name="TERM">#REF!</definedName>
    <definedName name="THREE">#REF!</definedName>
    <definedName name="TRANS">#REF!</definedName>
    <definedName name="Travel">#REF!</definedName>
    <definedName name="TWO">#REF!</definedName>
    <definedName name="Vice_President">#REF!</definedName>
    <definedName name="VP">#REF!</definedName>
    <definedName name="wrn.Council._.Packet." hidden="1">{"First",#N/A,TRUE,"Wk Fin Plan";#N/A,#N/A,TRUE,"Crosswalk";#N/A,#N/A,TRUE,"Fund Balance Reserve";"Project List",#N/A,TRUE,"CIP Carryover List"}</definedName>
    <definedName name="wrn.CX." hidden="1">{"cxtransfer",#N/A,FALSE,"ReorgRevisted"}</definedName>
    <definedName name="wrn.FinPlan." hidden="1">{"Second",#N/A,FALSE,"Wk Fin Plan";"First",#N/A,FALSE,"Wk Fin Plan"}</definedName>
    <definedName name="wrn.NonWholeReport." hidden="1">{"NonWhole",#N/A,FALSE,"ReorgRevisted"}</definedName>
    <definedName name="wrn.Project._.List." hidden="1">{"Project List",#N/A,FALSE,"CIP Carryover List";"Summary",#N/A,FALSE,"CIP Carryover List"}</definedName>
    <definedName name="wrn.RprtDis." hidden="1">{"Dis",#N/A,FALSE,"ReorgRevisted"}</definedName>
    <definedName name="wrn.Summary." hidden="1">{"Summary",#N/A,TRUE,"1991 Actuals";"Summary",#N/A,TRUE,"1992 Actuals";"Summary",#N/A,TRUE,"1993 Actuals";"Summary",#N/A,TRUE,"1994 Adopted";"Summary",#N/A,TRUE,"1994 Revised";"Summary",#N/A,TRUE,"1995 Est";"Summary",#N/A,TRUE,"1996 Est";"Summary",#N/A,TRUE,"1997 Est"}</definedName>
    <definedName name="wrn.WholeReport." hidden="1">{"Whole",#N/A,FALSE,"ReorgRevisted"}</definedName>
    <definedName name="wrn.ZIndirect." hidden="1">{"Indirect91",#N/A,TRUE,"1991 Actuals";"indirect92",#N/A,TRUE,"1992 Actuals";"indirect93",#N/A,TRUE,"1993 Actuals";"indirect94a",#N/A,TRUE,"1994 Adopted";"indirect94r",#N/A,TRUE,"1994 Revised"}</definedName>
    <definedName name="x" hidden="1">{"cxtransfer",#N/A,FALSE,"ReorgRevisted"}</definedName>
    <definedName name="XDO_?ACCOUNT?">#REF!</definedName>
    <definedName name="XDO_?ACCOUNT_DESCRIPTION?">#REF!</definedName>
    <definedName name="XDO_?ACCOUNT_TYPE?">#REF!</definedName>
    <definedName name="XDO_?BEGIN_BAL?">#REF!</definedName>
    <definedName name="XDO_?END_BAL?">#REF!</definedName>
    <definedName name="XDO_?FUND?">#REF!</definedName>
    <definedName name="XDO_?FUND_DESCRIPTION?">#REF!</definedName>
    <definedName name="XDO_?P_PERIOD_NAME?">#REF!</definedName>
    <definedName name="XDO_?PERIOD_NET_CR?">#REF!</definedName>
    <definedName name="XDO_?PERIOD_NET_DR?">#REF!</definedName>
    <definedName name="XDO_?PROJECT?">#REF!</definedName>
    <definedName name="XDO_?PROJECT_DESCRIPTION?">#REF!</definedName>
    <definedName name="XDO_GROUP_?G_6?">#REF!</definedName>
    <definedName name="xxx051009">#REF!</definedName>
    <definedName name="Year">#REF!</definedName>
  </definedNames>
  <calcPr calcId="145621"/>
</workbook>
</file>

<file path=xl/sharedStrings.xml><?xml version="1.0" encoding="utf-8"?>
<sst xmlns="http://schemas.openxmlformats.org/spreadsheetml/2006/main" count="52" uniqueCount="51">
  <si>
    <t>Beginning Fund Balance</t>
  </si>
  <si>
    <t>Revenues</t>
  </si>
  <si>
    <t>Expenditures</t>
  </si>
  <si>
    <t>Total Expenditures</t>
  </si>
  <si>
    <t>Ending Fund Balance</t>
  </si>
  <si>
    <t>Form 5</t>
  </si>
  <si>
    <t>2012 Proposed Financial Plan</t>
  </si>
  <si>
    <t xml:space="preserve">  Budget:  Carryover from Prior Year</t>
  </si>
  <si>
    <t xml:space="preserve">  Budget:  Current Year</t>
  </si>
  <si>
    <t>Total Revenues</t>
  </si>
  <si>
    <t xml:space="preserve">  Budget:  Total</t>
  </si>
  <si>
    <t xml:space="preserve">  Budget:  Unexpended at Year End</t>
  </si>
  <si>
    <t>Reserves</t>
  </si>
  <si>
    <t xml:space="preserve">  Reserve Revenue for Council Action in 2012</t>
  </si>
  <si>
    <t xml:space="preserve">  Reserve Expenditure for Council Action in 2012</t>
  </si>
  <si>
    <t xml:space="preserve">  Estimated Expenditure from Prior Year Carryover</t>
  </si>
  <si>
    <t>Total Reserves</t>
  </si>
  <si>
    <t>Ending Undesignated Fund Balance</t>
  </si>
  <si>
    <t>2013 Estimated - Adopted Change</t>
  </si>
  <si>
    <t>2014 Estimated - Adopted Change</t>
  </si>
  <si>
    <t>Explanation of Changes</t>
  </si>
  <si>
    <t>Carryover Revenue [unless included in above]</t>
  </si>
  <si>
    <t xml:space="preserve">  Reserve for Encumbrance</t>
  </si>
  <si>
    <r>
      <t>2012   Actual</t>
    </r>
    <r>
      <rPr>
        <b/>
        <vertAlign val="superscript"/>
        <sz val="11"/>
        <rFont val="Calibri"/>
        <family val="2"/>
      </rPr>
      <t>1</t>
    </r>
  </si>
  <si>
    <r>
      <t>2013 Adopted</t>
    </r>
    <r>
      <rPr>
        <b/>
        <vertAlign val="superscript"/>
        <sz val="11"/>
        <rFont val="Calibri"/>
        <family val="2"/>
      </rPr>
      <t>2</t>
    </r>
  </si>
  <si>
    <r>
      <t>2014 Adopted</t>
    </r>
    <r>
      <rPr>
        <b/>
        <vertAlign val="superscript"/>
        <sz val="11"/>
        <rFont val="Calibri"/>
        <family val="2"/>
      </rPr>
      <t>2</t>
    </r>
  </si>
  <si>
    <r>
      <t>2013 
Revised</t>
    </r>
    <r>
      <rPr>
        <b/>
        <vertAlign val="superscript"/>
        <sz val="11"/>
        <rFont val="Calibri"/>
        <family val="2"/>
      </rPr>
      <t>3</t>
    </r>
    <r>
      <rPr>
        <b/>
        <vertAlign val="superscript"/>
        <sz val="11"/>
        <rFont val="Calibri"/>
        <family val="2"/>
      </rPr>
      <t xml:space="preserve"> </t>
    </r>
  </si>
  <si>
    <r>
      <t>2013
Estimated</t>
    </r>
    <r>
      <rPr>
        <b/>
        <vertAlign val="superscript"/>
        <sz val="11"/>
        <rFont val="Calibri"/>
        <family val="2"/>
      </rPr>
      <t>4</t>
    </r>
  </si>
  <si>
    <r>
      <t xml:space="preserve">1 </t>
    </r>
    <r>
      <rPr>
        <sz val="12"/>
        <rFont val="Calibri"/>
        <family val="2"/>
      </rPr>
      <t>Actuals are taken from 2012 final Oracle GL Report</t>
    </r>
  </si>
  <si>
    <r>
      <t xml:space="preserve">2 </t>
    </r>
    <r>
      <rPr>
        <sz val="12"/>
        <rFont val="Calibri"/>
        <family val="2"/>
      </rPr>
      <t>Adopted is taken from the Budget Ordinance 17476. Expenditure amounts are from adopted ordinance.</t>
    </r>
  </si>
  <si>
    <t>Bond Proceeds</t>
  </si>
  <si>
    <t>CFT Levy Revenue</t>
  </si>
  <si>
    <t>GAAP Adjustment</t>
  </si>
  <si>
    <t>Fund 3151  Conservation Futures</t>
  </si>
  <si>
    <t>2013 Second Supplemental Financial Plan</t>
  </si>
  <si>
    <t>Miscellaneous Revenue</t>
  </si>
  <si>
    <r>
      <t xml:space="preserve">5 </t>
    </r>
    <r>
      <rPr>
        <sz val="12"/>
        <rFont val="Calibri"/>
        <family val="2"/>
      </rPr>
      <t>The 2013 2nd Supplemental allocates the 2014 adopted to specific projects approved by the Citizen's Oversight Committee. This resulted in a net decrease in appropriation of $829,818.</t>
    </r>
  </si>
  <si>
    <r>
      <t xml:space="preserve">3 </t>
    </r>
    <r>
      <rPr>
        <sz val="12"/>
        <rFont val="Calibri"/>
        <family val="2"/>
      </rPr>
      <t>Revised reflects change in beginning fund balance from the adopted budget, revenue and debt service assumptions and the carryover from the prior year. The CIP carryover is an estimate since CIP RV is not yet complete.</t>
    </r>
  </si>
  <si>
    <r>
      <t>4</t>
    </r>
    <r>
      <rPr>
        <sz val="12"/>
        <rFont val="Calibri"/>
        <family val="2"/>
      </rPr>
      <t xml:space="preserve"> Estimated reflects change in beginning fund balance from the adopted budget, revenue and debt service assumptions and the carryover from the prior year and 1st and 2nd Supplemental  request. The CIP carryover is an estimate since CIP RV is not yet complete.</t>
    </r>
  </si>
  <si>
    <r>
      <t xml:space="preserve">2014 
Revised </t>
    </r>
    <r>
      <rPr>
        <b/>
        <vertAlign val="superscript"/>
        <sz val="11"/>
        <rFont val="Calibri"/>
        <family val="2"/>
      </rPr>
      <t>5</t>
    </r>
  </si>
  <si>
    <t>Revenue supporting 2012 carryover &amp; Fund Balance</t>
  </si>
  <si>
    <t>Change reflects 2012 YE Fund balance</t>
  </si>
  <si>
    <t>Reserved for future allocations</t>
  </si>
  <si>
    <t>Funding assumed to be spent in 2013</t>
  </si>
  <si>
    <t>2nd Supplemental Increases Acquisition costs for 2013 and reduces spending authority not allocated to projects for 2014</t>
  </si>
  <si>
    <r>
      <t xml:space="preserve">6 </t>
    </r>
    <r>
      <rPr>
        <sz val="12"/>
        <rFont val="Calibri"/>
        <family val="2"/>
      </rPr>
      <t>The Bonds for Tall Chief Golf course will be sold in early 2014, Interfund borrowing will be used to fund acquisition in 2013 prior to bond sale.</t>
    </r>
  </si>
  <si>
    <r>
      <t xml:space="preserve">2014 
Estimated </t>
    </r>
    <r>
      <rPr>
        <b/>
        <vertAlign val="superscript"/>
        <sz val="11"/>
        <rFont val="Calibri"/>
        <family val="2"/>
      </rPr>
      <t>5</t>
    </r>
  </si>
  <si>
    <r>
      <t xml:space="preserve">  Reserve for Debt Services Adjustments </t>
    </r>
    <r>
      <rPr>
        <vertAlign val="superscript"/>
        <sz val="11"/>
        <rFont val="Arial"/>
        <family val="2"/>
      </rPr>
      <t>7</t>
    </r>
    <r>
      <rPr>
        <sz val="11"/>
        <rFont val="Arial"/>
        <family val="2"/>
      </rPr>
      <t xml:space="preserve"> </t>
    </r>
  </si>
  <si>
    <r>
      <t xml:space="preserve">7 </t>
    </r>
    <r>
      <rPr>
        <sz val="12"/>
        <rFont val="Calibri"/>
        <family val="2"/>
      </rPr>
      <t>Fund imposed reserve for unexpected FBOD debt service adjustments.</t>
    </r>
  </si>
  <si>
    <r>
      <t xml:space="preserve">8 </t>
    </r>
    <r>
      <rPr>
        <sz val="12"/>
        <rFont val="Calibri"/>
        <family val="2"/>
      </rPr>
      <t>This shows reserves for future allocations. Beginning in 2015 the fund will need this reserve for annual debt payments on 2014 bonds.</t>
    </r>
  </si>
  <si>
    <r>
      <t xml:space="preserve">  Reserve for Future Allocations </t>
    </r>
    <r>
      <rPr>
        <vertAlign val="superscript"/>
        <sz val="11"/>
        <rFont val="Arial"/>
        <family val="2"/>
      </rPr>
      <t>8</t>
    </r>
  </si>
</sst>
</file>

<file path=xl/styles.xml><?xml version="1.0" encoding="utf-8"?>
<styleSheet xmlns="http://schemas.openxmlformats.org/spreadsheetml/2006/main">
  <numFmts count="11">
    <numFmt numFmtId="8" formatCode="&quot;$&quot;#,##0.00_);[Red]\(&quot;$&quot;#,##0.00\)"/>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000000000"/>
    <numFmt numFmtId="168" formatCode="&quot;$&quot;* #,##0_);[Red]&quot;$&quot;* \(#,##0\);&quot;$&quot;* \-0\-_)"/>
    <numFmt numFmtId="169" formatCode="0000"/>
    <numFmt numFmtId="170" formatCode="#,##0_);\(#,##0\);\-0\-_)"/>
    <numFmt numFmtId="171" formatCode="#,##0.00000000000;\(#,##0.00000000000\)"/>
  </numFmts>
  <fonts count="42">
    <font>
      <sz val="10"/>
      <name val="Arial"/>
      <family val="2"/>
    </font>
    <font>
      <sz val="11"/>
      <color theme="1"/>
      <name val="Calibri"/>
      <family val="2"/>
      <scheme val="minor"/>
    </font>
    <font>
      <sz val="9"/>
      <name val="Arial"/>
      <family val="2"/>
    </font>
    <font>
      <sz val="8"/>
      <name val="Arial"/>
      <family val="2"/>
    </font>
    <font>
      <sz val="11"/>
      <color indexed="8"/>
      <name val="Calibri"/>
      <family val="2"/>
    </font>
    <font>
      <sz val="10"/>
      <name val="Verdana"/>
      <family val="2"/>
    </font>
    <font>
      <sz val="10"/>
      <name val="MS Sans Serif"/>
      <family val="2"/>
    </font>
    <font>
      <sz val="6"/>
      <name val="Small Fonts"/>
      <family val="2"/>
    </font>
    <font>
      <sz val="11"/>
      <name val="Calibri"/>
      <family val="2"/>
      <scheme val="minor"/>
    </font>
    <font>
      <b/>
      <sz val="11"/>
      <name val="Calibri"/>
      <family val="2"/>
      <scheme val="minor"/>
    </font>
    <font>
      <b/>
      <sz val="8"/>
      <name val="Arial"/>
      <family val="2"/>
    </font>
    <font>
      <sz val="10"/>
      <name val="Tahoma"/>
      <family val="2"/>
    </font>
    <font>
      <sz val="11"/>
      <name val="Arial"/>
      <family val="2"/>
    </font>
    <font>
      <b/>
      <sz val="11"/>
      <name val="Arial"/>
      <family val="2"/>
    </font>
    <font>
      <sz val="11"/>
      <color indexed="9"/>
      <name val="Calibri"/>
      <family val="2"/>
    </font>
    <font>
      <b/>
      <sz val="8"/>
      <color indexed="10"/>
      <name val="Arial"/>
      <family val="2"/>
    </font>
    <font>
      <sz val="12"/>
      <name val="Arial"/>
      <family val="2"/>
    </font>
    <font>
      <sz val="11"/>
      <color indexed="20"/>
      <name val="Calibri"/>
      <family val="2"/>
    </font>
    <font>
      <b/>
      <i/>
      <sz val="9"/>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name val="Arial"/>
      <family val="2"/>
    </font>
    <font>
      <sz val="8"/>
      <color rgb="FFFF0000"/>
      <name val="Calibri"/>
      <family val="2"/>
      <scheme val="minor"/>
    </font>
    <font>
      <u val="single"/>
      <sz val="11"/>
      <name val="Arial"/>
      <family val="2"/>
    </font>
    <font>
      <u val="singleAccounting"/>
      <sz val="10"/>
      <name val="Arial"/>
      <family val="2"/>
    </font>
    <font>
      <u val="single"/>
      <sz val="10"/>
      <name val="Arial"/>
      <family val="2"/>
    </font>
    <font>
      <sz val="12"/>
      <name val="Times New Roman"/>
      <family val="1"/>
    </font>
    <font>
      <b/>
      <vertAlign val="superscript"/>
      <sz val="11"/>
      <name val="Calibri"/>
      <family val="2"/>
    </font>
    <font>
      <vertAlign val="superscript"/>
      <sz val="12"/>
      <name val="Calibri"/>
      <family val="2"/>
      <scheme val="minor"/>
    </font>
    <font>
      <sz val="12"/>
      <name val="Calibri"/>
      <family val="2"/>
    </font>
    <font>
      <vertAlign val="superscript"/>
      <sz val="11"/>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24997000396251678"/>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30">
    <border>
      <left/>
      <right/>
      <top/>
      <bottom/>
      <diagonal/>
    </border>
    <border>
      <left style="thin">
        <color indexed="8"/>
      </left>
      <right/>
      <top/>
      <bottom style="thin">
        <color indexed="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bottom style="double"/>
    </border>
    <border>
      <left/>
      <right/>
      <top/>
      <bottom style="thin"/>
    </border>
    <border>
      <left/>
      <right/>
      <top style="thin"/>
      <bottom/>
    </border>
    <border>
      <left style="thin"/>
      <right style="thin"/>
      <top/>
      <bottom/>
    </border>
    <border>
      <left style="thin"/>
      <right/>
      <top style="thin"/>
      <bottom style="thin"/>
    </border>
    <border>
      <left style="medium"/>
      <right style="medium"/>
      <top style="medium"/>
      <bottom style="medium"/>
    </border>
    <border>
      <left style="thin"/>
      <right style="thin"/>
      <top style="thin"/>
      <bottom style="thin"/>
    </border>
    <border>
      <left style="thin"/>
      <right/>
      <top/>
      <bottom style="thin"/>
    </border>
    <border>
      <left style="thin"/>
      <right style="thin"/>
      <top style="thin"/>
      <bottom/>
    </border>
    <border>
      <left/>
      <right style="thin"/>
      <top style="thin"/>
      <bottom/>
    </border>
    <border>
      <left style="thin"/>
      <right style="thin"/>
      <top/>
      <bottom style="thin"/>
    </border>
    <border>
      <left/>
      <right style="thin"/>
      <top/>
      <bottom/>
    </border>
    <border>
      <left/>
      <right style="thin"/>
      <top/>
      <bottom style="thin"/>
    </border>
    <border>
      <left/>
      <right style="thin"/>
      <top style="thin"/>
      <bottom style="thin"/>
    </border>
    <border>
      <left style="thin"/>
      <right/>
      <top/>
      <bottom/>
    </border>
    <border>
      <left style="thin"/>
      <right/>
      <top style="thin"/>
      <bottom/>
    </border>
    <border>
      <left style="medium"/>
      <right/>
      <top style="medium"/>
      <bottom style="medium"/>
    </border>
    <border>
      <left/>
      <right/>
      <top style="medium"/>
      <bottom style="medium"/>
    </border>
    <border>
      <left/>
      <right style="medium"/>
      <top style="medium"/>
      <bottom style="medium"/>
    </border>
  </borders>
  <cellStyleXfs count="37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7" fontId="3" fillId="0" borderId="0">
      <alignment/>
      <protection/>
    </xf>
    <xf numFmtId="0" fontId="6" fillId="0" borderId="0">
      <alignment/>
      <protection/>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37" fontId="7" fillId="0" borderId="0" applyFill="0" applyBorder="0" applyAlignment="0" applyProtection="0"/>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 fillId="0" borderId="0">
      <alignment/>
      <protection/>
    </xf>
    <xf numFmtId="0" fontId="3" fillId="0" borderId="0">
      <alignment/>
      <protection/>
    </xf>
    <xf numFmtId="9" fontId="0" fillId="0" borderId="0" applyFont="0" applyFill="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0" fontId="3" fillId="0" borderId="0">
      <alignment/>
      <protection/>
    </xf>
    <xf numFmtId="0" fontId="3" fillId="0" borderId="0">
      <alignment/>
      <protection/>
    </xf>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165" fontId="10" fillId="0" borderId="0">
      <alignment/>
      <protection/>
    </xf>
    <xf numFmtId="164" fontId="10" fillId="0" borderId="0">
      <alignment/>
      <protection/>
    </xf>
    <xf numFmtId="165" fontId="15" fillId="0" borderId="0">
      <alignment horizontal="center"/>
      <protection/>
    </xf>
    <xf numFmtId="165" fontId="15" fillId="0" borderId="0">
      <alignment horizontal="center"/>
      <protection/>
    </xf>
    <xf numFmtId="165" fontId="15" fillId="0" borderId="0">
      <alignment horizontal="center"/>
      <protection/>
    </xf>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166" fontId="16" fillId="0" borderId="1">
      <alignment horizontal="center"/>
      <protection/>
    </xf>
    <xf numFmtId="0" fontId="2" fillId="0" borderId="0">
      <alignment horizontal="center"/>
      <protection/>
    </xf>
    <xf numFmtId="0" fontId="2" fillId="0" borderId="0">
      <alignment horizontal="center"/>
      <protection/>
    </xf>
    <xf numFmtId="0" fontId="2" fillId="0" borderId="0">
      <alignment horizontal="center"/>
      <protection/>
    </xf>
    <xf numFmtId="0" fontId="17" fillId="3" borderId="0" applyNumberFormat="0" applyBorder="0" applyAlignment="0" applyProtection="0"/>
    <xf numFmtId="0" fontId="17" fillId="3" borderId="0" applyNumberFormat="0" applyBorder="0" applyAlignment="0" applyProtection="0"/>
    <xf numFmtId="165" fontId="18" fillId="0" borderId="0">
      <alignment horizontal="center"/>
      <protection/>
    </xf>
    <xf numFmtId="0" fontId="19" fillId="20" borderId="2" applyNumberFormat="0" applyAlignment="0" applyProtection="0"/>
    <xf numFmtId="0" fontId="19" fillId="20" borderId="2" applyNumberFormat="0" applyAlignment="0" applyProtection="0"/>
    <xf numFmtId="0" fontId="20" fillId="21" borderId="3" applyNumberFormat="0" applyAlignment="0" applyProtection="0"/>
    <xf numFmtId="0" fontId="20" fillId="21" borderId="3" applyNumberFormat="0" applyAlignment="0" applyProtection="0"/>
    <xf numFmtId="40"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6"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7" fontId="16" fillId="0" borderId="1">
      <alignment horizontal="center"/>
      <protection/>
    </xf>
    <xf numFmtId="0" fontId="22" fillId="4" borderId="0" applyNumberFormat="0" applyBorder="0" applyAlignment="0" applyProtection="0"/>
    <xf numFmtId="0" fontId="22" fillId="4" borderId="0" applyNumberFormat="0" applyBorder="0" applyAlignment="0" applyProtection="0"/>
    <xf numFmtId="168" fontId="3" fillId="0" borderId="4" applyFont="0" applyFill="0" applyProtection="0">
      <alignment/>
    </xf>
    <xf numFmtId="0" fontId="23" fillId="0" borderId="5"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7" borderId="2" applyNumberFormat="0" applyAlignment="0" applyProtection="0"/>
    <xf numFmtId="0" fontId="26" fillId="7" borderId="2" applyNumberFormat="0" applyAlignment="0" applyProtection="0"/>
    <xf numFmtId="0" fontId="27" fillId="0" borderId="8" applyNumberFormat="0" applyFill="0" applyAlignment="0" applyProtection="0"/>
    <xf numFmtId="0" fontId="27" fillId="0" borderId="8" applyNumberFormat="0" applyFill="0" applyAlignment="0" applyProtection="0"/>
    <xf numFmtId="0" fontId="28" fillId="22" borderId="0" applyNumberFormat="0" applyBorder="0" applyAlignment="0" applyProtection="0"/>
    <xf numFmtId="0" fontId="28" fillId="22" borderId="0" applyNumberFormat="0" applyBorder="0" applyAlignment="0" applyProtection="0"/>
    <xf numFmtId="1" fontId="2" fillId="0" borderId="0">
      <alignment horizontal="center"/>
      <protection/>
    </xf>
    <xf numFmtId="1" fontId="2" fillId="0" borderId="0">
      <alignment horizontal="center"/>
      <protection/>
    </xf>
    <xf numFmtId="1" fontId="2" fillId="0" borderId="0">
      <alignment horizontal="center"/>
      <protection/>
    </xf>
    <xf numFmtId="37" fontId="2" fillId="0" borderId="0">
      <alignment/>
      <protection/>
    </xf>
    <xf numFmtId="37" fontId="2" fillId="0" borderId="0">
      <alignment/>
      <protection/>
    </xf>
    <xf numFmtId="37" fontId="2"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0" fillId="23" borderId="9" applyNumberFormat="0" applyFont="0" applyAlignment="0" applyProtection="0"/>
    <xf numFmtId="0" fontId="0" fillId="23" borderId="9" applyNumberFormat="0" applyFont="0" applyAlignment="0" applyProtection="0"/>
    <xf numFmtId="169" fontId="16" fillId="0" borderId="1">
      <alignment horizontal="center"/>
      <protection/>
    </xf>
    <xf numFmtId="0" fontId="29" fillId="20" borderId="10" applyNumberFormat="0" applyAlignment="0" applyProtection="0"/>
    <xf numFmtId="0" fontId="29" fillId="20" borderId="10"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0" fillId="20" borderId="4">
      <alignment/>
      <protection/>
    </xf>
    <xf numFmtId="164" fontId="10" fillId="20" borderId="11">
      <alignment/>
      <protection/>
    </xf>
    <xf numFmtId="170" fontId="3" fillId="0" borderId="12" applyFont="0" applyFill="0" applyProtection="0">
      <alignment/>
    </xf>
    <xf numFmtId="164" fontId="10" fillId="20" borderId="11">
      <alignment/>
      <protection/>
    </xf>
    <xf numFmtId="164" fontId="10" fillId="20" borderId="11">
      <alignment/>
      <protection/>
    </xf>
    <xf numFmtId="164" fontId="10" fillId="20" borderId="11">
      <alignment/>
      <protection/>
    </xf>
    <xf numFmtId="164" fontId="10" fillId="20" borderId="11">
      <alignment/>
      <protection/>
    </xf>
    <xf numFmtId="164" fontId="10" fillId="20" borderId="11">
      <alignment/>
      <protection/>
    </xf>
    <xf numFmtId="164" fontId="10" fillId="20" borderId="11">
      <alignment/>
      <protection/>
    </xf>
    <xf numFmtId="164" fontId="10" fillId="20" borderId="11">
      <alignment/>
      <protection/>
    </xf>
    <xf numFmtId="164" fontId="10" fillId="20" borderId="11">
      <alignment/>
      <protection/>
    </xf>
    <xf numFmtId="164" fontId="10" fillId="20" borderId="11">
      <alignment/>
      <protection/>
    </xf>
    <xf numFmtId="164" fontId="10" fillId="20" borderId="11">
      <alignment/>
      <protection/>
    </xf>
    <xf numFmtId="164" fontId="10" fillId="20" borderId="11">
      <alignment/>
      <protection/>
    </xf>
    <xf numFmtId="164" fontId="10" fillId="20" borderId="11">
      <alignment/>
      <protection/>
    </xf>
    <xf numFmtId="164" fontId="10" fillId="20" borderId="11">
      <alignment/>
      <protection/>
    </xf>
    <xf numFmtId="164" fontId="10" fillId="20" borderId="11">
      <alignment/>
      <protection/>
    </xf>
    <xf numFmtId="164" fontId="10" fillId="20" borderId="11">
      <alignment/>
      <protection/>
    </xf>
    <xf numFmtId="164" fontId="10" fillId="20" borderId="11">
      <alignment/>
      <protection/>
    </xf>
    <xf numFmtId="164" fontId="10" fillId="20" borderId="11">
      <alignment/>
      <protection/>
    </xf>
    <xf numFmtId="164" fontId="10" fillId="20" borderId="11">
      <alignment/>
      <protection/>
    </xf>
    <xf numFmtId="164" fontId="10" fillId="20" borderId="11">
      <alignment/>
      <protection/>
    </xf>
    <xf numFmtId="164" fontId="10" fillId="20" borderId="11">
      <alignment/>
      <protection/>
    </xf>
    <xf numFmtId="164" fontId="10" fillId="20" borderId="11">
      <alignment/>
      <protection/>
    </xf>
    <xf numFmtId="164" fontId="10" fillId="20" borderId="11">
      <alignment/>
      <protection/>
    </xf>
    <xf numFmtId="164" fontId="10" fillId="20" borderId="11">
      <alignment/>
      <protection/>
    </xf>
    <xf numFmtId="164" fontId="10" fillId="20" borderId="11">
      <alignment/>
      <protection/>
    </xf>
    <xf numFmtId="164" fontId="10" fillId="20" borderId="11">
      <alignment/>
      <protection/>
    </xf>
    <xf numFmtId="164" fontId="10" fillId="0" borderId="13">
      <alignment/>
      <protection/>
    </xf>
    <xf numFmtId="164" fontId="10" fillId="0" borderId="13">
      <alignment/>
      <protection/>
    </xf>
    <xf numFmtId="164" fontId="10" fillId="0" borderId="13">
      <alignment/>
      <protection/>
    </xf>
    <xf numFmtId="171"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168" fontId="0" fillId="0" borderId="11" applyFont="0" applyFill="0" applyBorder="0" applyProtection="0">
      <alignment/>
    </xf>
    <xf numFmtId="168" fontId="0" fillId="0" borderId="11" applyFont="0" applyFill="0" applyBorder="0" applyProtection="0">
      <alignment/>
    </xf>
    <xf numFmtId="0" fontId="31" fillId="0" borderId="0" applyNumberFormat="0" applyFill="0" applyBorder="0" applyAlignment="0" applyProtection="0"/>
    <xf numFmtId="0" fontId="31" fillId="0" borderId="0" applyNumberFormat="0" applyFill="0" applyBorder="0" applyAlignment="0" applyProtection="0"/>
    <xf numFmtId="0" fontId="1" fillId="0" borderId="0">
      <alignment/>
      <protection/>
    </xf>
    <xf numFmtId="43" fontId="1" fillId="0" borderId="0" applyFont="0" applyFill="0" applyBorder="0" applyAlignment="0" applyProtection="0"/>
    <xf numFmtId="0" fontId="16" fillId="0" borderId="0">
      <alignment/>
      <protection/>
    </xf>
    <xf numFmtId="37" fontId="37" fillId="0" borderId="0">
      <alignment/>
      <protection/>
    </xf>
    <xf numFmtId="43" fontId="0" fillId="0" borderId="0" applyFont="0" applyFill="0" applyBorder="0" applyAlignment="0" applyProtection="0"/>
    <xf numFmtId="4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43" fontId="1" fillId="0" borderId="0" applyFont="0" applyFill="0" applyBorder="0" applyAlignment="0" applyProtection="0"/>
  </cellStyleXfs>
  <cellXfs count="87">
    <xf numFmtId="0" fontId="0" fillId="0" borderId="0" xfId="0"/>
    <xf numFmtId="0" fontId="8" fillId="0" borderId="0" xfId="0" applyFont="1" applyFill="1"/>
    <xf numFmtId="37" fontId="8" fillId="0" borderId="0" xfId="0" applyNumberFormat="1" applyFont="1" applyFill="1"/>
    <xf numFmtId="38" fontId="12" fillId="0" borderId="14" xfId="2322" applyNumberFormat="1" applyFont="1" applyFill="1" applyBorder="1">
      <alignment/>
      <protection/>
    </xf>
    <xf numFmtId="38" fontId="34" fillId="0" borderId="14" xfId="2322" applyNumberFormat="1" applyFont="1" applyFill="1" applyBorder="1" applyAlignment="1" quotePrefix="1">
      <alignment horizontal="left"/>
      <protection/>
    </xf>
    <xf numFmtId="38" fontId="34" fillId="0" borderId="14" xfId="2322" applyNumberFormat="1" applyFont="1" applyFill="1" applyBorder="1" quotePrefix="1">
      <alignment/>
      <protection/>
    </xf>
    <xf numFmtId="38" fontId="12" fillId="0" borderId="14" xfId="2322" applyNumberFormat="1" applyFont="1" applyFill="1" applyBorder="1" quotePrefix="1">
      <alignment/>
      <protection/>
    </xf>
    <xf numFmtId="37" fontId="13" fillId="0" borderId="15" xfId="2323" applyFont="1" applyBorder="1" applyAlignment="1" quotePrefix="1">
      <alignment horizontal="left"/>
      <protection/>
    </xf>
    <xf numFmtId="0" fontId="0" fillId="0" borderId="0" xfId="0" applyFont="1" applyFill="1"/>
    <xf numFmtId="43" fontId="9" fillId="0" borderId="0" xfId="18" applyFont="1" applyFill="1" applyAlignment="1">
      <alignment horizontal="center"/>
    </xf>
    <xf numFmtId="37" fontId="9" fillId="0" borderId="0" xfId="0" applyNumberFormat="1" applyFont="1" applyFill="1" applyAlignment="1">
      <alignment horizontal="center"/>
    </xf>
    <xf numFmtId="0" fontId="9" fillId="0" borderId="0" xfId="0" applyFont="1" applyFill="1" applyAlignment="1">
      <alignment horizontal="center"/>
    </xf>
    <xf numFmtId="0" fontId="9" fillId="0" borderId="0" xfId="0" applyFont="1" applyFill="1"/>
    <xf numFmtId="0" fontId="32" fillId="24" borderId="16" xfId="0" applyFont="1" applyFill="1" applyBorder="1" applyAlignment="1">
      <alignment horizontal="center"/>
    </xf>
    <xf numFmtId="0" fontId="8" fillId="0" borderId="17" xfId="0" applyFont="1" applyFill="1" applyBorder="1"/>
    <xf numFmtId="37" fontId="9" fillId="0" borderId="17" xfId="0" applyNumberFormat="1" applyFont="1" applyFill="1" applyBorder="1" applyAlignment="1">
      <alignment horizontal="center" wrapText="1"/>
    </xf>
    <xf numFmtId="0" fontId="9" fillId="0" borderId="17" xfId="0" applyFont="1" applyFill="1" applyBorder="1" applyAlignment="1">
      <alignment horizontal="center" wrapText="1"/>
    </xf>
    <xf numFmtId="0" fontId="13" fillId="0" borderId="18" xfId="0" applyFont="1" applyFill="1" applyBorder="1"/>
    <xf numFmtId="164" fontId="0" fillId="0" borderId="17" xfId="18" applyNumberFormat="1" applyFont="1" applyFill="1" applyBorder="1" applyAlignment="1">
      <alignment horizontal="left"/>
    </xf>
    <xf numFmtId="0" fontId="13" fillId="0" borderId="19" xfId="0" applyFont="1" applyFill="1" applyBorder="1"/>
    <xf numFmtId="164" fontId="0" fillId="0" borderId="20" xfId="18" applyNumberFormat="1" applyFont="1" applyFill="1" applyBorder="1" applyAlignment="1">
      <alignment horizontal="left"/>
    </xf>
    <xf numFmtId="0" fontId="0" fillId="0" borderId="0" xfId="0" applyFill="1"/>
    <xf numFmtId="164" fontId="0" fillId="0" borderId="14" xfId="18" applyNumberFormat="1" applyFont="1" applyFill="1" applyBorder="1" applyAlignment="1">
      <alignment horizontal="left"/>
    </xf>
    <xf numFmtId="38" fontId="12" fillId="0" borderId="21" xfId="2322" applyNumberFormat="1" applyFont="1" applyFill="1" applyBorder="1">
      <alignment/>
      <protection/>
    </xf>
    <xf numFmtId="0" fontId="13" fillId="0" borderId="21" xfId="0" applyFont="1" applyFill="1" applyBorder="1"/>
    <xf numFmtId="0" fontId="33" fillId="0" borderId="0" xfId="0" applyFont="1" applyFill="1"/>
    <xf numFmtId="164" fontId="0" fillId="0" borderId="19" xfId="18" applyNumberFormat="1" applyFont="1" applyFill="1" applyBorder="1" applyAlignment="1">
      <alignment horizontal="left"/>
    </xf>
    <xf numFmtId="0" fontId="12" fillId="0" borderId="14" xfId="0" applyFont="1" applyFill="1" applyBorder="1" quotePrefix="1"/>
    <xf numFmtId="164" fontId="0" fillId="0" borderId="22" xfId="18" applyNumberFormat="1" applyFont="1" applyFill="1" applyBorder="1" applyAlignment="1">
      <alignment horizontal="left"/>
    </xf>
    <xf numFmtId="164" fontId="35" fillId="0" borderId="14" xfId="18" applyNumberFormat="1" applyFont="1" applyFill="1" applyBorder="1" applyAlignment="1">
      <alignment horizontal="left"/>
    </xf>
    <xf numFmtId="37" fontId="0" fillId="0" borderId="0" xfId="0" applyNumberFormat="1" applyFont="1" applyFill="1"/>
    <xf numFmtId="164" fontId="0" fillId="0" borderId="23" xfId="18" applyNumberFormat="1" applyFont="1" applyFill="1" applyBorder="1" applyAlignment="1">
      <alignment horizontal="left"/>
    </xf>
    <xf numFmtId="0" fontId="13" fillId="0" borderId="17" xfId="0" applyFont="1" applyFill="1" applyBorder="1"/>
    <xf numFmtId="164" fontId="0" fillId="0" borderId="24" xfId="18" applyNumberFormat="1" applyFont="1" applyFill="1" applyBorder="1" applyAlignment="1">
      <alignment horizontal="left"/>
    </xf>
    <xf numFmtId="0" fontId="12" fillId="0" borderId="14" xfId="0" applyFont="1" applyFill="1" applyBorder="1"/>
    <xf numFmtId="0" fontId="13" fillId="0" borderId="25" xfId="0" applyFont="1" applyFill="1" applyBorder="1"/>
    <xf numFmtId="37" fontId="8" fillId="0" borderId="0" xfId="18" applyNumberFormat="1" applyFont="1" applyFill="1"/>
    <xf numFmtId="164" fontId="0" fillId="0" borderId="0" xfId="18" applyNumberFormat="1" applyFont="1" applyFill="1"/>
    <xf numFmtId="37" fontId="0" fillId="0" borderId="0" xfId="0" applyNumberFormat="1" applyFill="1"/>
    <xf numFmtId="0" fontId="39" fillId="0" borderId="0" xfId="0" applyFont="1" applyFill="1"/>
    <xf numFmtId="164" fontId="3" fillId="0" borderId="21" xfId="18" applyNumberFormat="1" applyFont="1" applyFill="1" applyBorder="1" applyAlignment="1">
      <alignment horizontal="left" wrapText="1"/>
    </xf>
    <xf numFmtId="0" fontId="39" fillId="0" borderId="0" xfId="0" applyFont="1" applyFill="1"/>
    <xf numFmtId="49" fontId="0" fillId="0" borderId="14" xfId="18" applyNumberFormat="1" applyFont="1" applyFill="1" applyBorder="1" applyAlignment="1">
      <alignment vertical="top" wrapText="1"/>
    </xf>
    <xf numFmtId="164" fontId="3" fillId="0" borderId="17" xfId="18" applyNumberFormat="1" applyFont="1" applyFill="1" applyBorder="1" applyAlignment="1">
      <alignment horizontal="left"/>
    </xf>
    <xf numFmtId="164" fontId="0" fillId="25" borderId="17" xfId="18" applyNumberFormat="1" applyFont="1" applyFill="1" applyBorder="1"/>
    <xf numFmtId="164" fontId="0" fillId="0" borderId="17" xfId="18" applyNumberFormat="1" applyFont="1" applyFill="1" applyBorder="1"/>
    <xf numFmtId="164" fontId="0" fillId="24" borderId="17" xfId="18" applyNumberFormat="1" applyFont="1" applyFill="1" applyBorder="1"/>
    <xf numFmtId="164" fontId="0" fillId="24" borderId="22" xfId="18" applyNumberFormat="1" applyFont="1" applyFill="1" applyBorder="1"/>
    <xf numFmtId="164" fontId="0" fillId="25" borderId="20" xfId="18" applyNumberFormat="1" applyFont="1" applyFill="1" applyBorder="1"/>
    <xf numFmtId="164" fontId="0" fillId="25" borderId="19" xfId="18" applyNumberFormat="1" applyFont="1" applyFill="1" applyBorder="1"/>
    <xf numFmtId="164" fontId="0" fillId="25" borderId="22" xfId="18" applyNumberFormat="1" applyFont="1" applyFill="1" applyBorder="1"/>
    <xf numFmtId="164" fontId="0" fillId="0" borderId="22" xfId="18" applyNumberFormat="1" applyFont="1" applyFill="1" applyBorder="1"/>
    <xf numFmtId="164" fontId="0" fillId="25" borderId="14" xfId="18" applyNumberFormat="1" applyFont="1" applyFill="1" applyBorder="1"/>
    <xf numFmtId="164" fontId="0" fillId="25" borderId="23" xfId="18" applyNumberFormat="1" applyFont="1" applyFill="1" applyBorder="1"/>
    <xf numFmtId="164" fontId="0" fillId="0" borderId="23" xfId="18" applyNumberFormat="1" applyFont="1" applyFill="1" applyBorder="1"/>
    <xf numFmtId="164" fontId="0" fillId="25" borderId="21" xfId="18" applyNumberFormat="1" applyFont="1" applyFill="1" applyBorder="1"/>
    <xf numFmtId="164" fontId="0" fillId="24" borderId="14" xfId="18" applyNumberFormat="1" applyFont="1" applyFill="1" applyBorder="1" applyAlignment="1">
      <alignment horizontal="right"/>
    </xf>
    <xf numFmtId="164" fontId="0" fillId="0" borderId="17" xfId="18" applyNumberFormat="1" applyFont="1" applyFill="1" applyBorder="1" applyAlignment="1">
      <alignment horizontal="right"/>
    </xf>
    <xf numFmtId="164" fontId="0" fillId="25" borderId="26" xfId="18" applyNumberFormat="1" applyFont="1" applyFill="1" applyBorder="1"/>
    <xf numFmtId="164" fontId="36" fillId="25" borderId="25" xfId="18" applyNumberFormat="1" applyFont="1" applyFill="1" applyBorder="1"/>
    <xf numFmtId="164" fontId="35" fillId="24" borderId="14" xfId="18" applyNumberFormat="1" applyFont="1" applyFill="1" applyBorder="1"/>
    <xf numFmtId="164" fontId="0" fillId="0" borderId="14" xfId="18" applyNumberFormat="1" applyFont="1" applyFill="1" applyBorder="1"/>
    <xf numFmtId="164" fontId="0" fillId="24" borderId="14" xfId="18" applyNumberFormat="1" applyFont="1" applyFill="1" applyBorder="1"/>
    <xf numFmtId="164" fontId="36" fillId="25" borderId="22" xfId="18" applyNumberFormat="1" applyFont="1" applyFill="1" applyBorder="1"/>
    <xf numFmtId="164" fontId="36" fillId="25" borderId="14" xfId="18" applyNumberFormat="1" applyFont="1" applyFill="1" applyBorder="1"/>
    <xf numFmtId="164" fontId="0" fillId="24" borderId="23" xfId="18" applyNumberFormat="1" applyFont="1" applyFill="1" applyBorder="1"/>
    <xf numFmtId="164" fontId="0" fillId="26" borderId="0" xfId="18" applyNumberFormat="1" applyFont="1" applyFill="1"/>
    <xf numFmtId="164" fontId="0" fillId="26" borderId="23" xfId="18" applyNumberFormat="1" applyFont="1" applyFill="1" applyBorder="1"/>
    <xf numFmtId="164" fontId="0" fillId="26" borderId="21" xfId="18" applyNumberFormat="1" applyFont="1" applyFill="1" applyBorder="1"/>
    <xf numFmtId="164" fontId="0" fillId="26" borderId="22" xfId="18" applyNumberFormat="1" applyFont="1" applyFill="1" applyBorder="1"/>
    <xf numFmtId="164" fontId="0" fillId="0" borderId="24" xfId="18" applyNumberFormat="1" applyFont="1" applyFill="1" applyBorder="1"/>
    <xf numFmtId="164" fontId="35" fillId="25" borderId="14" xfId="18" applyNumberFormat="1" applyFont="1" applyFill="1" applyBorder="1"/>
    <xf numFmtId="164" fontId="35" fillId="0" borderId="14" xfId="18" applyNumberFormat="1" applyFont="1" applyFill="1" applyBorder="1"/>
    <xf numFmtId="49" fontId="3" fillId="0" borderId="14" xfId="18" applyNumberFormat="1" applyFont="1" applyFill="1" applyBorder="1" applyAlignment="1">
      <alignment vertical="top" wrapText="1"/>
    </xf>
    <xf numFmtId="164" fontId="3" fillId="0" borderId="22" xfId="18" applyNumberFormat="1" applyFont="1" applyFill="1" applyBorder="1" applyAlignment="1">
      <alignment horizontal="left"/>
    </xf>
    <xf numFmtId="164" fontId="3" fillId="0" borderId="14" xfId="18" applyNumberFormat="1" applyFont="1" applyFill="1" applyBorder="1" applyAlignment="1">
      <alignment horizontal="left"/>
    </xf>
    <xf numFmtId="0" fontId="39" fillId="27" borderId="0" xfId="0" applyFont="1" applyFill="1"/>
    <xf numFmtId="37" fontId="0" fillId="27" borderId="0" xfId="0" applyNumberFormat="1" applyFont="1" applyFill="1"/>
    <xf numFmtId="0" fontId="39" fillId="0" borderId="0" xfId="0" applyFont="1" applyFill="1" applyAlignment="1">
      <alignment vertical="top" wrapText="1"/>
    </xf>
    <xf numFmtId="0" fontId="32" fillId="0" borderId="0" xfId="0" applyFont="1" applyFill="1" applyAlignment="1">
      <alignment horizontal="center"/>
    </xf>
    <xf numFmtId="0" fontId="9" fillId="0" borderId="0" xfId="0" applyFont="1" applyFill="1" applyAlignment="1">
      <alignment horizontal="center"/>
    </xf>
    <xf numFmtId="37" fontId="32" fillId="24" borderId="27" xfId="0" applyNumberFormat="1" applyFont="1" applyFill="1" applyBorder="1" applyAlignment="1">
      <alignment horizontal="center"/>
    </xf>
    <xf numFmtId="37" fontId="32" fillId="24" borderId="28" xfId="0" applyNumberFormat="1" applyFont="1" applyFill="1" applyBorder="1" applyAlignment="1">
      <alignment horizontal="center"/>
    </xf>
    <xf numFmtId="37" fontId="32" fillId="24" borderId="29" xfId="0" applyNumberFormat="1" applyFont="1" applyFill="1" applyBorder="1" applyAlignment="1">
      <alignment horizontal="center"/>
    </xf>
    <xf numFmtId="0" fontId="32" fillId="24" borderId="27" xfId="0" applyFont="1" applyFill="1" applyBorder="1" applyAlignment="1">
      <alignment horizontal="center"/>
    </xf>
    <xf numFmtId="0" fontId="32" fillId="24" borderId="28" xfId="0" applyFont="1" applyFill="1" applyBorder="1" applyAlignment="1">
      <alignment horizontal="center"/>
    </xf>
    <xf numFmtId="0" fontId="32" fillId="24" borderId="29" xfId="0" applyFont="1" applyFill="1" applyBorder="1" applyAlignment="1">
      <alignment horizontal="center"/>
    </xf>
  </cellXfs>
  <cellStyles count="3741">
    <cellStyle name="Normal" xfId="0"/>
    <cellStyle name="Percent" xfId="15"/>
    <cellStyle name="Currency" xfId="16"/>
    <cellStyle name="Currency [0]" xfId="17"/>
    <cellStyle name="Comma" xfId="18"/>
    <cellStyle name="Comma [0]" xfId="19"/>
    <cellStyle name="1)" xfId="20"/>
    <cellStyle name="2)" xfId="21"/>
    <cellStyle name="Comma 13 2" xfId="22"/>
    <cellStyle name="Comma 14 2" xfId="23"/>
    <cellStyle name="Comma 15 2" xfId="24"/>
    <cellStyle name="Comma 16 2" xfId="25"/>
    <cellStyle name="Comma 17 2" xfId="26"/>
    <cellStyle name="Comma 18 2" xfId="27"/>
    <cellStyle name="Comma 19 2" xfId="28"/>
    <cellStyle name="Comma 2" xfId="29"/>
    <cellStyle name="Comma 2 2" xfId="30"/>
    <cellStyle name="Comma 20 2" xfId="31"/>
    <cellStyle name="Comma 21 2" xfId="32"/>
    <cellStyle name="Comma 22 2" xfId="33"/>
    <cellStyle name="Comma 23 2" xfId="34"/>
    <cellStyle name="Comma 24 2" xfId="35"/>
    <cellStyle name="Comma 25 2" xfId="36"/>
    <cellStyle name="Comma 26 2" xfId="37"/>
    <cellStyle name="Comma 27 2" xfId="38"/>
    <cellStyle name="Comma 28 2" xfId="39"/>
    <cellStyle name="Comma 29 2" xfId="40"/>
    <cellStyle name="Comma 3" xfId="41"/>
    <cellStyle name="Comma 30 2" xfId="42"/>
    <cellStyle name="Comma 31 2" xfId="43"/>
    <cellStyle name="Comma 32 2" xfId="44"/>
    <cellStyle name="Comma 33 2" xfId="45"/>
    <cellStyle name="Comma 34 2" xfId="46"/>
    <cellStyle name="Comma 35 2" xfId="47"/>
    <cellStyle name="Comma 36 2" xfId="48"/>
    <cellStyle name="Comma 37 2" xfId="49"/>
    <cellStyle name="Comma 38 2" xfId="50"/>
    <cellStyle name="Comma 39 2" xfId="51"/>
    <cellStyle name="Comma 4" xfId="52"/>
    <cellStyle name="Comma 4 2" xfId="53"/>
    <cellStyle name="Comma 40 2" xfId="54"/>
    <cellStyle name="Comma 41 2" xfId="55"/>
    <cellStyle name="Comma 42 2" xfId="56"/>
    <cellStyle name="Comma 43 2" xfId="57"/>
    <cellStyle name="Comma 44 2" xfId="58"/>
    <cellStyle name="Comma 5 2" xfId="59"/>
    <cellStyle name="Comma 50 2" xfId="60"/>
    <cellStyle name="Comma 51 2" xfId="61"/>
    <cellStyle name="Comma 52 2" xfId="62"/>
    <cellStyle name="Comma 53 2" xfId="63"/>
    <cellStyle name="Comma 54 2" xfId="64"/>
    <cellStyle name="Comma 7 2" xfId="65"/>
    <cellStyle name="Comma 75" xfId="66"/>
    <cellStyle name="Comma 76" xfId="67"/>
    <cellStyle name="Currency 2" xfId="68"/>
    <cellStyle name="Currency 2 2" xfId="69"/>
    <cellStyle name="Currency 235" xfId="70"/>
    <cellStyle name="Currency 236" xfId="71"/>
    <cellStyle name="Currency 3" xfId="72"/>
    <cellStyle name="Footnote" xfId="73"/>
    <cellStyle name="Normal 10 2" xfId="74"/>
    <cellStyle name="Normal 2" xfId="75"/>
    <cellStyle name="Normal 211 2" xfId="76"/>
    <cellStyle name="Normal 212 2" xfId="77"/>
    <cellStyle name="Normal 213 2" xfId="78"/>
    <cellStyle name="Normal 214 2" xfId="79"/>
    <cellStyle name="Normal 215 2" xfId="80"/>
    <cellStyle name="Normal 216 2" xfId="81"/>
    <cellStyle name="Normal 217 2" xfId="82"/>
    <cellStyle name="Normal 218 2" xfId="83"/>
    <cellStyle name="Normal 219 2" xfId="84"/>
    <cellStyle name="Normal 220 2" xfId="85"/>
    <cellStyle name="Normal 221 2" xfId="86"/>
    <cellStyle name="Normal 222 2" xfId="87"/>
    <cellStyle name="Normal 223 2" xfId="88"/>
    <cellStyle name="Normal 224 2" xfId="89"/>
    <cellStyle name="Normal 225 2" xfId="90"/>
    <cellStyle name="Normal 226 2" xfId="91"/>
    <cellStyle name="Normal 227 2" xfId="92"/>
    <cellStyle name="Normal 228 2" xfId="93"/>
    <cellStyle name="Normal 229 2" xfId="94"/>
    <cellStyle name="Normal 230 2" xfId="95"/>
    <cellStyle name="Normal 231 2" xfId="96"/>
    <cellStyle name="Normal 232 2" xfId="97"/>
    <cellStyle name="Normal 233 2" xfId="98"/>
    <cellStyle name="Normal 234 2" xfId="99"/>
    <cellStyle name="Normal 235 2" xfId="100"/>
    <cellStyle name="Normal 236 2" xfId="101"/>
    <cellStyle name="Normal 237 2" xfId="102"/>
    <cellStyle name="Normal 238 2" xfId="103"/>
    <cellStyle name="Normal 239 2" xfId="104"/>
    <cellStyle name="Normal 240 2" xfId="105"/>
    <cellStyle name="Normal 3" xfId="106"/>
    <cellStyle name="Normal 3 10" xfId="107"/>
    <cellStyle name="Normal 3 100" xfId="108"/>
    <cellStyle name="Normal 3 101" xfId="109"/>
    <cellStyle name="Normal 3 102" xfId="110"/>
    <cellStyle name="Normal 3 103" xfId="111"/>
    <cellStyle name="Normal 3 104" xfId="112"/>
    <cellStyle name="Normal 3 105" xfId="113"/>
    <cellStyle name="Normal 3 106" xfId="114"/>
    <cellStyle name="Normal 3 107" xfId="115"/>
    <cellStyle name="Normal 3 108" xfId="116"/>
    <cellStyle name="Normal 3 109" xfId="117"/>
    <cellStyle name="Normal 3 11" xfId="118"/>
    <cellStyle name="Normal 3 110" xfId="119"/>
    <cellStyle name="Normal 3 111" xfId="120"/>
    <cellStyle name="Normal 3 112" xfId="121"/>
    <cellStyle name="Normal 3 113" xfId="122"/>
    <cellStyle name="Normal 3 114" xfId="123"/>
    <cellStyle name="Normal 3 115" xfId="124"/>
    <cellStyle name="Normal 3 116" xfId="125"/>
    <cellStyle name="Normal 3 117" xfId="126"/>
    <cellStyle name="Normal 3 118" xfId="127"/>
    <cellStyle name="Normal 3 119" xfId="128"/>
    <cellStyle name="Normal 3 12" xfId="129"/>
    <cellStyle name="Normal 3 120" xfId="130"/>
    <cellStyle name="Normal 3 121" xfId="131"/>
    <cellStyle name="Normal 3 122" xfId="132"/>
    <cellStyle name="Normal 3 123" xfId="133"/>
    <cellStyle name="Normal 3 124" xfId="134"/>
    <cellStyle name="Normal 3 125" xfId="135"/>
    <cellStyle name="Normal 3 126" xfId="136"/>
    <cellStyle name="Normal 3 127" xfId="137"/>
    <cellStyle name="Normal 3 128" xfId="138"/>
    <cellStyle name="Normal 3 129" xfId="139"/>
    <cellStyle name="Normal 3 13" xfId="140"/>
    <cellStyle name="Normal 3 130" xfId="141"/>
    <cellStyle name="Normal 3 131" xfId="142"/>
    <cellStyle name="Normal 3 132" xfId="143"/>
    <cellStyle name="Normal 3 133" xfId="144"/>
    <cellStyle name="Normal 3 134" xfId="145"/>
    <cellStyle name="Normal 3 135" xfId="146"/>
    <cellStyle name="Normal 3 136" xfId="147"/>
    <cellStyle name="Normal 3 137" xfId="148"/>
    <cellStyle name="Normal 3 138" xfId="149"/>
    <cellStyle name="Normal 3 139" xfId="150"/>
    <cellStyle name="Normal 3 14" xfId="151"/>
    <cellStyle name="Normal 3 140" xfId="152"/>
    <cellStyle name="Normal 3 141" xfId="153"/>
    <cellStyle name="Normal 3 142" xfId="154"/>
    <cellStyle name="Normal 3 143" xfId="155"/>
    <cellStyle name="Normal 3 144" xfId="156"/>
    <cellStyle name="Normal 3 145" xfId="157"/>
    <cellStyle name="Normal 3 146" xfId="158"/>
    <cellStyle name="Normal 3 147" xfId="159"/>
    <cellStyle name="Normal 3 148" xfId="160"/>
    <cellStyle name="Normal 3 149" xfId="161"/>
    <cellStyle name="Normal 3 15" xfId="162"/>
    <cellStyle name="Normal 3 150" xfId="163"/>
    <cellStyle name="Normal 3 151" xfId="164"/>
    <cellStyle name="Normal 3 152" xfId="165"/>
    <cellStyle name="Normal 3 153" xfId="166"/>
    <cellStyle name="Normal 3 154" xfId="167"/>
    <cellStyle name="Normal 3 155" xfId="168"/>
    <cellStyle name="Normal 3 156" xfId="169"/>
    <cellStyle name="Normal 3 157" xfId="170"/>
    <cellStyle name="Normal 3 158" xfId="171"/>
    <cellStyle name="Normal 3 159" xfId="172"/>
    <cellStyle name="Normal 3 16" xfId="173"/>
    <cellStyle name="Normal 3 160" xfId="174"/>
    <cellStyle name="Normal 3 161" xfId="175"/>
    <cellStyle name="Normal 3 162" xfId="176"/>
    <cellStyle name="Normal 3 163" xfId="177"/>
    <cellStyle name="Normal 3 164" xfId="178"/>
    <cellStyle name="Normal 3 165" xfId="179"/>
    <cellStyle name="Normal 3 166" xfId="180"/>
    <cellStyle name="Normal 3 167" xfId="181"/>
    <cellStyle name="Normal 3 168" xfId="182"/>
    <cellStyle name="Normal 3 169" xfId="183"/>
    <cellStyle name="Normal 3 17" xfId="184"/>
    <cellStyle name="Normal 3 170" xfId="185"/>
    <cellStyle name="Normal 3 171" xfId="186"/>
    <cellStyle name="Normal 3 172" xfId="187"/>
    <cellStyle name="Normal 3 173" xfId="188"/>
    <cellStyle name="Normal 3 174" xfId="189"/>
    <cellStyle name="Normal 3 175" xfId="190"/>
    <cellStyle name="Normal 3 176" xfId="191"/>
    <cellStyle name="Normal 3 177" xfId="192"/>
    <cellStyle name="Normal 3 178" xfId="193"/>
    <cellStyle name="Normal 3 179" xfId="194"/>
    <cellStyle name="Normal 3 18" xfId="195"/>
    <cellStyle name="Normal 3 180" xfId="196"/>
    <cellStyle name="Normal 3 181" xfId="197"/>
    <cellStyle name="Normal 3 182" xfId="198"/>
    <cellStyle name="Normal 3 183" xfId="199"/>
    <cellStyle name="Normal 3 184" xfId="200"/>
    <cellStyle name="Normal 3 185" xfId="201"/>
    <cellStyle name="Normal 3 186" xfId="202"/>
    <cellStyle name="Normal 3 187" xfId="203"/>
    <cellStyle name="Normal 3 188" xfId="204"/>
    <cellStyle name="Normal 3 189" xfId="205"/>
    <cellStyle name="Normal 3 19" xfId="206"/>
    <cellStyle name="Normal 3 190" xfId="207"/>
    <cellStyle name="Normal 3 191" xfId="208"/>
    <cellStyle name="Normal 3 192" xfId="209"/>
    <cellStyle name="Normal 3 193" xfId="210"/>
    <cellStyle name="Normal 3 194" xfId="211"/>
    <cellStyle name="Normal 3 195" xfId="212"/>
    <cellStyle name="Normal 3 196" xfId="213"/>
    <cellStyle name="Normal 3 197" xfId="214"/>
    <cellStyle name="Normal 3 198" xfId="215"/>
    <cellStyle name="Normal 3 199" xfId="216"/>
    <cellStyle name="Normal 3 2" xfId="217"/>
    <cellStyle name="Normal 3 20" xfId="218"/>
    <cellStyle name="Normal 3 200" xfId="219"/>
    <cellStyle name="Normal 3 201" xfId="220"/>
    <cellStyle name="Normal 3 202" xfId="221"/>
    <cellStyle name="Normal 3 203" xfId="222"/>
    <cellStyle name="Normal 3 204" xfId="223"/>
    <cellStyle name="Normal 3 205" xfId="224"/>
    <cellStyle name="Normal 3 206" xfId="225"/>
    <cellStyle name="Normal 3 207" xfId="226"/>
    <cellStyle name="Normal 3 208" xfId="227"/>
    <cellStyle name="Normal 3 209" xfId="228"/>
    <cellStyle name="Normal 3 21" xfId="229"/>
    <cellStyle name="Normal 3 210" xfId="230"/>
    <cellStyle name="Normal 3 211" xfId="231"/>
    <cellStyle name="Normal 3 212" xfId="232"/>
    <cellStyle name="Normal 3 213" xfId="233"/>
    <cellStyle name="Normal 3 214" xfId="234"/>
    <cellStyle name="Normal 3 215" xfId="235"/>
    <cellStyle name="Normal 3 216" xfId="236"/>
    <cellStyle name="Normal 3 217" xfId="237"/>
    <cellStyle name="Normal 3 218" xfId="238"/>
    <cellStyle name="Normal 3 219" xfId="239"/>
    <cellStyle name="Normal 3 22" xfId="240"/>
    <cellStyle name="Normal 3 220" xfId="241"/>
    <cellStyle name="Normal 3 221" xfId="242"/>
    <cellStyle name="Normal 3 222" xfId="243"/>
    <cellStyle name="Normal 3 223" xfId="244"/>
    <cellStyle name="Normal 3 224" xfId="245"/>
    <cellStyle name="Normal 3 225" xfId="246"/>
    <cellStyle name="Normal 3 226" xfId="247"/>
    <cellStyle name="Normal 3 227" xfId="248"/>
    <cellStyle name="Normal 3 228" xfId="249"/>
    <cellStyle name="Normal 3 229" xfId="250"/>
    <cellStyle name="Normal 3 23" xfId="251"/>
    <cellStyle name="Normal 3 230" xfId="252"/>
    <cellStyle name="Normal 3 231" xfId="253"/>
    <cellStyle name="Normal 3 232" xfId="254"/>
    <cellStyle name="Normal 3 233" xfId="255"/>
    <cellStyle name="Normal 3 234" xfId="256"/>
    <cellStyle name="Normal 3 24" xfId="257"/>
    <cellStyle name="Normal 3 25" xfId="258"/>
    <cellStyle name="Normal 3 26" xfId="259"/>
    <cellStyle name="Normal 3 27" xfId="260"/>
    <cellStyle name="Normal 3 28" xfId="261"/>
    <cellStyle name="Normal 3 29" xfId="262"/>
    <cellStyle name="Normal 3 3" xfId="263"/>
    <cellStyle name="Normal 3 30" xfId="264"/>
    <cellStyle name="Normal 3 31" xfId="265"/>
    <cellStyle name="Normal 3 32" xfId="266"/>
    <cellStyle name="Normal 3 33" xfId="267"/>
    <cellStyle name="Normal 3 34" xfId="268"/>
    <cellStyle name="Normal 3 35" xfId="269"/>
    <cellStyle name="Normal 3 36" xfId="270"/>
    <cellStyle name="Normal 3 37" xfId="271"/>
    <cellStyle name="Normal 3 38" xfId="272"/>
    <cellStyle name="Normal 3 39" xfId="273"/>
    <cellStyle name="Normal 3 4" xfId="274"/>
    <cellStyle name="Normal 3 40" xfId="275"/>
    <cellStyle name="Normal 3 41" xfId="276"/>
    <cellStyle name="Normal 3 42" xfId="277"/>
    <cellStyle name="Normal 3 43" xfId="278"/>
    <cellStyle name="Normal 3 44" xfId="279"/>
    <cellStyle name="Normal 3 45" xfId="280"/>
    <cellStyle name="Normal 3 46" xfId="281"/>
    <cellStyle name="Normal 3 47" xfId="282"/>
    <cellStyle name="Normal 3 48" xfId="283"/>
    <cellStyle name="Normal 3 49" xfId="284"/>
    <cellStyle name="Normal 3 5" xfId="285"/>
    <cellStyle name="Normal 3 50" xfId="286"/>
    <cellStyle name="Normal 3 51" xfId="287"/>
    <cellStyle name="Normal 3 52" xfId="288"/>
    <cellStyle name="Normal 3 53" xfId="289"/>
    <cellStyle name="Normal 3 54" xfId="290"/>
    <cellStyle name="Normal 3 55" xfId="291"/>
    <cellStyle name="Normal 3 56" xfId="292"/>
    <cellStyle name="Normal 3 57" xfId="293"/>
    <cellStyle name="Normal 3 58" xfId="294"/>
    <cellStyle name="Normal 3 59" xfId="295"/>
    <cellStyle name="Normal 3 6" xfId="296"/>
    <cellStyle name="Normal 3 60" xfId="297"/>
    <cellStyle name="Normal 3 61" xfId="298"/>
    <cellStyle name="Normal 3 62" xfId="299"/>
    <cellStyle name="Normal 3 63" xfId="300"/>
    <cellStyle name="Normal 3 64" xfId="301"/>
    <cellStyle name="Normal 3 65" xfId="302"/>
    <cellStyle name="Normal 3 66" xfId="303"/>
    <cellStyle name="Normal 3 67" xfId="304"/>
    <cellStyle name="Normal 3 68" xfId="305"/>
    <cellStyle name="Normal 3 69" xfId="306"/>
    <cellStyle name="Normal 3 7" xfId="307"/>
    <cellStyle name="Normal 3 70" xfId="308"/>
    <cellStyle name="Normal 3 71" xfId="309"/>
    <cellStyle name="Normal 3 72" xfId="310"/>
    <cellStyle name="Normal 3 73" xfId="311"/>
    <cellStyle name="Normal 3 74" xfId="312"/>
    <cellStyle name="Normal 3 75" xfId="313"/>
    <cellStyle name="Normal 3 76" xfId="314"/>
    <cellStyle name="Normal 3 77" xfId="315"/>
    <cellStyle name="Normal 3 78" xfId="316"/>
    <cellStyle name="Normal 3 79" xfId="317"/>
    <cellStyle name="Normal 3 8" xfId="318"/>
    <cellStyle name="Normal 3 80" xfId="319"/>
    <cellStyle name="Normal 3 81" xfId="320"/>
    <cellStyle name="Normal 3 82" xfId="321"/>
    <cellStyle name="Normal 3 83" xfId="322"/>
    <cellStyle name="Normal 3 84" xfId="323"/>
    <cellStyle name="Normal 3 85" xfId="324"/>
    <cellStyle name="Normal 3 86" xfId="325"/>
    <cellStyle name="Normal 3 87" xfId="326"/>
    <cellStyle name="Normal 3 88" xfId="327"/>
    <cellStyle name="Normal 3 89" xfId="328"/>
    <cellStyle name="Normal 3 9" xfId="329"/>
    <cellStyle name="Normal 3 90" xfId="330"/>
    <cellStyle name="Normal 3 91" xfId="331"/>
    <cellStyle name="Normal 3 92" xfId="332"/>
    <cellStyle name="Normal 3 93" xfId="333"/>
    <cellStyle name="Normal 3 94" xfId="334"/>
    <cellStyle name="Normal 3 95" xfId="335"/>
    <cellStyle name="Normal 3 96" xfId="336"/>
    <cellStyle name="Normal 3 97" xfId="337"/>
    <cellStyle name="Normal 3 98" xfId="338"/>
    <cellStyle name="Normal 3 99" xfId="339"/>
    <cellStyle name="Normal 30 2" xfId="340"/>
    <cellStyle name="Normal 4" xfId="341"/>
    <cellStyle name="Normal 5" xfId="342"/>
    <cellStyle name="Normal 78 2" xfId="343"/>
    <cellStyle name="Percent 2" xfId="344"/>
    <cellStyle name="Normal 6" xfId="345"/>
    <cellStyle name="Comma 5" xfId="346"/>
    <cellStyle name="Percent 3" xfId="347"/>
    <cellStyle name="Comma 6" xfId="348"/>
    <cellStyle name="Normal 10 2 2" xfId="349"/>
    <cellStyle name="Normal 10 3" xfId="350"/>
    <cellStyle name="20% - Accent1 2" xfId="351"/>
    <cellStyle name="20% - Accent1 3" xfId="352"/>
    <cellStyle name="20% - Accent2 2" xfId="353"/>
    <cellStyle name="20% - Accent2 3" xfId="354"/>
    <cellStyle name="20% - Accent3 2" xfId="355"/>
    <cellStyle name="20% - Accent3 3" xfId="356"/>
    <cellStyle name="20% - Accent4 2" xfId="357"/>
    <cellStyle name="20% - Accent4 3" xfId="358"/>
    <cellStyle name="20% - Accent5 2" xfId="359"/>
    <cellStyle name="20% - Accent5 3" xfId="360"/>
    <cellStyle name="20% - Accent6 2" xfId="361"/>
    <cellStyle name="20% - Accent6 3" xfId="362"/>
    <cellStyle name="40% - Accent1 2" xfId="363"/>
    <cellStyle name="40% - Accent1 3" xfId="364"/>
    <cellStyle name="40% - Accent2 2" xfId="365"/>
    <cellStyle name="40% - Accent2 3" xfId="366"/>
    <cellStyle name="40% - Accent3 2" xfId="367"/>
    <cellStyle name="40% - Accent3 3" xfId="368"/>
    <cellStyle name="40% - Accent4 2" xfId="369"/>
    <cellStyle name="40% - Accent4 3" xfId="370"/>
    <cellStyle name="40% - Accent5 2" xfId="371"/>
    <cellStyle name="40% - Accent5 3" xfId="372"/>
    <cellStyle name="40% - Accent6 2" xfId="373"/>
    <cellStyle name="40% - Accent6 3" xfId="374"/>
    <cellStyle name="60% - Accent1 2" xfId="375"/>
    <cellStyle name="60% - Accent1 3" xfId="376"/>
    <cellStyle name="60% - Accent2 2" xfId="377"/>
    <cellStyle name="60% - Accent2 3" xfId="378"/>
    <cellStyle name="60% - Accent3 2" xfId="379"/>
    <cellStyle name="60% - Accent3 3" xfId="380"/>
    <cellStyle name="60% - Accent4 2" xfId="381"/>
    <cellStyle name="60% - Accent4 3" xfId="382"/>
    <cellStyle name="60% - Accent5 2" xfId="383"/>
    <cellStyle name="60% - Accent5 3" xfId="384"/>
    <cellStyle name="60% - Accent6 2" xfId="385"/>
    <cellStyle name="60% - Accent6 3" xfId="386"/>
    <cellStyle name="8pt bold" xfId="387"/>
    <cellStyle name="8pt bold comma" xfId="388"/>
    <cellStyle name="8pt bold red" xfId="389"/>
    <cellStyle name="8pt bold red 2" xfId="390"/>
    <cellStyle name="8pt bold red 3" xfId="391"/>
    <cellStyle name="Accent1 2" xfId="392"/>
    <cellStyle name="Accent1 3" xfId="393"/>
    <cellStyle name="Accent2 2" xfId="394"/>
    <cellStyle name="Accent2 3" xfId="395"/>
    <cellStyle name="Accent3 2" xfId="396"/>
    <cellStyle name="Accent3 3" xfId="397"/>
    <cellStyle name="Accent4 2" xfId="398"/>
    <cellStyle name="Accent4 3" xfId="399"/>
    <cellStyle name="Accent5 2" xfId="400"/>
    <cellStyle name="Accent5 3" xfId="401"/>
    <cellStyle name="Accent6 2" xfId="402"/>
    <cellStyle name="Accent6 3" xfId="403"/>
    <cellStyle name="Account" xfId="404"/>
    <cellStyle name="arial 9" xfId="405"/>
    <cellStyle name="arial 9 2" xfId="406"/>
    <cellStyle name="arial 9 3" xfId="407"/>
    <cellStyle name="Bad 2" xfId="408"/>
    <cellStyle name="Bad 3" xfId="409"/>
    <cellStyle name="BLACK ITAL" xfId="410"/>
    <cellStyle name="Calculation 2" xfId="411"/>
    <cellStyle name="Calculation 3" xfId="412"/>
    <cellStyle name="Check Cell 2" xfId="413"/>
    <cellStyle name="Check Cell 3" xfId="414"/>
    <cellStyle name="Comma 10" xfId="415"/>
    <cellStyle name="Comma 13" xfId="416"/>
    <cellStyle name="Comma 14" xfId="417"/>
    <cellStyle name="Comma 15" xfId="418"/>
    <cellStyle name="Comma 16" xfId="419"/>
    <cellStyle name="Comma 17" xfId="420"/>
    <cellStyle name="Comma 18" xfId="421"/>
    <cellStyle name="Comma 19" xfId="422"/>
    <cellStyle name="Comma 20" xfId="423"/>
    <cellStyle name="Comma 21" xfId="424"/>
    <cellStyle name="Comma 22" xfId="425"/>
    <cellStyle name="Comma 23" xfId="426"/>
    <cellStyle name="Comma 24" xfId="427"/>
    <cellStyle name="Comma 25" xfId="428"/>
    <cellStyle name="Comma 26" xfId="429"/>
    <cellStyle name="Comma 27" xfId="430"/>
    <cellStyle name="Comma 28" xfId="431"/>
    <cellStyle name="Comma 29" xfId="432"/>
    <cellStyle name="Comma 3 2" xfId="433"/>
    <cellStyle name="Comma 3 2 2" xfId="434"/>
    <cellStyle name="Comma 3 2 3" xfId="435"/>
    <cellStyle name="Comma 3 2 3 2" xfId="436"/>
    <cellStyle name="Comma 3 2 4" xfId="437"/>
    <cellStyle name="Comma 3 2 4 2" xfId="438"/>
    <cellStyle name="Comma 3 2 5" xfId="439"/>
    <cellStyle name="Comma 3 3" xfId="440"/>
    <cellStyle name="Comma 3 3 2" xfId="441"/>
    <cellStyle name="Comma 3 3 2 2" xfId="442"/>
    <cellStyle name="Comma 3 3 2 2 2" xfId="443"/>
    <cellStyle name="Comma 3 3 2 3" xfId="444"/>
    <cellStyle name="Comma 3 3 2 3 2" xfId="445"/>
    <cellStyle name="Comma 3 3 2 4" xfId="446"/>
    <cellStyle name="Comma 3 3 3" xfId="447"/>
    <cellStyle name="Comma 3 3 3 2" xfId="448"/>
    <cellStyle name="Comma 3 3 4" xfId="449"/>
    <cellStyle name="Comma 3 3 4 2" xfId="450"/>
    <cellStyle name="Comma 3 3 5" xfId="451"/>
    <cellStyle name="Comma 3 3 5 2" xfId="452"/>
    <cellStyle name="Comma 3 3 6" xfId="453"/>
    <cellStyle name="Comma 3 4" xfId="454"/>
    <cellStyle name="Comma 3 5" xfId="455"/>
    <cellStyle name="Comma 3 5 2" xfId="456"/>
    <cellStyle name="Comma 3 6" xfId="457"/>
    <cellStyle name="Comma 3 6 2" xfId="458"/>
    <cellStyle name="Comma 30" xfId="459"/>
    <cellStyle name="Comma 31" xfId="460"/>
    <cellStyle name="Comma 32" xfId="461"/>
    <cellStyle name="Comma 33" xfId="462"/>
    <cellStyle name="Comma 34" xfId="463"/>
    <cellStyle name="Comma 35" xfId="464"/>
    <cellStyle name="Comma 36" xfId="465"/>
    <cellStyle name="Comma 37" xfId="466"/>
    <cellStyle name="Comma 38" xfId="467"/>
    <cellStyle name="Comma 39" xfId="468"/>
    <cellStyle name="Comma 4 2 2" xfId="469"/>
    <cellStyle name="Comma 4 2 3" xfId="470"/>
    <cellStyle name="Comma 4 3" xfId="471"/>
    <cellStyle name="Comma 4 3 2" xfId="472"/>
    <cellStyle name="Comma 40" xfId="473"/>
    <cellStyle name="Comma 41" xfId="474"/>
    <cellStyle name="Comma 42" xfId="475"/>
    <cellStyle name="Comma 43" xfId="476"/>
    <cellStyle name="Comma 44" xfId="477"/>
    <cellStyle name="Comma 5 2 2" xfId="478"/>
    <cellStyle name="Comma 5 3" xfId="479"/>
    <cellStyle name="Comma 50" xfId="480"/>
    <cellStyle name="Comma 51" xfId="481"/>
    <cellStyle name="Comma 52" xfId="482"/>
    <cellStyle name="Comma 53" xfId="483"/>
    <cellStyle name="Comma 54" xfId="484"/>
    <cellStyle name="Comma 6 2" xfId="485"/>
    <cellStyle name="Comma 6 2 2" xfId="486"/>
    <cellStyle name="Comma 6 2 2 2" xfId="487"/>
    <cellStyle name="Comma 6 2 3" xfId="488"/>
    <cellStyle name="Comma 6 2 3 2" xfId="489"/>
    <cellStyle name="Comma 6 2 4" xfId="490"/>
    <cellStyle name="Comma 6 3" xfId="491"/>
    <cellStyle name="Comma 6 3 2" xfId="492"/>
    <cellStyle name="Comma 6 4" xfId="493"/>
    <cellStyle name="Comma 6 4 2" xfId="494"/>
    <cellStyle name="Comma 6 5" xfId="495"/>
    <cellStyle name="Comma 6 5 2" xfId="496"/>
    <cellStyle name="Comma 6 6" xfId="497"/>
    <cellStyle name="Comma 66" xfId="498"/>
    <cellStyle name="Comma 7" xfId="499"/>
    <cellStyle name="Comma 7 2 2" xfId="500"/>
    <cellStyle name="Comma 7 3" xfId="501"/>
    <cellStyle name="Comma 75 2" xfId="502"/>
    <cellStyle name="Comma 76 2" xfId="503"/>
    <cellStyle name="Comma 77" xfId="504"/>
    <cellStyle name="Comma 77 2" xfId="505"/>
    <cellStyle name="Comma 8" xfId="506"/>
    <cellStyle name="Comma 8 2" xfId="507"/>
    <cellStyle name="Comma 8 2 2" xfId="508"/>
    <cellStyle name="Comma 8 2 2 2" xfId="509"/>
    <cellStyle name="Comma 8 2 3" xfId="510"/>
    <cellStyle name="Comma 8 2 3 2" xfId="511"/>
    <cellStyle name="Comma 8 2 4" xfId="512"/>
    <cellStyle name="Comma 8 3" xfId="513"/>
    <cellStyle name="Comma 8 3 2" xfId="514"/>
    <cellStyle name="Comma 8 4" xfId="515"/>
    <cellStyle name="Comma 8 4 2" xfId="516"/>
    <cellStyle name="Comma 8 5" xfId="517"/>
    <cellStyle name="Comma 8 5 2" xfId="518"/>
    <cellStyle name="Comma 8 6" xfId="519"/>
    <cellStyle name="Comma 9" xfId="520"/>
    <cellStyle name="Comma 9 2" xfId="521"/>
    <cellStyle name="Comma 9 2 2" xfId="522"/>
    <cellStyle name="Comma 9 3" xfId="523"/>
    <cellStyle name="Comma 9 3 2" xfId="524"/>
    <cellStyle name="Comma 9 4" xfId="525"/>
    <cellStyle name="Comma 9 5" xfId="526"/>
    <cellStyle name="Currency 2 2 2" xfId="527"/>
    <cellStyle name="Currency 2 2 2 2" xfId="528"/>
    <cellStyle name="Currency 2 2 2 2 2" xfId="529"/>
    <cellStyle name="Currency 2 2 2 3" xfId="530"/>
    <cellStyle name="Currency 2 2 2 3 2" xfId="531"/>
    <cellStyle name="Currency 2 2 2 4" xfId="532"/>
    <cellStyle name="Currency 2 2 3" xfId="533"/>
    <cellStyle name="Currency 2 2 3 2" xfId="534"/>
    <cellStyle name="Currency 2 2 4" xfId="535"/>
    <cellStyle name="Currency 2 3" xfId="536"/>
    <cellStyle name="Currency 2 4" xfId="537"/>
    <cellStyle name="Currency 2 4 2" xfId="538"/>
    <cellStyle name="Currency 2 5" xfId="539"/>
    <cellStyle name="Currency 2 5 2" xfId="540"/>
    <cellStyle name="Currency 235 2" xfId="541"/>
    <cellStyle name="Currency 236 2" xfId="542"/>
    <cellStyle name="Currency 3 2" xfId="543"/>
    <cellStyle name="Currency 3 2 2" xfId="544"/>
    <cellStyle name="Currency 3 2 2 2" xfId="545"/>
    <cellStyle name="Currency 3 2 2 2 2" xfId="546"/>
    <cellStyle name="Currency 3 2 2 3" xfId="547"/>
    <cellStyle name="Currency 3 2 2 3 2" xfId="548"/>
    <cellStyle name="Currency 3 2 2 4" xfId="549"/>
    <cellStyle name="Currency 3 2 3" xfId="550"/>
    <cellStyle name="Currency 3 2 3 2" xfId="551"/>
    <cellStyle name="Currency 3 2 4" xfId="552"/>
    <cellStyle name="Currency 3 3" xfId="553"/>
    <cellStyle name="Currency 3 3 2" xfId="554"/>
    <cellStyle name="Currency 3 4" xfId="555"/>
    <cellStyle name="Currency 3 4 2" xfId="556"/>
    <cellStyle name="Currency 4" xfId="557"/>
    <cellStyle name="Currency 4 2" xfId="558"/>
    <cellStyle name="Currency 4 3" xfId="559"/>
    <cellStyle name="Currency 4 3 2" xfId="560"/>
    <cellStyle name="Currency 4 3 2 2" xfId="561"/>
    <cellStyle name="Currency 4 3 3" xfId="562"/>
    <cellStyle name="Currency 4 3 3 2" xfId="563"/>
    <cellStyle name="Currency 4 3 4" xfId="564"/>
    <cellStyle name="Currency 4 4" xfId="565"/>
    <cellStyle name="Currency 4 4 2" xfId="566"/>
    <cellStyle name="Currency 4 5" xfId="567"/>
    <cellStyle name="Currency 4 5 2" xfId="568"/>
    <cellStyle name="Currency 4 6" xfId="569"/>
    <cellStyle name="Currency 4 6 2" xfId="570"/>
    <cellStyle name="Currency 4 7" xfId="571"/>
    <cellStyle name="Currency 5" xfId="572"/>
    <cellStyle name="Currency 5 2" xfId="573"/>
    <cellStyle name="Currency 5 2 2" xfId="574"/>
    <cellStyle name="Currency 5 3" xfId="575"/>
    <cellStyle name="Currency 5 3 2" xfId="576"/>
    <cellStyle name="Currency 5 4" xfId="577"/>
    <cellStyle name="Currency 6" xfId="578"/>
    <cellStyle name="Explanatory Text 2" xfId="579"/>
    <cellStyle name="Explanatory Text 3" xfId="580"/>
    <cellStyle name="Fund" xfId="581"/>
    <cellStyle name="Good 2" xfId="582"/>
    <cellStyle name="Good 3" xfId="583"/>
    <cellStyle name="Grand-Total" xfId="584"/>
    <cellStyle name="Heading 1 2" xfId="585"/>
    <cellStyle name="Heading 1 3" xfId="586"/>
    <cellStyle name="Heading 2 2" xfId="587"/>
    <cellStyle name="Heading 2 3" xfId="588"/>
    <cellStyle name="Heading 3 2" xfId="589"/>
    <cellStyle name="Heading 3 3" xfId="590"/>
    <cellStyle name="Heading 4 2" xfId="591"/>
    <cellStyle name="Heading 4 3" xfId="592"/>
    <cellStyle name="Input 2" xfId="593"/>
    <cellStyle name="Input 3" xfId="594"/>
    <cellStyle name="Linked Cell 2" xfId="595"/>
    <cellStyle name="Linked Cell 3" xfId="596"/>
    <cellStyle name="Neutral 2" xfId="597"/>
    <cellStyle name="Neutral 3" xfId="598"/>
    <cellStyle name="NORM ARIEL 9 #" xfId="599"/>
    <cellStyle name="NORM ARIEL 9 # 2" xfId="600"/>
    <cellStyle name="NORM ARIEL 9 # 3" xfId="601"/>
    <cellStyle name="Norm-9 Ariel" xfId="602"/>
    <cellStyle name="Norm-9 Ariel 2" xfId="603"/>
    <cellStyle name="Norm-9 Ariel 3" xfId="604"/>
    <cellStyle name="Normal 10" xfId="605"/>
    <cellStyle name="Normal 11" xfId="606"/>
    <cellStyle name="Normal 11 2" xfId="607"/>
    <cellStyle name="Normal 11 2 2" xfId="608"/>
    <cellStyle name="Normal 11 3" xfId="609"/>
    <cellStyle name="Normal 11 3 2" xfId="610"/>
    <cellStyle name="Normal 11 4" xfId="611"/>
    <cellStyle name="Normal 11 5" xfId="612"/>
    <cellStyle name="Normal 12" xfId="613"/>
    <cellStyle name="Normal 12 2" xfId="614"/>
    <cellStyle name="Normal 12 2 2" xfId="615"/>
    <cellStyle name="Normal 12 3" xfId="616"/>
    <cellStyle name="Normal 12 3 2" xfId="617"/>
    <cellStyle name="Normal 12 4" xfId="618"/>
    <cellStyle name="Normal 153" xfId="619"/>
    <cellStyle name="Normal 153 2" xfId="620"/>
    <cellStyle name="Normal 154" xfId="621"/>
    <cellStyle name="Normal 154 2" xfId="622"/>
    <cellStyle name="Normal 155" xfId="623"/>
    <cellStyle name="Normal 155 2" xfId="624"/>
    <cellStyle name="Normal 156" xfId="625"/>
    <cellStyle name="Normal 156 2" xfId="626"/>
    <cellStyle name="Normal 157" xfId="627"/>
    <cellStyle name="Normal 157 2" xfId="628"/>
    <cellStyle name="Normal 158" xfId="629"/>
    <cellStyle name="Normal 158 2" xfId="630"/>
    <cellStyle name="Normal 159" xfId="631"/>
    <cellStyle name="Normal 159 2" xfId="632"/>
    <cellStyle name="Normal 160" xfId="633"/>
    <cellStyle name="Normal 160 2" xfId="634"/>
    <cellStyle name="Normal 161" xfId="635"/>
    <cellStyle name="Normal 161 2" xfId="636"/>
    <cellStyle name="Normal 162" xfId="637"/>
    <cellStyle name="Normal 162 2" xfId="638"/>
    <cellStyle name="Normal 163" xfId="639"/>
    <cellStyle name="Normal 163 2" xfId="640"/>
    <cellStyle name="Normal 164" xfId="641"/>
    <cellStyle name="Normal 164 2" xfId="642"/>
    <cellStyle name="Normal 165" xfId="643"/>
    <cellStyle name="Normal 165 2" xfId="644"/>
    <cellStyle name="Normal 166" xfId="645"/>
    <cellStyle name="Normal 166 2" xfId="646"/>
    <cellStyle name="Normal 167" xfId="647"/>
    <cellStyle name="Normal 167 2" xfId="648"/>
    <cellStyle name="Normal 168" xfId="649"/>
    <cellStyle name="Normal 168 2" xfId="650"/>
    <cellStyle name="Normal 169" xfId="651"/>
    <cellStyle name="Normal 169 2" xfId="652"/>
    <cellStyle name="Normal 170" xfId="653"/>
    <cellStyle name="Normal 170 2" xfId="654"/>
    <cellStyle name="Normal 171" xfId="655"/>
    <cellStyle name="Normal 171 2" xfId="656"/>
    <cellStyle name="Normal 172" xfId="657"/>
    <cellStyle name="Normal 172 2" xfId="658"/>
    <cellStyle name="Normal 173" xfId="659"/>
    <cellStyle name="Normal 173 2" xfId="660"/>
    <cellStyle name="Normal 174" xfId="661"/>
    <cellStyle name="Normal 174 2" xfId="662"/>
    <cellStyle name="Normal 19" xfId="663"/>
    <cellStyle name="Normal 19 2" xfId="664"/>
    <cellStyle name="Normal 2 10" xfId="665"/>
    <cellStyle name="Normal 2 10 2" xfId="666"/>
    <cellStyle name="Normal 2 11" xfId="667"/>
    <cellStyle name="Normal 2 11 2" xfId="668"/>
    <cellStyle name="Normal 2 12" xfId="669"/>
    <cellStyle name="Normal 2 12 2" xfId="670"/>
    <cellStyle name="Normal 2 13" xfId="671"/>
    <cellStyle name="Normal 2 13 2" xfId="672"/>
    <cellStyle name="Normal 2 14" xfId="673"/>
    <cellStyle name="Normal 2 14 2" xfId="674"/>
    <cellStyle name="Normal 2 15" xfId="675"/>
    <cellStyle name="Normal 2 15 2" xfId="676"/>
    <cellStyle name="Normal 2 16" xfId="677"/>
    <cellStyle name="Normal 2 16 2" xfId="678"/>
    <cellStyle name="Normal 2 17" xfId="679"/>
    <cellStyle name="Normal 2 17 2" xfId="680"/>
    <cellStyle name="Normal 2 18" xfId="681"/>
    <cellStyle name="Normal 2 19" xfId="682"/>
    <cellStyle name="Normal 2 2" xfId="683"/>
    <cellStyle name="Normal 2 2 2" xfId="684"/>
    <cellStyle name="Normal 2 2 2 2" xfId="685"/>
    <cellStyle name="Normal 2 2 3" xfId="686"/>
    <cellStyle name="Normal 2 2 3 2" xfId="687"/>
    <cellStyle name="Normal 2 3" xfId="688"/>
    <cellStyle name="Normal 2 3 2" xfId="689"/>
    <cellStyle name="Normal 2 4" xfId="690"/>
    <cellStyle name="Normal 2 4 2" xfId="691"/>
    <cellStyle name="Normal 2 5" xfId="692"/>
    <cellStyle name="Normal 2 5 2" xfId="693"/>
    <cellStyle name="Normal 2 6" xfId="694"/>
    <cellStyle name="Normal 2 6 2" xfId="695"/>
    <cellStyle name="Normal 2 7" xfId="696"/>
    <cellStyle name="Normal 2 7 2" xfId="697"/>
    <cellStyle name="Normal 2 8" xfId="698"/>
    <cellStyle name="Normal 2 8 2" xfId="699"/>
    <cellStyle name="Normal 2 9" xfId="700"/>
    <cellStyle name="Normal 2 9 2" xfId="701"/>
    <cellStyle name="Normal 211" xfId="702"/>
    <cellStyle name="Normal 211 2 2" xfId="703"/>
    <cellStyle name="Normal 211 2 2 2" xfId="704"/>
    <cellStyle name="Normal 211 2 2 2 2" xfId="705"/>
    <cellStyle name="Normal 211 2 2 3" xfId="706"/>
    <cellStyle name="Normal 211 2 2 3 2" xfId="707"/>
    <cellStyle name="Normal 211 2 2 4" xfId="708"/>
    <cellStyle name="Normal 211 2 3" xfId="709"/>
    <cellStyle name="Normal 211 2 3 2" xfId="710"/>
    <cellStyle name="Normal 211 2 3 2 2" xfId="711"/>
    <cellStyle name="Normal 211 2 3 3" xfId="712"/>
    <cellStyle name="Normal 211 2 3 3 2" xfId="713"/>
    <cellStyle name="Normal 211 2 3 4" xfId="714"/>
    <cellStyle name="Normal 211 2 4" xfId="715"/>
    <cellStyle name="Normal 211 2 4 2" xfId="716"/>
    <cellStyle name="Normal 211 2 5" xfId="717"/>
    <cellStyle name="Normal 211 2 5 2" xfId="718"/>
    <cellStyle name="Normal 211 2 6" xfId="719"/>
    <cellStyle name="Normal 211 2 6 2" xfId="720"/>
    <cellStyle name="Normal 211 2 7" xfId="721"/>
    <cellStyle name="Normal 211 3" xfId="722"/>
    <cellStyle name="Normal 211 3 2" xfId="723"/>
    <cellStyle name="Normal 211 3 2 2" xfId="724"/>
    <cellStyle name="Normal 211 3 3" xfId="725"/>
    <cellStyle name="Normal 211 3 3 2" xfId="726"/>
    <cellStyle name="Normal 211 3 4" xfId="727"/>
    <cellStyle name="Normal 211 4" xfId="728"/>
    <cellStyle name="Normal 211 4 2" xfId="729"/>
    <cellStyle name="Normal 211 4 2 2" xfId="730"/>
    <cellStyle name="Normal 211 4 3" xfId="731"/>
    <cellStyle name="Normal 211 4 3 2" xfId="732"/>
    <cellStyle name="Normal 211 4 4" xfId="733"/>
    <cellStyle name="Normal 211 5" xfId="734"/>
    <cellStyle name="Normal 211 5 2" xfId="735"/>
    <cellStyle name="Normal 211 6" xfId="736"/>
    <cellStyle name="Normal 211 6 2" xfId="737"/>
    <cellStyle name="Normal 211 7" xfId="738"/>
    <cellStyle name="Normal 211 7 2" xfId="739"/>
    <cellStyle name="Normal 211 8" xfId="740"/>
    <cellStyle name="Normal 212" xfId="741"/>
    <cellStyle name="Normal 212 2 2" xfId="742"/>
    <cellStyle name="Normal 212 2 2 2" xfId="743"/>
    <cellStyle name="Normal 212 2 2 2 2" xfId="744"/>
    <cellStyle name="Normal 212 2 2 3" xfId="745"/>
    <cellStyle name="Normal 212 2 2 3 2" xfId="746"/>
    <cellStyle name="Normal 212 2 2 4" xfId="747"/>
    <cellStyle name="Normal 212 2 3" xfId="748"/>
    <cellStyle name="Normal 212 2 3 2" xfId="749"/>
    <cellStyle name="Normal 212 2 4" xfId="750"/>
    <cellStyle name="Normal 212 2 4 2" xfId="751"/>
    <cellStyle name="Normal 212 2 5" xfId="752"/>
    <cellStyle name="Normal 212 2 5 2" xfId="753"/>
    <cellStyle name="Normal 212 2 6" xfId="754"/>
    <cellStyle name="Normal 212 3" xfId="755"/>
    <cellStyle name="Normal 212 3 2" xfId="756"/>
    <cellStyle name="Normal 212 3 2 2" xfId="757"/>
    <cellStyle name="Normal 212 3 3" xfId="758"/>
    <cellStyle name="Normal 212 3 3 2" xfId="759"/>
    <cellStyle name="Normal 212 3 4" xfId="760"/>
    <cellStyle name="Normal 212 4" xfId="761"/>
    <cellStyle name="Normal 212 4 2" xfId="762"/>
    <cellStyle name="Normal 212 4 2 2" xfId="763"/>
    <cellStyle name="Normal 212 4 3" xfId="764"/>
    <cellStyle name="Normal 212 4 3 2" xfId="765"/>
    <cellStyle name="Normal 212 4 4" xfId="766"/>
    <cellStyle name="Normal 212 5" xfId="767"/>
    <cellStyle name="Normal 212 5 2" xfId="768"/>
    <cellStyle name="Normal 212 5 2 2" xfId="769"/>
    <cellStyle name="Normal 212 5 3" xfId="770"/>
    <cellStyle name="Normal 212 5 3 2" xfId="771"/>
    <cellStyle name="Normal 212 5 4" xfId="772"/>
    <cellStyle name="Normal 212 6" xfId="773"/>
    <cellStyle name="Normal 212 6 2" xfId="774"/>
    <cellStyle name="Normal 212 7" xfId="775"/>
    <cellStyle name="Normal 212 7 2" xfId="776"/>
    <cellStyle name="Normal 212 8" xfId="777"/>
    <cellStyle name="Normal 212 8 2" xfId="778"/>
    <cellStyle name="Normal 212 9" xfId="779"/>
    <cellStyle name="Normal 213" xfId="780"/>
    <cellStyle name="Normal 213 2 2" xfId="781"/>
    <cellStyle name="Normal 213 2 2 2" xfId="782"/>
    <cellStyle name="Normal 213 2 2 2 2" xfId="783"/>
    <cellStyle name="Normal 213 2 2 3" xfId="784"/>
    <cellStyle name="Normal 213 2 2 3 2" xfId="785"/>
    <cellStyle name="Normal 213 2 2 4" xfId="786"/>
    <cellStyle name="Normal 213 2 3" xfId="787"/>
    <cellStyle name="Normal 213 2 3 2" xfId="788"/>
    <cellStyle name="Normal 213 2 4" xfId="789"/>
    <cellStyle name="Normal 213 2 4 2" xfId="790"/>
    <cellStyle name="Normal 213 2 5" xfId="791"/>
    <cellStyle name="Normal 213 2 5 2" xfId="792"/>
    <cellStyle name="Normal 213 2 6" xfId="793"/>
    <cellStyle name="Normal 213 3" xfId="794"/>
    <cellStyle name="Normal 213 3 2" xfId="795"/>
    <cellStyle name="Normal 213 3 2 2" xfId="796"/>
    <cellStyle name="Normal 213 3 3" xfId="797"/>
    <cellStyle name="Normal 213 3 3 2" xfId="798"/>
    <cellStyle name="Normal 213 3 4" xfId="799"/>
    <cellStyle name="Normal 213 4" xfId="800"/>
    <cellStyle name="Normal 213 4 2" xfId="801"/>
    <cellStyle name="Normal 213 4 2 2" xfId="802"/>
    <cellStyle name="Normal 213 4 3" xfId="803"/>
    <cellStyle name="Normal 213 4 3 2" xfId="804"/>
    <cellStyle name="Normal 213 4 4" xfId="805"/>
    <cellStyle name="Normal 213 5" xfId="806"/>
    <cellStyle name="Normal 213 5 2" xfId="807"/>
    <cellStyle name="Normal 213 5 2 2" xfId="808"/>
    <cellStyle name="Normal 213 5 3" xfId="809"/>
    <cellStyle name="Normal 213 5 3 2" xfId="810"/>
    <cellStyle name="Normal 213 5 4" xfId="811"/>
    <cellStyle name="Normal 213 6" xfId="812"/>
    <cellStyle name="Normal 213 6 2" xfId="813"/>
    <cellStyle name="Normal 213 7" xfId="814"/>
    <cellStyle name="Normal 213 7 2" xfId="815"/>
    <cellStyle name="Normal 213 8" xfId="816"/>
    <cellStyle name="Normal 213 8 2" xfId="817"/>
    <cellStyle name="Normal 213 9" xfId="818"/>
    <cellStyle name="Normal 214" xfId="819"/>
    <cellStyle name="Normal 214 2 2" xfId="820"/>
    <cellStyle name="Normal 214 2 2 2" xfId="821"/>
    <cellStyle name="Normal 214 2 2 2 2" xfId="822"/>
    <cellStyle name="Normal 214 2 2 3" xfId="823"/>
    <cellStyle name="Normal 214 2 2 3 2" xfId="824"/>
    <cellStyle name="Normal 214 2 2 4" xfId="825"/>
    <cellStyle name="Normal 214 2 3" xfId="826"/>
    <cellStyle name="Normal 214 2 3 2" xfId="827"/>
    <cellStyle name="Normal 214 2 4" xfId="828"/>
    <cellStyle name="Normal 214 2 4 2" xfId="829"/>
    <cellStyle name="Normal 214 2 5" xfId="830"/>
    <cellStyle name="Normal 214 2 5 2" xfId="831"/>
    <cellStyle name="Normal 214 2 6" xfId="832"/>
    <cellStyle name="Normal 214 3" xfId="833"/>
    <cellStyle name="Normal 214 3 2" xfId="834"/>
    <cellStyle name="Normal 214 3 2 2" xfId="835"/>
    <cellStyle name="Normal 214 3 3" xfId="836"/>
    <cellStyle name="Normal 214 3 3 2" xfId="837"/>
    <cellStyle name="Normal 214 3 4" xfId="838"/>
    <cellStyle name="Normal 214 4" xfId="839"/>
    <cellStyle name="Normal 214 4 2" xfId="840"/>
    <cellStyle name="Normal 214 4 2 2" xfId="841"/>
    <cellStyle name="Normal 214 4 3" xfId="842"/>
    <cellStyle name="Normal 214 4 3 2" xfId="843"/>
    <cellStyle name="Normal 214 4 4" xfId="844"/>
    <cellStyle name="Normal 214 5" xfId="845"/>
    <cellStyle name="Normal 214 5 2" xfId="846"/>
    <cellStyle name="Normal 214 5 2 2" xfId="847"/>
    <cellStyle name="Normal 214 5 3" xfId="848"/>
    <cellStyle name="Normal 214 5 3 2" xfId="849"/>
    <cellStyle name="Normal 214 5 4" xfId="850"/>
    <cellStyle name="Normal 214 6" xfId="851"/>
    <cellStyle name="Normal 214 6 2" xfId="852"/>
    <cellStyle name="Normal 214 7" xfId="853"/>
    <cellStyle name="Normal 214 7 2" xfId="854"/>
    <cellStyle name="Normal 214 8" xfId="855"/>
    <cellStyle name="Normal 214 8 2" xfId="856"/>
    <cellStyle name="Normal 214 9" xfId="857"/>
    <cellStyle name="Normal 215" xfId="858"/>
    <cellStyle name="Normal 215 2 2" xfId="859"/>
    <cellStyle name="Normal 215 2 2 2" xfId="860"/>
    <cellStyle name="Normal 215 2 2 2 2" xfId="861"/>
    <cellStyle name="Normal 215 2 2 3" xfId="862"/>
    <cellStyle name="Normal 215 2 2 3 2" xfId="863"/>
    <cellStyle name="Normal 215 2 2 4" xfId="864"/>
    <cellStyle name="Normal 215 2 3" xfId="865"/>
    <cellStyle name="Normal 215 2 3 2" xfId="866"/>
    <cellStyle name="Normal 215 2 4" xfId="867"/>
    <cellStyle name="Normal 215 2 4 2" xfId="868"/>
    <cellStyle name="Normal 215 2 5" xfId="869"/>
    <cellStyle name="Normal 215 2 5 2" xfId="870"/>
    <cellStyle name="Normal 215 2 6" xfId="871"/>
    <cellStyle name="Normal 215 3" xfId="872"/>
    <cellStyle name="Normal 215 3 2" xfId="873"/>
    <cellStyle name="Normal 215 3 2 2" xfId="874"/>
    <cellStyle name="Normal 215 3 3" xfId="875"/>
    <cellStyle name="Normal 215 3 3 2" xfId="876"/>
    <cellStyle name="Normal 215 3 4" xfId="877"/>
    <cellStyle name="Normal 215 4" xfId="878"/>
    <cellStyle name="Normal 215 4 2" xfId="879"/>
    <cellStyle name="Normal 215 4 2 2" xfId="880"/>
    <cellStyle name="Normal 215 4 3" xfId="881"/>
    <cellStyle name="Normal 215 4 3 2" xfId="882"/>
    <cellStyle name="Normal 215 4 4" xfId="883"/>
    <cellStyle name="Normal 215 5" xfId="884"/>
    <cellStyle name="Normal 215 5 2" xfId="885"/>
    <cellStyle name="Normal 215 5 2 2" xfId="886"/>
    <cellStyle name="Normal 215 5 3" xfId="887"/>
    <cellStyle name="Normal 215 5 3 2" xfId="888"/>
    <cellStyle name="Normal 215 5 4" xfId="889"/>
    <cellStyle name="Normal 215 6" xfId="890"/>
    <cellStyle name="Normal 215 6 2" xfId="891"/>
    <cellStyle name="Normal 215 7" xfId="892"/>
    <cellStyle name="Normal 215 7 2" xfId="893"/>
    <cellStyle name="Normal 215 8" xfId="894"/>
    <cellStyle name="Normal 215 8 2" xfId="895"/>
    <cellStyle name="Normal 215 9" xfId="896"/>
    <cellStyle name="Normal 216" xfId="897"/>
    <cellStyle name="Normal 216 2 2" xfId="898"/>
    <cellStyle name="Normal 216 2 2 2" xfId="899"/>
    <cellStyle name="Normal 216 2 2 2 2" xfId="900"/>
    <cellStyle name="Normal 216 2 2 3" xfId="901"/>
    <cellStyle name="Normal 216 2 2 3 2" xfId="902"/>
    <cellStyle name="Normal 216 2 2 4" xfId="903"/>
    <cellStyle name="Normal 216 2 3" xfId="904"/>
    <cellStyle name="Normal 216 2 3 2" xfId="905"/>
    <cellStyle name="Normal 216 2 4" xfId="906"/>
    <cellStyle name="Normal 216 2 4 2" xfId="907"/>
    <cellStyle name="Normal 216 2 5" xfId="908"/>
    <cellStyle name="Normal 216 2 5 2" xfId="909"/>
    <cellStyle name="Normal 216 2 6" xfId="910"/>
    <cellStyle name="Normal 216 3" xfId="911"/>
    <cellStyle name="Normal 216 3 2" xfId="912"/>
    <cellStyle name="Normal 216 3 2 2" xfId="913"/>
    <cellStyle name="Normal 216 3 3" xfId="914"/>
    <cellStyle name="Normal 216 3 3 2" xfId="915"/>
    <cellStyle name="Normal 216 3 4" xfId="916"/>
    <cellStyle name="Normal 216 4" xfId="917"/>
    <cellStyle name="Normal 216 4 2" xfId="918"/>
    <cellStyle name="Normal 216 4 2 2" xfId="919"/>
    <cellStyle name="Normal 216 4 3" xfId="920"/>
    <cellStyle name="Normal 216 4 3 2" xfId="921"/>
    <cellStyle name="Normal 216 4 4" xfId="922"/>
    <cellStyle name="Normal 216 5" xfId="923"/>
    <cellStyle name="Normal 216 5 2" xfId="924"/>
    <cellStyle name="Normal 216 6" xfId="925"/>
    <cellStyle name="Normal 216 6 2" xfId="926"/>
    <cellStyle name="Normal 216 7" xfId="927"/>
    <cellStyle name="Normal 216 7 2" xfId="928"/>
    <cellStyle name="Normal 216 8" xfId="929"/>
    <cellStyle name="Normal 217" xfId="930"/>
    <cellStyle name="Normal 217 2 2" xfId="931"/>
    <cellStyle name="Normal 217 2 2 2" xfId="932"/>
    <cellStyle name="Normal 217 2 2 2 2" xfId="933"/>
    <cellStyle name="Normal 217 2 2 3" xfId="934"/>
    <cellStyle name="Normal 217 2 2 3 2" xfId="935"/>
    <cellStyle name="Normal 217 2 2 4" xfId="936"/>
    <cellStyle name="Normal 217 2 3" xfId="937"/>
    <cellStyle name="Normal 217 2 3 2" xfId="938"/>
    <cellStyle name="Normal 217 2 4" xfId="939"/>
    <cellStyle name="Normal 217 2 4 2" xfId="940"/>
    <cellStyle name="Normal 217 2 5" xfId="941"/>
    <cellStyle name="Normal 217 2 5 2" xfId="942"/>
    <cellStyle name="Normal 217 2 6" xfId="943"/>
    <cellStyle name="Normal 217 3" xfId="944"/>
    <cellStyle name="Normal 217 3 2" xfId="945"/>
    <cellStyle name="Normal 217 3 2 2" xfId="946"/>
    <cellStyle name="Normal 217 3 3" xfId="947"/>
    <cellStyle name="Normal 217 3 3 2" xfId="948"/>
    <cellStyle name="Normal 217 3 4" xfId="949"/>
    <cellStyle name="Normal 217 4" xfId="950"/>
    <cellStyle name="Normal 217 4 2" xfId="951"/>
    <cellStyle name="Normal 217 4 2 2" xfId="952"/>
    <cellStyle name="Normal 217 4 3" xfId="953"/>
    <cellStyle name="Normal 217 4 3 2" xfId="954"/>
    <cellStyle name="Normal 217 4 4" xfId="955"/>
    <cellStyle name="Normal 217 5" xfId="956"/>
    <cellStyle name="Normal 217 5 2" xfId="957"/>
    <cellStyle name="Normal 217 5 2 2" xfId="958"/>
    <cellStyle name="Normal 217 5 3" xfId="959"/>
    <cellStyle name="Normal 217 5 3 2" xfId="960"/>
    <cellStyle name="Normal 217 5 4" xfId="961"/>
    <cellStyle name="Normal 217 6" xfId="962"/>
    <cellStyle name="Normal 217 6 2" xfId="963"/>
    <cellStyle name="Normal 217 7" xfId="964"/>
    <cellStyle name="Normal 217 7 2" xfId="965"/>
    <cellStyle name="Normal 217 8" xfId="966"/>
    <cellStyle name="Normal 217 8 2" xfId="967"/>
    <cellStyle name="Normal 217 9" xfId="968"/>
    <cellStyle name="Normal 218" xfId="969"/>
    <cellStyle name="Normal 218 2 2" xfId="970"/>
    <cellStyle name="Normal 218 2 2 2" xfId="971"/>
    <cellStyle name="Normal 218 2 2 2 2" xfId="972"/>
    <cellStyle name="Normal 218 2 2 3" xfId="973"/>
    <cellStyle name="Normal 218 2 2 3 2" xfId="974"/>
    <cellStyle name="Normal 218 2 2 4" xfId="975"/>
    <cellStyle name="Normal 218 2 3" xfId="976"/>
    <cellStyle name="Normal 218 2 3 2" xfId="977"/>
    <cellStyle name="Normal 218 2 4" xfId="978"/>
    <cellStyle name="Normal 218 2 4 2" xfId="979"/>
    <cellStyle name="Normal 218 2 5" xfId="980"/>
    <cellStyle name="Normal 218 2 5 2" xfId="981"/>
    <cellStyle name="Normal 218 2 6" xfId="982"/>
    <cellStyle name="Normal 218 3" xfId="983"/>
    <cellStyle name="Normal 218 3 2" xfId="984"/>
    <cellStyle name="Normal 218 3 2 2" xfId="985"/>
    <cellStyle name="Normal 218 3 3" xfId="986"/>
    <cellStyle name="Normal 218 3 3 2" xfId="987"/>
    <cellStyle name="Normal 218 3 4" xfId="988"/>
    <cellStyle name="Normal 218 4" xfId="989"/>
    <cellStyle name="Normal 218 4 2" xfId="990"/>
    <cellStyle name="Normal 218 4 2 2" xfId="991"/>
    <cellStyle name="Normal 218 4 3" xfId="992"/>
    <cellStyle name="Normal 218 4 3 2" xfId="993"/>
    <cellStyle name="Normal 218 4 4" xfId="994"/>
    <cellStyle name="Normal 218 5" xfId="995"/>
    <cellStyle name="Normal 218 5 2" xfId="996"/>
    <cellStyle name="Normal 218 5 2 2" xfId="997"/>
    <cellStyle name="Normal 218 5 3" xfId="998"/>
    <cellStyle name="Normal 218 5 3 2" xfId="999"/>
    <cellStyle name="Normal 218 5 4" xfId="1000"/>
    <cellStyle name="Normal 218 6" xfId="1001"/>
    <cellStyle name="Normal 218 6 2" xfId="1002"/>
    <cellStyle name="Normal 218 7" xfId="1003"/>
    <cellStyle name="Normal 218 7 2" xfId="1004"/>
    <cellStyle name="Normal 218 8" xfId="1005"/>
    <cellStyle name="Normal 218 8 2" xfId="1006"/>
    <cellStyle name="Normal 218 9" xfId="1007"/>
    <cellStyle name="Normal 219" xfId="1008"/>
    <cellStyle name="Normal 219 2 2" xfId="1009"/>
    <cellStyle name="Normal 219 2 2 2" xfId="1010"/>
    <cellStyle name="Normal 219 2 2 2 2" xfId="1011"/>
    <cellStyle name="Normal 219 2 2 3" xfId="1012"/>
    <cellStyle name="Normal 219 2 2 3 2" xfId="1013"/>
    <cellStyle name="Normal 219 2 2 4" xfId="1014"/>
    <cellStyle name="Normal 219 2 3" xfId="1015"/>
    <cellStyle name="Normal 219 2 3 2" xfId="1016"/>
    <cellStyle name="Normal 219 2 4" xfId="1017"/>
    <cellStyle name="Normal 219 2 4 2" xfId="1018"/>
    <cellStyle name="Normal 219 2 5" xfId="1019"/>
    <cellStyle name="Normal 219 2 5 2" xfId="1020"/>
    <cellStyle name="Normal 219 2 6" xfId="1021"/>
    <cellStyle name="Normal 219 3" xfId="1022"/>
    <cellStyle name="Normal 219 3 2" xfId="1023"/>
    <cellStyle name="Normal 219 3 2 2" xfId="1024"/>
    <cellStyle name="Normal 219 3 3" xfId="1025"/>
    <cellStyle name="Normal 219 3 3 2" xfId="1026"/>
    <cellStyle name="Normal 219 3 4" xfId="1027"/>
    <cellStyle name="Normal 219 4" xfId="1028"/>
    <cellStyle name="Normal 219 4 2" xfId="1029"/>
    <cellStyle name="Normal 219 4 2 2" xfId="1030"/>
    <cellStyle name="Normal 219 4 3" xfId="1031"/>
    <cellStyle name="Normal 219 4 3 2" xfId="1032"/>
    <cellStyle name="Normal 219 4 4" xfId="1033"/>
    <cellStyle name="Normal 219 5" xfId="1034"/>
    <cellStyle name="Normal 219 5 2" xfId="1035"/>
    <cellStyle name="Normal 219 5 2 2" xfId="1036"/>
    <cellStyle name="Normal 219 5 3" xfId="1037"/>
    <cellStyle name="Normal 219 5 3 2" xfId="1038"/>
    <cellStyle name="Normal 219 5 4" xfId="1039"/>
    <cellStyle name="Normal 219 6" xfId="1040"/>
    <cellStyle name="Normal 219 6 2" xfId="1041"/>
    <cellStyle name="Normal 219 7" xfId="1042"/>
    <cellStyle name="Normal 219 7 2" xfId="1043"/>
    <cellStyle name="Normal 219 8" xfId="1044"/>
    <cellStyle name="Normal 219 8 2" xfId="1045"/>
    <cellStyle name="Normal 219 9" xfId="1046"/>
    <cellStyle name="Normal 220" xfId="1047"/>
    <cellStyle name="Normal 220 2 2" xfId="1048"/>
    <cellStyle name="Normal 220 2 2 2" xfId="1049"/>
    <cellStyle name="Normal 220 2 2 2 2" xfId="1050"/>
    <cellStyle name="Normal 220 2 2 3" xfId="1051"/>
    <cellStyle name="Normal 220 2 2 3 2" xfId="1052"/>
    <cellStyle name="Normal 220 2 2 4" xfId="1053"/>
    <cellStyle name="Normal 220 2 3" xfId="1054"/>
    <cellStyle name="Normal 220 2 3 2" xfId="1055"/>
    <cellStyle name="Normal 220 2 4" xfId="1056"/>
    <cellStyle name="Normal 220 2 4 2" xfId="1057"/>
    <cellStyle name="Normal 220 2 5" xfId="1058"/>
    <cellStyle name="Normal 220 2 5 2" xfId="1059"/>
    <cellStyle name="Normal 220 2 6" xfId="1060"/>
    <cellStyle name="Normal 220 3" xfId="1061"/>
    <cellStyle name="Normal 220 3 2" xfId="1062"/>
    <cellStyle name="Normal 220 3 2 2" xfId="1063"/>
    <cellStyle name="Normal 220 3 3" xfId="1064"/>
    <cellStyle name="Normal 220 3 3 2" xfId="1065"/>
    <cellStyle name="Normal 220 3 4" xfId="1066"/>
    <cellStyle name="Normal 220 4" xfId="1067"/>
    <cellStyle name="Normal 220 4 2" xfId="1068"/>
    <cellStyle name="Normal 220 4 2 2" xfId="1069"/>
    <cellStyle name="Normal 220 4 3" xfId="1070"/>
    <cellStyle name="Normal 220 4 3 2" xfId="1071"/>
    <cellStyle name="Normal 220 4 4" xfId="1072"/>
    <cellStyle name="Normal 220 5" xfId="1073"/>
    <cellStyle name="Normal 220 5 2" xfId="1074"/>
    <cellStyle name="Normal 220 5 2 2" xfId="1075"/>
    <cellStyle name="Normal 220 5 3" xfId="1076"/>
    <cellStyle name="Normal 220 5 3 2" xfId="1077"/>
    <cellStyle name="Normal 220 5 4" xfId="1078"/>
    <cellStyle name="Normal 220 6" xfId="1079"/>
    <cellStyle name="Normal 220 6 2" xfId="1080"/>
    <cellStyle name="Normal 220 7" xfId="1081"/>
    <cellStyle name="Normal 220 7 2" xfId="1082"/>
    <cellStyle name="Normal 220 8" xfId="1083"/>
    <cellStyle name="Normal 220 8 2" xfId="1084"/>
    <cellStyle name="Normal 220 9" xfId="1085"/>
    <cellStyle name="Normal 221" xfId="1086"/>
    <cellStyle name="Normal 221 2 2" xfId="1087"/>
    <cellStyle name="Normal 221 2 2 2" xfId="1088"/>
    <cellStyle name="Normal 221 2 2 2 2" xfId="1089"/>
    <cellStyle name="Normal 221 2 2 3" xfId="1090"/>
    <cellStyle name="Normal 221 2 2 3 2" xfId="1091"/>
    <cellStyle name="Normal 221 2 2 4" xfId="1092"/>
    <cellStyle name="Normal 221 2 3" xfId="1093"/>
    <cellStyle name="Normal 221 2 3 2" xfId="1094"/>
    <cellStyle name="Normal 221 2 4" xfId="1095"/>
    <cellStyle name="Normal 221 2 4 2" xfId="1096"/>
    <cellStyle name="Normal 221 2 5" xfId="1097"/>
    <cellStyle name="Normal 221 2 5 2" xfId="1098"/>
    <cellStyle name="Normal 221 2 6" xfId="1099"/>
    <cellStyle name="Normal 221 3" xfId="1100"/>
    <cellStyle name="Normal 221 3 2" xfId="1101"/>
    <cellStyle name="Normal 221 3 2 2" xfId="1102"/>
    <cellStyle name="Normal 221 3 3" xfId="1103"/>
    <cellStyle name="Normal 221 3 3 2" xfId="1104"/>
    <cellStyle name="Normal 221 3 4" xfId="1105"/>
    <cellStyle name="Normal 221 4" xfId="1106"/>
    <cellStyle name="Normal 221 4 2" xfId="1107"/>
    <cellStyle name="Normal 221 4 2 2" xfId="1108"/>
    <cellStyle name="Normal 221 4 3" xfId="1109"/>
    <cellStyle name="Normal 221 4 3 2" xfId="1110"/>
    <cellStyle name="Normal 221 4 4" xfId="1111"/>
    <cellStyle name="Normal 221 5" xfId="1112"/>
    <cellStyle name="Normal 221 5 2" xfId="1113"/>
    <cellStyle name="Normal 221 6" xfId="1114"/>
    <cellStyle name="Normal 221 6 2" xfId="1115"/>
    <cellStyle name="Normal 221 7" xfId="1116"/>
    <cellStyle name="Normal 221 7 2" xfId="1117"/>
    <cellStyle name="Normal 221 8" xfId="1118"/>
    <cellStyle name="Normal 222" xfId="1119"/>
    <cellStyle name="Normal 222 2 2" xfId="1120"/>
    <cellStyle name="Normal 222 2 2 2" xfId="1121"/>
    <cellStyle name="Normal 222 2 2 2 2" xfId="1122"/>
    <cellStyle name="Normal 222 2 2 3" xfId="1123"/>
    <cellStyle name="Normal 222 2 2 3 2" xfId="1124"/>
    <cellStyle name="Normal 222 2 2 4" xfId="1125"/>
    <cellStyle name="Normal 222 2 3" xfId="1126"/>
    <cellStyle name="Normal 222 2 3 2" xfId="1127"/>
    <cellStyle name="Normal 222 2 4" xfId="1128"/>
    <cellStyle name="Normal 222 2 4 2" xfId="1129"/>
    <cellStyle name="Normal 222 2 5" xfId="1130"/>
    <cellStyle name="Normal 222 2 5 2" xfId="1131"/>
    <cellStyle name="Normal 222 2 6" xfId="1132"/>
    <cellStyle name="Normal 222 3" xfId="1133"/>
    <cellStyle name="Normal 222 3 2" xfId="1134"/>
    <cellStyle name="Normal 222 3 2 2" xfId="1135"/>
    <cellStyle name="Normal 222 3 3" xfId="1136"/>
    <cellStyle name="Normal 222 3 3 2" xfId="1137"/>
    <cellStyle name="Normal 222 3 4" xfId="1138"/>
    <cellStyle name="Normal 222 4" xfId="1139"/>
    <cellStyle name="Normal 222 4 2" xfId="1140"/>
    <cellStyle name="Normal 222 4 2 2" xfId="1141"/>
    <cellStyle name="Normal 222 4 3" xfId="1142"/>
    <cellStyle name="Normal 222 4 3 2" xfId="1143"/>
    <cellStyle name="Normal 222 4 4" xfId="1144"/>
    <cellStyle name="Normal 222 5" xfId="1145"/>
    <cellStyle name="Normal 222 5 2" xfId="1146"/>
    <cellStyle name="Normal 222 5 2 2" xfId="1147"/>
    <cellStyle name="Normal 222 5 3" xfId="1148"/>
    <cellStyle name="Normal 222 5 3 2" xfId="1149"/>
    <cellStyle name="Normal 222 5 4" xfId="1150"/>
    <cellStyle name="Normal 222 6" xfId="1151"/>
    <cellStyle name="Normal 222 6 2" xfId="1152"/>
    <cellStyle name="Normal 222 7" xfId="1153"/>
    <cellStyle name="Normal 222 7 2" xfId="1154"/>
    <cellStyle name="Normal 222 8" xfId="1155"/>
    <cellStyle name="Normal 222 8 2" xfId="1156"/>
    <cellStyle name="Normal 222 9" xfId="1157"/>
    <cellStyle name="Normal 223" xfId="1158"/>
    <cellStyle name="Normal 223 2 2" xfId="1159"/>
    <cellStyle name="Normal 223 2 2 2" xfId="1160"/>
    <cellStyle name="Normal 223 2 2 2 2" xfId="1161"/>
    <cellStyle name="Normal 223 2 2 3" xfId="1162"/>
    <cellStyle name="Normal 223 2 2 3 2" xfId="1163"/>
    <cellStyle name="Normal 223 2 2 4" xfId="1164"/>
    <cellStyle name="Normal 223 2 3" xfId="1165"/>
    <cellStyle name="Normal 223 2 3 2" xfId="1166"/>
    <cellStyle name="Normal 223 2 4" xfId="1167"/>
    <cellStyle name="Normal 223 2 4 2" xfId="1168"/>
    <cellStyle name="Normal 223 2 5" xfId="1169"/>
    <cellStyle name="Normal 223 2 5 2" xfId="1170"/>
    <cellStyle name="Normal 223 2 6" xfId="1171"/>
    <cellStyle name="Normal 223 3" xfId="1172"/>
    <cellStyle name="Normal 223 3 2" xfId="1173"/>
    <cellStyle name="Normal 223 3 2 2" xfId="1174"/>
    <cellStyle name="Normal 223 3 3" xfId="1175"/>
    <cellStyle name="Normal 223 3 3 2" xfId="1176"/>
    <cellStyle name="Normal 223 3 4" xfId="1177"/>
    <cellStyle name="Normal 223 4" xfId="1178"/>
    <cellStyle name="Normal 223 4 2" xfId="1179"/>
    <cellStyle name="Normal 223 4 2 2" xfId="1180"/>
    <cellStyle name="Normal 223 4 3" xfId="1181"/>
    <cellStyle name="Normal 223 4 3 2" xfId="1182"/>
    <cellStyle name="Normal 223 4 4" xfId="1183"/>
    <cellStyle name="Normal 223 5" xfId="1184"/>
    <cellStyle name="Normal 223 5 2" xfId="1185"/>
    <cellStyle name="Normal 223 5 2 2" xfId="1186"/>
    <cellStyle name="Normal 223 5 3" xfId="1187"/>
    <cellStyle name="Normal 223 5 3 2" xfId="1188"/>
    <cellStyle name="Normal 223 5 4" xfId="1189"/>
    <cellStyle name="Normal 223 6" xfId="1190"/>
    <cellStyle name="Normal 223 6 2" xfId="1191"/>
    <cellStyle name="Normal 223 7" xfId="1192"/>
    <cellStyle name="Normal 223 7 2" xfId="1193"/>
    <cellStyle name="Normal 223 8" xfId="1194"/>
    <cellStyle name="Normal 223 8 2" xfId="1195"/>
    <cellStyle name="Normal 223 9" xfId="1196"/>
    <cellStyle name="Normal 224" xfId="1197"/>
    <cellStyle name="Normal 224 2 2" xfId="1198"/>
    <cellStyle name="Normal 224 2 2 2" xfId="1199"/>
    <cellStyle name="Normal 224 2 2 2 2" xfId="1200"/>
    <cellStyle name="Normal 224 2 2 3" xfId="1201"/>
    <cellStyle name="Normal 224 2 2 3 2" xfId="1202"/>
    <cellStyle name="Normal 224 2 2 4" xfId="1203"/>
    <cellStyle name="Normal 224 2 3" xfId="1204"/>
    <cellStyle name="Normal 224 2 3 2" xfId="1205"/>
    <cellStyle name="Normal 224 2 4" xfId="1206"/>
    <cellStyle name="Normal 224 2 4 2" xfId="1207"/>
    <cellStyle name="Normal 224 2 5" xfId="1208"/>
    <cellStyle name="Normal 224 2 5 2" xfId="1209"/>
    <cellStyle name="Normal 224 2 6" xfId="1210"/>
    <cellStyle name="Normal 224 3" xfId="1211"/>
    <cellStyle name="Normal 224 3 2" xfId="1212"/>
    <cellStyle name="Normal 224 3 2 2" xfId="1213"/>
    <cellStyle name="Normal 224 3 3" xfId="1214"/>
    <cellStyle name="Normal 224 3 3 2" xfId="1215"/>
    <cellStyle name="Normal 224 3 4" xfId="1216"/>
    <cellStyle name="Normal 224 4" xfId="1217"/>
    <cellStyle name="Normal 224 4 2" xfId="1218"/>
    <cellStyle name="Normal 224 4 2 2" xfId="1219"/>
    <cellStyle name="Normal 224 4 3" xfId="1220"/>
    <cellStyle name="Normal 224 4 3 2" xfId="1221"/>
    <cellStyle name="Normal 224 4 4" xfId="1222"/>
    <cellStyle name="Normal 224 5" xfId="1223"/>
    <cellStyle name="Normal 224 5 2" xfId="1224"/>
    <cellStyle name="Normal 224 5 2 2" xfId="1225"/>
    <cellStyle name="Normal 224 5 3" xfId="1226"/>
    <cellStyle name="Normal 224 5 3 2" xfId="1227"/>
    <cellStyle name="Normal 224 5 4" xfId="1228"/>
    <cellStyle name="Normal 224 6" xfId="1229"/>
    <cellStyle name="Normal 224 6 2" xfId="1230"/>
    <cellStyle name="Normal 224 7" xfId="1231"/>
    <cellStyle name="Normal 224 7 2" xfId="1232"/>
    <cellStyle name="Normal 224 8" xfId="1233"/>
    <cellStyle name="Normal 224 8 2" xfId="1234"/>
    <cellStyle name="Normal 224 9" xfId="1235"/>
    <cellStyle name="Normal 225" xfId="1236"/>
    <cellStyle name="Normal 225 2 2" xfId="1237"/>
    <cellStyle name="Normal 225 2 2 2" xfId="1238"/>
    <cellStyle name="Normal 225 2 2 2 2" xfId="1239"/>
    <cellStyle name="Normal 225 2 2 3" xfId="1240"/>
    <cellStyle name="Normal 225 2 2 3 2" xfId="1241"/>
    <cellStyle name="Normal 225 2 2 4" xfId="1242"/>
    <cellStyle name="Normal 225 2 3" xfId="1243"/>
    <cellStyle name="Normal 225 2 3 2" xfId="1244"/>
    <cellStyle name="Normal 225 2 4" xfId="1245"/>
    <cellStyle name="Normal 225 2 4 2" xfId="1246"/>
    <cellStyle name="Normal 225 2 5" xfId="1247"/>
    <cellStyle name="Normal 225 2 5 2" xfId="1248"/>
    <cellStyle name="Normal 225 2 6" xfId="1249"/>
    <cellStyle name="Normal 225 3" xfId="1250"/>
    <cellStyle name="Normal 225 3 2" xfId="1251"/>
    <cellStyle name="Normal 225 3 2 2" xfId="1252"/>
    <cellStyle name="Normal 225 3 3" xfId="1253"/>
    <cellStyle name="Normal 225 3 3 2" xfId="1254"/>
    <cellStyle name="Normal 225 3 4" xfId="1255"/>
    <cellStyle name="Normal 225 4" xfId="1256"/>
    <cellStyle name="Normal 225 4 2" xfId="1257"/>
    <cellStyle name="Normal 225 4 2 2" xfId="1258"/>
    <cellStyle name="Normal 225 4 3" xfId="1259"/>
    <cellStyle name="Normal 225 4 3 2" xfId="1260"/>
    <cellStyle name="Normal 225 4 4" xfId="1261"/>
    <cellStyle name="Normal 225 5" xfId="1262"/>
    <cellStyle name="Normal 225 5 2" xfId="1263"/>
    <cellStyle name="Normal 225 5 2 2" xfId="1264"/>
    <cellStyle name="Normal 225 5 3" xfId="1265"/>
    <cellStyle name="Normal 225 5 3 2" xfId="1266"/>
    <cellStyle name="Normal 225 5 4" xfId="1267"/>
    <cellStyle name="Normal 225 6" xfId="1268"/>
    <cellStyle name="Normal 225 6 2" xfId="1269"/>
    <cellStyle name="Normal 225 7" xfId="1270"/>
    <cellStyle name="Normal 225 7 2" xfId="1271"/>
    <cellStyle name="Normal 225 8" xfId="1272"/>
    <cellStyle name="Normal 225 8 2" xfId="1273"/>
    <cellStyle name="Normal 225 9" xfId="1274"/>
    <cellStyle name="Normal 226" xfId="1275"/>
    <cellStyle name="Normal 226 2 2" xfId="1276"/>
    <cellStyle name="Normal 226 2 2 2" xfId="1277"/>
    <cellStyle name="Normal 226 2 2 2 2" xfId="1278"/>
    <cellStyle name="Normal 226 2 2 3" xfId="1279"/>
    <cellStyle name="Normal 226 2 2 3 2" xfId="1280"/>
    <cellStyle name="Normal 226 2 2 4" xfId="1281"/>
    <cellStyle name="Normal 226 2 3" xfId="1282"/>
    <cellStyle name="Normal 226 2 3 2" xfId="1283"/>
    <cellStyle name="Normal 226 2 4" xfId="1284"/>
    <cellStyle name="Normal 226 2 4 2" xfId="1285"/>
    <cellStyle name="Normal 226 2 5" xfId="1286"/>
    <cellStyle name="Normal 226 2 5 2" xfId="1287"/>
    <cellStyle name="Normal 226 2 6" xfId="1288"/>
    <cellStyle name="Normal 226 3" xfId="1289"/>
    <cellStyle name="Normal 226 3 2" xfId="1290"/>
    <cellStyle name="Normal 226 3 2 2" xfId="1291"/>
    <cellStyle name="Normal 226 3 3" xfId="1292"/>
    <cellStyle name="Normal 226 3 3 2" xfId="1293"/>
    <cellStyle name="Normal 226 3 4" xfId="1294"/>
    <cellStyle name="Normal 226 4" xfId="1295"/>
    <cellStyle name="Normal 226 4 2" xfId="1296"/>
    <cellStyle name="Normal 226 4 2 2" xfId="1297"/>
    <cellStyle name="Normal 226 4 3" xfId="1298"/>
    <cellStyle name="Normal 226 4 3 2" xfId="1299"/>
    <cellStyle name="Normal 226 4 4" xfId="1300"/>
    <cellStyle name="Normal 226 5" xfId="1301"/>
    <cellStyle name="Normal 226 5 2" xfId="1302"/>
    <cellStyle name="Normal 226 5 2 2" xfId="1303"/>
    <cellStyle name="Normal 226 5 3" xfId="1304"/>
    <cellStyle name="Normal 226 5 3 2" xfId="1305"/>
    <cellStyle name="Normal 226 5 4" xfId="1306"/>
    <cellStyle name="Normal 226 6" xfId="1307"/>
    <cellStyle name="Normal 226 6 2" xfId="1308"/>
    <cellStyle name="Normal 226 7" xfId="1309"/>
    <cellStyle name="Normal 226 7 2" xfId="1310"/>
    <cellStyle name="Normal 226 8" xfId="1311"/>
    <cellStyle name="Normal 226 8 2" xfId="1312"/>
    <cellStyle name="Normal 226 9" xfId="1313"/>
    <cellStyle name="Normal 227" xfId="1314"/>
    <cellStyle name="Normal 227 2 2" xfId="1315"/>
    <cellStyle name="Normal 227 2 2 2" xfId="1316"/>
    <cellStyle name="Normal 227 2 2 2 2" xfId="1317"/>
    <cellStyle name="Normal 227 2 2 3" xfId="1318"/>
    <cellStyle name="Normal 227 2 2 3 2" xfId="1319"/>
    <cellStyle name="Normal 227 2 2 4" xfId="1320"/>
    <cellStyle name="Normal 227 2 3" xfId="1321"/>
    <cellStyle name="Normal 227 2 3 2" xfId="1322"/>
    <cellStyle name="Normal 227 2 4" xfId="1323"/>
    <cellStyle name="Normal 227 2 4 2" xfId="1324"/>
    <cellStyle name="Normal 227 2 5" xfId="1325"/>
    <cellStyle name="Normal 227 2 5 2" xfId="1326"/>
    <cellStyle name="Normal 227 2 6" xfId="1327"/>
    <cellStyle name="Normal 227 3" xfId="1328"/>
    <cellStyle name="Normal 227 3 2" xfId="1329"/>
    <cellStyle name="Normal 227 3 2 2" xfId="1330"/>
    <cellStyle name="Normal 227 3 3" xfId="1331"/>
    <cellStyle name="Normal 227 3 3 2" xfId="1332"/>
    <cellStyle name="Normal 227 3 4" xfId="1333"/>
    <cellStyle name="Normal 227 4" xfId="1334"/>
    <cellStyle name="Normal 227 4 2" xfId="1335"/>
    <cellStyle name="Normal 227 4 2 2" xfId="1336"/>
    <cellStyle name="Normal 227 4 3" xfId="1337"/>
    <cellStyle name="Normal 227 4 3 2" xfId="1338"/>
    <cellStyle name="Normal 227 4 4" xfId="1339"/>
    <cellStyle name="Normal 227 5" xfId="1340"/>
    <cellStyle name="Normal 227 5 2" xfId="1341"/>
    <cellStyle name="Normal 227 5 2 2" xfId="1342"/>
    <cellStyle name="Normal 227 5 3" xfId="1343"/>
    <cellStyle name="Normal 227 5 3 2" xfId="1344"/>
    <cellStyle name="Normal 227 5 4" xfId="1345"/>
    <cellStyle name="Normal 227 6" xfId="1346"/>
    <cellStyle name="Normal 227 6 2" xfId="1347"/>
    <cellStyle name="Normal 227 7" xfId="1348"/>
    <cellStyle name="Normal 227 7 2" xfId="1349"/>
    <cellStyle name="Normal 227 8" xfId="1350"/>
    <cellStyle name="Normal 227 8 2" xfId="1351"/>
    <cellStyle name="Normal 227 9" xfId="1352"/>
    <cellStyle name="Normal 228" xfId="1353"/>
    <cellStyle name="Normal 228 2 2" xfId="1354"/>
    <cellStyle name="Normal 228 2 2 2" xfId="1355"/>
    <cellStyle name="Normal 228 2 2 2 2" xfId="1356"/>
    <cellStyle name="Normal 228 2 2 3" xfId="1357"/>
    <cellStyle name="Normal 228 2 2 3 2" xfId="1358"/>
    <cellStyle name="Normal 228 2 2 4" xfId="1359"/>
    <cellStyle name="Normal 228 2 3" xfId="1360"/>
    <cellStyle name="Normal 228 2 3 2" xfId="1361"/>
    <cellStyle name="Normal 228 2 4" xfId="1362"/>
    <cellStyle name="Normal 228 2 4 2" xfId="1363"/>
    <cellStyle name="Normal 228 2 5" xfId="1364"/>
    <cellStyle name="Normal 228 2 5 2" xfId="1365"/>
    <cellStyle name="Normal 228 2 6" xfId="1366"/>
    <cellStyle name="Normal 228 3" xfId="1367"/>
    <cellStyle name="Normal 228 3 2" xfId="1368"/>
    <cellStyle name="Normal 228 3 2 2" xfId="1369"/>
    <cellStyle name="Normal 228 3 3" xfId="1370"/>
    <cellStyle name="Normal 228 3 3 2" xfId="1371"/>
    <cellStyle name="Normal 228 3 4" xfId="1372"/>
    <cellStyle name="Normal 228 4" xfId="1373"/>
    <cellStyle name="Normal 228 4 2" xfId="1374"/>
    <cellStyle name="Normal 228 4 2 2" xfId="1375"/>
    <cellStyle name="Normal 228 4 3" xfId="1376"/>
    <cellStyle name="Normal 228 4 3 2" xfId="1377"/>
    <cellStyle name="Normal 228 4 4" xfId="1378"/>
    <cellStyle name="Normal 228 5" xfId="1379"/>
    <cellStyle name="Normal 228 5 2" xfId="1380"/>
    <cellStyle name="Normal 228 5 2 2" xfId="1381"/>
    <cellStyle name="Normal 228 5 3" xfId="1382"/>
    <cellStyle name="Normal 228 5 3 2" xfId="1383"/>
    <cellStyle name="Normal 228 5 4" xfId="1384"/>
    <cellStyle name="Normal 228 6" xfId="1385"/>
    <cellStyle name="Normal 228 6 2" xfId="1386"/>
    <cellStyle name="Normal 228 7" xfId="1387"/>
    <cellStyle name="Normal 228 7 2" xfId="1388"/>
    <cellStyle name="Normal 228 8" xfId="1389"/>
    <cellStyle name="Normal 228 8 2" xfId="1390"/>
    <cellStyle name="Normal 228 9" xfId="1391"/>
    <cellStyle name="Normal 229" xfId="1392"/>
    <cellStyle name="Normal 229 2 2" xfId="1393"/>
    <cellStyle name="Normal 229 2 2 2" xfId="1394"/>
    <cellStyle name="Normal 229 2 2 2 2" xfId="1395"/>
    <cellStyle name="Normal 229 2 2 3" xfId="1396"/>
    <cellStyle name="Normal 229 2 2 3 2" xfId="1397"/>
    <cellStyle name="Normal 229 2 2 4" xfId="1398"/>
    <cellStyle name="Normal 229 2 3" xfId="1399"/>
    <cellStyle name="Normal 229 2 3 2" xfId="1400"/>
    <cellStyle name="Normal 229 2 4" xfId="1401"/>
    <cellStyle name="Normal 229 2 4 2" xfId="1402"/>
    <cellStyle name="Normal 229 2 5" xfId="1403"/>
    <cellStyle name="Normal 229 2 5 2" xfId="1404"/>
    <cellStyle name="Normal 229 2 6" xfId="1405"/>
    <cellStyle name="Normal 229 3" xfId="1406"/>
    <cellStyle name="Normal 229 3 2" xfId="1407"/>
    <cellStyle name="Normal 229 3 2 2" xfId="1408"/>
    <cellStyle name="Normal 229 3 3" xfId="1409"/>
    <cellStyle name="Normal 229 3 3 2" xfId="1410"/>
    <cellStyle name="Normal 229 3 4" xfId="1411"/>
    <cellStyle name="Normal 229 4" xfId="1412"/>
    <cellStyle name="Normal 229 4 2" xfId="1413"/>
    <cellStyle name="Normal 229 4 2 2" xfId="1414"/>
    <cellStyle name="Normal 229 4 3" xfId="1415"/>
    <cellStyle name="Normal 229 4 3 2" xfId="1416"/>
    <cellStyle name="Normal 229 4 4" xfId="1417"/>
    <cellStyle name="Normal 229 5" xfId="1418"/>
    <cellStyle name="Normal 229 5 2" xfId="1419"/>
    <cellStyle name="Normal 229 5 2 2" xfId="1420"/>
    <cellStyle name="Normal 229 5 3" xfId="1421"/>
    <cellStyle name="Normal 229 5 3 2" xfId="1422"/>
    <cellStyle name="Normal 229 5 4" xfId="1423"/>
    <cellStyle name="Normal 229 6" xfId="1424"/>
    <cellStyle name="Normal 229 6 2" xfId="1425"/>
    <cellStyle name="Normal 229 7" xfId="1426"/>
    <cellStyle name="Normal 229 7 2" xfId="1427"/>
    <cellStyle name="Normal 229 8" xfId="1428"/>
    <cellStyle name="Normal 229 8 2" xfId="1429"/>
    <cellStyle name="Normal 229 9" xfId="1430"/>
    <cellStyle name="Normal 230" xfId="1431"/>
    <cellStyle name="Normal 230 2 2" xfId="1432"/>
    <cellStyle name="Normal 230 2 2 2" xfId="1433"/>
    <cellStyle name="Normal 230 2 2 2 2" xfId="1434"/>
    <cellStyle name="Normal 230 2 2 3" xfId="1435"/>
    <cellStyle name="Normal 230 2 2 3 2" xfId="1436"/>
    <cellStyle name="Normal 230 2 2 4" xfId="1437"/>
    <cellStyle name="Normal 230 2 3" xfId="1438"/>
    <cellStyle name="Normal 230 2 3 2" xfId="1439"/>
    <cellStyle name="Normal 230 2 4" xfId="1440"/>
    <cellStyle name="Normal 230 2 4 2" xfId="1441"/>
    <cellStyle name="Normal 230 2 5" xfId="1442"/>
    <cellStyle name="Normal 230 2 5 2" xfId="1443"/>
    <cellStyle name="Normal 230 2 6" xfId="1444"/>
    <cellStyle name="Normal 230 3" xfId="1445"/>
    <cellStyle name="Normal 230 3 2" xfId="1446"/>
    <cellStyle name="Normal 230 3 2 2" xfId="1447"/>
    <cellStyle name="Normal 230 3 3" xfId="1448"/>
    <cellStyle name="Normal 230 3 3 2" xfId="1449"/>
    <cellStyle name="Normal 230 3 4" xfId="1450"/>
    <cellStyle name="Normal 230 4" xfId="1451"/>
    <cellStyle name="Normal 230 4 2" xfId="1452"/>
    <cellStyle name="Normal 230 4 2 2" xfId="1453"/>
    <cellStyle name="Normal 230 4 3" xfId="1454"/>
    <cellStyle name="Normal 230 4 3 2" xfId="1455"/>
    <cellStyle name="Normal 230 4 4" xfId="1456"/>
    <cellStyle name="Normal 230 5" xfId="1457"/>
    <cellStyle name="Normal 230 5 2" xfId="1458"/>
    <cellStyle name="Normal 230 5 2 2" xfId="1459"/>
    <cellStyle name="Normal 230 5 3" xfId="1460"/>
    <cellStyle name="Normal 230 5 3 2" xfId="1461"/>
    <cellStyle name="Normal 230 5 4" xfId="1462"/>
    <cellStyle name="Normal 230 6" xfId="1463"/>
    <cellStyle name="Normal 230 6 2" xfId="1464"/>
    <cellStyle name="Normal 230 7" xfId="1465"/>
    <cellStyle name="Normal 230 7 2" xfId="1466"/>
    <cellStyle name="Normal 230 8" xfId="1467"/>
    <cellStyle name="Normal 230 8 2" xfId="1468"/>
    <cellStyle name="Normal 230 9" xfId="1469"/>
    <cellStyle name="Normal 231" xfId="1470"/>
    <cellStyle name="Normal 231 2 2" xfId="1471"/>
    <cellStyle name="Normal 231 2 2 2" xfId="1472"/>
    <cellStyle name="Normal 231 2 2 2 2" xfId="1473"/>
    <cellStyle name="Normal 231 2 2 3" xfId="1474"/>
    <cellStyle name="Normal 231 2 2 3 2" xfId="1475"/>
    <cellStyle name="Normal 231 2 2 4" xfId="1476"/>
    <cellStyle name="Normal 231 2 3" xfId="1477"/>
    <cellStyle name="Normal 231 2 3 2" xfId="1478"/>
    <cellStyle name="Normal 231 2 4" xfId="1479"/>
    <cellStyle name="Normal 231 2 4 2" xfId="1480"/>
    <cellStyle name="Normal 231 2 5" xfId="1481"/>
    <cellStyle name="Normal 231 2 5 2" xfId="1482"/>
    <cellStyle name="Normal 231 2 6" xfId="1483"/>
    <cellStyle name="Normal 231 3" xfId="1484"/>
    <cellStyle name="Normal 231 3 2" xfId="1485"/>
    <cellStyle name="Normal 231 3 2 2" xfId="1486"/>
    <cellStyle name="Normal 231 3 3" xfId="1487"/>
    <cellStyle name="Normal 231 3 3 2" xfId="1488"/>
    <cellStyle name="Normal 231 3 4" xfId="1489"/>
    <cellStyle name="Normal 231 4" xfId="1490"/>
    <cellStyle name="Normal 231 4 2" xfId="1491"/>
    <cellStyle name="Normal 231 4 2 2" xfId="1492"/>
    <cellStyle name="Normal 231 4 3" xfId="1493"/>
    <cellStyle name="Normal 231 4 3 2" xfId="1494"/>
    <cellStyle name="Normal 231 4 4" xfId="1495"/>
    <cellStyle name="Normal 231 5" xfId="1496"/>
    <cellStyle name="Normal 231 5 2" xfId="1497"/>
    <cellStyle name="Normal 231 5 2 2" xfId="1498"/>
    <cellStyle name="Normal 231 5 3" xfId="1499"/>
    <cellStyle name="Normal 231 5 3 2" xfId="1500"/>
    <cellStyle name="Normal 231 5 4" xfId="1501"/>
    <cellStyle name="Normal 231 6" xfId="1502"/>
    <cellStyle name="Normal 231 6 2" xfId="1503"/>
    <cellStyle name="Normal 231 7" xfId="1504"/>
    <cellStyle name="Normal 231 7 2" xfId="1505"/>
    <cellStyle name="Normal 231 8" xfId="1506"/>
    <cellStyle name="Normal 231 8 2" xfId="1507"/>
    <cellStyle name="Normal 231 9" xfId="1508"/>
    <cellStyle name="Normal 232" xfId="1509"/>
    <cellStyle name="Normal 232 2 2" xfId="1510"/>
    <cellStyle name="Normal 232 2 2 2" xfId="1511"/>
    <cellStyle name="Normal 232 2 2 2 2" xfId="1512"/>
    <cellStyle name="Normal 232 2 2 3" xfId="1513"/>
    <cellStyle name="Normal 232 2 2 3 2" xfId="1514"/>
    <cellStyle name="Normal 232 2 2 4" xfId="1515"/>
    <cellStyle name="Normal 232 2 3" xfId="1516"/>
    <cellStyle name="Normal 232 2 3 2" xfId="1517"/>
    <cellStyle name="Normal 232 2 4" xfId="1518"/>
    <cellStyle name="Normal 232 2 4 2" xfId="1519"/>
    <cellStyle name="Normal 232 2 5" xfId="1520"/>
    <cellStyle name="Normal 232 2 5 2" xfId="1521"/>
    <cellStyle name="Normal 232 2 6" xfId="1522"/>
    <cellStyle name="Normal 232 3" xfId="1523"/>
    <cellStyle name="Normal 232 3 2" xfId="1524"/>
    <cellStyle name="Normal 232 3 2 2" xfId="1525"/>
    <cellStyle name="Normal 232 3 3" xfId="1526"/>
    <cellStyle name="Normal 232 3 3 2" xfId="1527"/>
    <cellStyle name="Normal 232 3 4" xfId="1528"/>
    <cellStyle name="Normal 232 4" xfId="1529"/>
    <cellStyle name="Normal 232 4 2" xfId="1530"/>
    <cellStyle name="Normal 232 4 2 2" xfId="1531"/>
    <cellStyle name="Normal 232 4 3" xfId="1532"/>
    <cellStyle name="Normal 232 4 3 2" xfId="1533"/>
    <cellStyle name="Normal 232 4 4" xfId="1534"/>
    <cellStyle name="Normal 232 5" xfId="1535"/>
    <cellStyle name="Normal 232 5 2" xfId="1536"/>
    <cellStyle name="Normal 232 5 2 2" xfId="1537"/>
    <cellStyle name="Normal 232 5 3" xfId="1538"/>
    <cellStyle name="Normal 232 5 3 2" xfId="1539"/>
    <cellStyle name="Normal 232 5 4" xfId="1540"/>
    <cellStyle name="Normal 232 6" xfId="1541"/>
    <cellStyle name="Normal 232 6 2" xfId="1542"/>
    <cellStyle name="Normal 232 7" xfId="1543"/>
    <cellStyle name="Normal 232 7 2" xfId="1544"/>
    <cellStyle name="Normal 232 8" xfId="1545"/>
    <cellStyle name="Normal 232 8 2" xfId="1546"/>
    <cellStyle name="Normal 232 9" xfId="1547"/>
    <cellStyle name="Normal 233" xfId="1548"/>
    <cellStyle name="Normal 233 2 2" xfId="1549"/>
    <cellStyle name="Normal 233 2 2 2" xfId="1550"/>
    <cellStyle name="Normal 233 2 2 2 2" xfId="1551"/>
    <cellStyle name="Normal 233 2 2 3" xfId="1552"/>
    <cellStyle name="Normal 233 2 2 3 2" xfId="1553"/>
    <cellStyle name="Normal 233 2 2 4" xfId="1554"/>
    <cellStyle name="Normal 233 2 3" xfId="1555"/>
    <cellStyle name="Normal 233 2 3 2" xfId="1556"/>
    <cellStyle name="Normal 233 2 4" xfId="1557"/>
    <cellStyle name="Normal 233 2 4 2" xfId="1558"/>
    <cellStyle name="Normal 233 2 5" xfId="1559"/>
    <cellStyle name="Normal 233 2 5 2" xfId="1560"/>
    <cellStyle name="Normal 233 2 6" xfId="1561"/>
    <cellStyle name="Normal 233 3" xfId="1562"/>
    <cellStyle name="Normal 233 3 2" xfId="1563"/>
    <cellStyle name="Normal 233 3 2 2" xfId="1564"/>
    <cellStyle name="Normal 233 3 3" xfId="1565"/>
    <cellStyle name="Normal 233 3 3 2" xfId="1566"/>
    <cellStyle name="Normal 233 3 4" xfId="1567"/>
    <cellStyle name="Normal 233 4" xfId="1568"/>
    <cellStyle name="Normal 233 4 2" xfId="1569"/>
    <cellStyle name="Normal 233 4 2 2" xfId="1570"/>
    <cellStyle name="Normal 233 4 3" xfId="1571"/>
    <cellStyle name="Normal 233 4 3 2" xfId="1572"/>
    <cellStyle name="Normal 233 4 4" xfId="1573"/>
    <cellStyle name="Normal 233 5" xfId="1574"/>
    <cellStyle name="Normal 233 5 2" xfId="1575"/>
    <cellStyle name="Normal 233 5 2 2" xfId="1576"/>
    <cellStyle name="Normal 233 5 3" xfId="1577"/>
    <cellStyle name="Normal 233 5 3 2" xfId="1578"/>
    <cellStyle name="Normal 233 5 4" xfId="1579"/>
    <cellStyle name="Normal 233 6" xfId="1580"/>
    <cellStyle name="Normal 233 6 2" xfId="1581"/>
    <cellStyle name="Normal 233 7" xfId="1582"/>
    <cellStyle name="Normal 233 7 2" xfId="1583"/>
    <cellStyle name="Normal 233 8" xfId="1584"/>
    <cellStyle name="Normal 233 8 2" xfId="1585"/>
    <cellStyle name="Normal 233 9" xfId="1586"/>
    <cellStyle name="Normal 234" xfId="1587"/>
    <cellStyle name="Normal 234 2 2" xfId="1588"/>
    <cellStyle name="Normal 234 2 2 2" xfId="1589"/>
    <cellStyle name="Normal 234 2 2 2 2" xfId="1590"/>
    <cellStyle name="Normal 234 2 2 3" xfId="1591"/>
    <cellStyle name="Normal 234 2 2 3 2" xfId="1592"/>
    <cellStyle name="Normal 234 2 2 4" xfId="1593"/>
    <cellStyle name="Normal 234 2 3" xfId="1594"/>
    <cellStyle name="Normal 234 2 3 2" xfId="1595"/>
    <cellStyle name="Normal 234 2 4" xfId="1596"/>
    <cellStyle name="Normal 234 2 4 2" xfId="1597"/>
    <cellStyle name="Normal 234 2 5" xfId="1598"/>
    <cellStyle name="Normal 234 2 5 2" xfId="1599"/>
    <cellStyle name="Normal 234 2 6" xfId="1600"/>
    <cellStyle name="Normal 234 3" xfId="1601"/>
    <cellStyle name="Normal 234 3 2" xfId="1602"/>
    <cellStyle name="Normal 234 3 2 2" xfId="1603"/>
    <cellStyle name="Normal 234 3 3" xfId="1604"/>
    <cellStyle name="Normal 234 3 3 2" xfId="1605"/>
    <cellStyle name="Normal 234 3 4" xfId="1606"/>
    <cellStyle name="Normal 234 4" xfId="1607"/>
    <cellStyle name="Normal 234 4 2" xfId="1608"/>
    <cellStyle name="Normal 234 4 2 2" xfId="1609"/>
    <cellStyle name="Normal 234 4 3" xfId="1610"/>
    <cellStyle name="Normal 234 4 3 2" xfId="1611"/>
    <cellStyle name="Normal 234 4 4" xfId="1612"/>
    <cellStyle name="Normal 234 5" xfId="1613"/>
    <cellStyle name="Normal 234 5 2" xfId="1614"/>
    <cellStyle name="Normal 234 5 2 2" xfId="1615"/>
    <cellStyle name="Normal 234 5 3" xfId="1616"/>
    <cellStyle name="Normal 234 5 3 2" xfId="1617"/>
    <cellStyle name="Normal 234 5 4" xfId="1618"/>
    <cellStyle name="Normal 234 6" xfId="1619"/>
    <cellStyle name="Normal 234 6 2" xfId="1620"/>
    <cellStyle name="Normal 234 7" xfId="1621"/>
    <cellStyle name="Normal 234 7 2" xfId="1622"/>
    <cellStyle name="Normal 234 8" xfId="1623"/>
    <cellStyle name="Normal 234 8 2" xfId="1624"/>
    <cellStyle name="Normal 234 9" xfId="1625"/>
    <cellStyle name="Normal 235" xfId="1626"/>
    <cellStyle name="Normal 235 2 2" xfId="1627"/>
    <cellStyle name="Normal 235 2 2 2" xfId="1628"/>
    <cellStyle name="Normal 235 2 2 2 2" xfId="1629"/>
    <cellStyle name="Normal 235 2 2 3" xfId="1630"/>
    <cellStyle name="Normal 235 2 2 3 2" xfId="1631"/>
    <cellStyle name="Normal 235 2 2 4" xfId="1632"/>
    <cellStyle name="Normal 235 2 3" xfId="1633"/>
    <cellStyle name="Normal 235 2 3 2" xfId="1634"/>
    <cellStyle name="Normal 235 2 4" xfId="1635"/>
    <cellStyle name="Normal 235 2 4 2" xfId="1636"/>
    <cellStyle name="Normal 235 2 5" xfId="1637"/>
    <cellStyle name="Normal 235 2 5 2" xfId="1638"/>
    <cellStyle name="Normal 235 2 6" xfId="1639"/>
    <cellStyle name="Normal 235 3" xfId="1640"/>
    <cellStyle name="Normal 235 3 2" xfId="1641"/>
    <cellStyle name="Normal 235 3 2 2" xfId="1642"/>
    <cellStyle name="Normal 235 3 3" xfId="1643"/>
    <cellStyle name="Normal 235 3 3 2" xfId="1644"/>
    <cellStyle name="Normal 235 3 4" xfId="1645"/>
    <cellStyle name="Normal 235 4" xfId="1646"/>
    <cellStyle name="Normal 235 4 2" xfId="1647"/>
    <cellStyle name="Normal 235 4 2 2" xfId="1648"/>
    <cellStyle name="Normal 235 4 3" xfId="1649"/>
    <cellStyle name="Normal 235 4 3 2" xfId="1650"/>
    <cellStyle name="Normal 235 4 4" xfId="1651"/>
    <cellStyle name="Normal 235 5" xfId="1652"/>
    <cellStyle name="Normal 235 5 2" xfId="1653"/>
    <cellStyle name="Normal 235 5 2 2" xfId="1654"/>
    <cellStyle name="Normal 235 5 3" xfId="1655"/>
    <cellStyle name="Normal 235 5 3 2" xfId="1656"/>
    <cellStyle name="Normal 235 5 4" xfId="1657"/>
    <cellStyle name="Normal 235 6" xfId="1658"/>
    <cellStyle name="Normal 235 6 2" xfId="1659"/>
    <cellStyle name="Normal 235 7" xfId="1660"/>
    <cellStyle name="Normal 235 7 2" xfId="1661"/>
    <cellStyle name="Normal 235 8" xfId="1662"/>
    <cellStyle name="Normal 235 8 2" xfId="1663"/>
    <cellStyle name="Normal 235 9" xfId="1664"/>
    <cellStyle name="Normal 236" xfId="1665"/>
    <cellStyle name="Normal 236 2 2" xfId="1666"/>
    <cellStyle name="Normal 236 2 2 2" xfId="1667"/>
    <cellStyle name="Normal 236 2 2 2 2" xfId="1668"/>
    <cellStyle name="Normal 236 2 2 3" xfId="1669"/>
    <cellStyle name="Normal 236 2 2 3 2" xfId="1670"/>
    <cellStyle name="Normal 236 2 2 4" xfId="1671"/>
    <cellStyle name="Normal 236 2 3" xfId="1672"/>
    <cellStyle name="Normal 236 2 3 2" xfId="1673"/>
    <cellStyle name="Normal 236 2 4" xfId="1674"/>
    <cellStyle name="Normal 236 2 4 2" xfId="1675"/>
    <cellStyle name="Normal 236 2 5" xfId="1676"/>
    <cellStyle name="Normal 236 2 5 2" xfId="1677"/>
    <cellStyle name="Normal 236 2 6" xfId="1678"/>
    <cellStyle name="Normal 236 3" xfId="1679"/>
    <cellStyle name="Normal 236 3 2" xfId="1680"/>
    <cellStyle name="Normal 236 3 2 2" xfId="1681"/>
    <cellStyle name="Normal 236 3 3" xfId="1682"/>
    <cellStyle name="Normal 236 3 3 2" xfId="1683"/>
    <cellStyle name="Normal 236 3 4" xfId="1684"/>
    <cellStyle name="Normal 236 4" xfId="1685"/>
    <cellStyle name="Normal 236 4 2" xfId="1686"/>
    <cellStyle name="Normal 236 4 2 2" xfId="1687"/>
    <cellStyle name="Normal 236 4 3" xfId="1688"/>
    <cellStyle name="Normal 236 4 3 2" xfId="1689"/>
    <cellStyle name="Normal 236 4 4" xfId="1690"/>
    <cellStyle name="Normal 236 5" xfId="1691"/>
    <cellStyle name="Normal 236 5 2" xfId="1692"/>
    <cellStyle name="Normal 236 5 2 2" xfId="1693"/>
    <cellStyle name="Normal 236 5 3" xfId="1694"/>
    <cellStyle name="Normal 236 5 3 2" xfId="1695"/>
    <cellStyle name="Normal 236 5 4" xfId="1696"/>
    <cellStyle name="Normal 236 6" xfId="1697"/>
    <cellStyle name="Normal 236 6 2" xfId="1698"/>
    <cellStyle name="Normal 236 7" xfId="1699"/>
    <cellStyle name="Normal 236 7 2" xfId="1700"/>
    <cellStyle name="Normal 236 8" xfId="1701"/>
    <cellStyle name="Normal 236 8 2" xfId="1702"/>
    <cellStyle name="Normal 236 9" xfId="1703"/>
    <cellStyle name="Normal 237" xfId="1704"/>
    <cellStyle name="Normal 237 2 2" xfId="1705"/>
    <cellStyle name="Normal 237 2 2 2" xfId="1706"/>
    <cellStyle name="Normal 237 2 2 2 2" xfId="1707"/>
    <cellStyle name="Normal 237 2 2 3" xfId="1708"/>
    <cellStyle name="Normal 237 2 2 3 2" xfId="1709"/>
    <cellStyle name="Normal 237 2 2 4" xfId="1710"/>
    <cellStyle name="Normal 237 2 3" xfId="1711"/>
    <cellStyle name="Normal 237 2 3 2" xfId="1712"/>
    <cellStyle name="Normal 237 2 4" xfId="1713"/>
    <cellStyle name="Normal 237 2 4 2" xfId="1714"/>
    <cellStyle name="Normal 237 2 5" xfId="1715"/>
    <cellStyle name="Normal 237 2 5 2" xfId="1716"/>
    <cellStyle name="Normal 237 2 6" xfId="1717"/>
    <cellStyle name="Normal 237 3" xfId="1718"/>
    <cellStyle name="Normal 237 3 2" xfId="1719"/>
    <cellStyle name="Normal 237 3 2 2" xfId="1720"/>
    <cellStyle name="Normal 237 3 3" xfId="1721"/>
    <cellStyle name="Normal 237 3 3 2" xfId="1722"/>
    <cellStyle name="Normal 237 3 4" xfId="1723"/>
    <cellStyle name="Normal 237 4" xfId="1724"/>
    <cellStyle name="Normal 237 4 2" xfId="1725"/>
    <cellStyle name="Normal 237 4 2 2" xfId="1726"/>
    <cellStyle name="Normal 237 4 3" xfId="1727"/>
    <cellStyle name="Normal 237 4 3 2" xfId="1728"/>
    <cellStyle name="Normal 237 4 4" xfId="1729"/>
    <cellStyle name="Normal 237 5" xfId="1730"/>
    <cellStyle name="Normal 237 5 2" xfId="1731"/>
    <cellStyle name="Normal 237 5 2 2" xfId="1732"/>
    <cellStyle name="Normal 237 5 3" xfId="1733"/>
    <cellStyle name="Normal 237 5 3 2" xfId="1734"/>
    <cellStyle name="Normal 237 5 4" xfId="1735"/>
    <cellStyle name="Normal 237 6" xfId="1736"/>
    <cellStyle name="Normal 237 6 2" xfId="1737"/>
    <cellStyle name="Normal 237 7" xfId="1738"/>
    <cellStyle name="Normal 237 7 2" xfId="1739"/>
    <cellStyle name="Normal 237 8" xfId="1740"/>
    <cellStyle name="Normal 237 8 2" xfId="1741"/>
    <cellStyle name="Normal 237 9" xfId="1742"/>
    <cellStyle name="Normal 238" xfId="1743"/>
    <cellStyle name="Normal 238 2 2" xfId="1744"/>
    <cellStyle name="Normal 238 2 2 2" xfId="1745"/>
    <cellStyle name="Normal 238 2 2 2 2" xfId="1746"/>
    <cellStyle name="Normal 238 2 2 3" xfId="1747"/>
    <cellStyle name="Normal 238 2 2 3 2" xfId="1748"/>
    <cellStyle name="Normal 238 2 2 4" xfId="1749"/>
    <cellStyle name="Normal 238 2 3" xfId="1750"/>
    <cellStyle name="Normal 238 2 3 2" xfId="1751"/>
    <cellStyle name="Normal 238 2 4" xfId="1752"/>
    <cellStyle name="Normal 238 2 4 2" xfId="1753"/>
    <cellStyle name="Normal 238 2 5" xfId="1754"/>
    <cellStyle name="Normal 238 2 5 2" xfId="1755"/>
    <cellStyle name="Normal 238 2 6" xfId="1756"/>
    <cellStyle name="Normal 238 3" xfId="1757"/>
    <cellStyle name="Normal 238 3 2" xfId="1758"/>
    <cellStyle name="Normal 238 3 2 2" xfId="1759"/>
    <cellStyle name="Normal 238 3 3" xfId="1760"/>
    <cellStyle name="Normal 238 3 3 2" xfId="1761"/>
    <cellStyle name="Normal 238 3 4" xfId="1762"/>
    <cellStyle name="Normal 238 4" xfId="1763"/>
    <cellStyle name="Normal 238 4 2" xfId="1764"/>
    <cellStyle name="Normal 238 4 2 2" xfId="1765"/>
    <cellStyle name="Normal 238 4 3" xfId="1766"/>
    <cellStyle name="Normal 238 4 3 2" xfId="1767"/>
    <cellStyle name="Normal 238 4 4" xfId="1768"/>
    <cellStyle name="Normal 238 5" xfId="1769"/>
    <cellStyle name="Normal 238 5 2" xfId="1770"/>
    <cellStyle name="Normal 238 5 2 2" xfId="1771"/>
    <cellStyle name="Normal 238 5 3" xfId="1772"/>
    <cellStyle name="Normal 238 5 3 2" xfId="1773"/>
    <cellStyle name="Normal 238 5 4" xfId="1774"/>
    <cellStyle name="Normal 238 6" xfId="1775"/>
    <cellStyle name="Normal 238 6 2" xfId="1776"/>
    <cellStyle name="Normal 238 7" xfId="1777"/>
    <cellStyle name="Normal 238 7 2" xfId="1778"/>
    <cellStyle name="Normal 238 8" xfId="1779"/>
    <cellStyle name="Normal 238 8 2" xfId="1780"/>
    <cellStyle name="Normal 238 9" xfId="1781"/>
    <cellStyle name="Normal 239" xfId="1782"/>
    <cellStyle name="Normal 239 2 2" xfId="1783"/>
    <cellStyle name="Normal 239 2 2 2" xfId="1784"/>
    <cellStyle name="Normal 239 2 2 2 2" xfId="1785"/>
    <cellStyle name="Normal 239 2 2 3" xfId="1786"/>
    <cellStyle name="Normal 239 2 2 3 2" xfId="1787"/>
    <cellStyle name="Normal 239 2 2 4" xfId="1788"/>
    <cellStyle name="Normal 239 2 3" xfId="1789"/>
    <cellStyle name="Normal 239 2 3 2" xfId="1790"/>
    <cellStyle name="Normal 239 2 4" xfId="1791"/>
    <cellStyle name="Normal 239 2 4 2" xfId="1792"/>
    <cellStyle name="Normal 239 2 5" xfId="1793"/>
    <cellStyle name="Normal 239 2 5 2" xfId="1794"/>
    <cellStyle name="Normal 239 2 6" xfId="1795"/>
    <cellStyle name="Normal 239 3" xfId="1796"/>
    <cellStyle name="Normal 239 3 2" xfId="1797"/>
    <cellStyle name="Normal 239 3 2 2" xfId="1798"/>
    <cellStyle name="Normal 239 3 3" xfId="1799"/>
    <cellStyle name="Normal 239 3 3 2" xfId="1800"/>
    <cellStyle name="Normal 239 3 4" xfId="1801"/>
    <cellStyle name="Normal 239 4" xfId="1802"/>
    <cellStyle name="Normal 239 4 2" xfId="1803"/>
    <cellStyle name="Normal 239 4 2 2" xfId="1804"/>
    <cellStyle name="Normal 239 4 3" xfId="1805"/>
    <cellStyle name="Normal 239 4 3 2" xfId="1806"/>
    <cellStyle name="Normal 239 4 4" xfId="1807"/>
    <cellStyle name="Normal 239 5" xfId="1808"/>
    <cellStyle name="Normal 239 5 2" xfId="1809"/>
    <cellStyle name="Normal 239 5 2 2" xfId="1810"/>
    <cellStyle name="Normal 239 5 3" xfId="1811"/>
    <cellStyle name="Normal 239 5 3 2" xfId="1812"/>
    <cellStyle name="Normal 239 5 4" xfId="1813"/>
    <cellStyle name="Normal 239 6" xfId="1814"/>
    <cellStyle name="Normal 239 6 2" xfId="1815"/>
    <cellStyle name="Normal 239 7" xfId="1816"/>
    <cellStyle name="Normal 239 7 2" xfId="1817"/>
    <cellStyle name="Normal 239 8" xfId="1818"/>
    <cellStyle name="Normal 239 8 2" xfId="1819"/>
    <cellStyle name="Normal 239 9" xfId="1820"/>
    <cellStyle name="Normal 240" xfId="1821"/>
    <cellStyle name="Normal 240 2 2" xfId="1822"/>
    <cellStyle name="Normal 240 2 2 2" xfId="1823"/>
    <cellStyle name="Normal 240 2 2 2 2" xfId="1824"/>
    <cellStyle name="Normal 240 2 2 3" xfId="1825"/>
    <cellStyle name="Normal 240 2 2 3 2" xfId="1826"/>
    <cellStyle name="Normal 240 2 2 4" xfId="1827"/>
    <cellStyle name="Normal 240 2 3" xfId="1828"/>
    <cellStyle name="Normal 240 2 3 2" xfId="1829"/>
    <cellStyle name="Normal 240 2 4" xfId="1830"/>
    <cellStyle name="Normal 240 2 4 2" xfId="1831"/>
    <cellStyle name="Normal 240 2 5" xfId="1832"/>
    <cellStyle name="Normal 240 2 5 2" xfId="1833"/>
    <cellStyle name="Normal 240 2 6" xfId="1834"/>
    <cellStyle name="Normal 240 3" xfId="1835"/>
    <cellStyle name="Normal 240 3 2" xfId="1836"/>
    <cellStyle name="Normal 240 3 2 2" xfId="1837"/>
    <cellStyle name="Normal 240 3 3" xfId="1838"/>
    <cellStyle name="Normal 240 3 3 2" xfId="1839"/>
    <cellStyle name="Normal 240 3 4" xfId="1840"/>
    <cellStyle name="Normal 240 4" xfId="1841"/>
    <cellStyle name="Normal 240 4 2" xfId="1842"/>
    <cellStyle name="Normal 240 4 2 2" xfId="1843"/>
    <cellStyle name="Normal 240 4 3" xfId="1844"/>
    <cellStyle name="Normal 240 4 3 2" xfId="1845"/>
    <cellStyle name="Normal 240 4 4" xfId="1846"/>
    <cellStyle name="Normal 240 5" xfId="1847"/>
    <cellStyle name="Normal 240 5 2" xfId="1848"/>
    <cellStyle name="Normal 240 5 2 2" xfId="1849"/>
    <cellStyle name="Normal 240 5 3" xfId="1850"/>
    <cellStyle name="Normal 240 5 3 2" xfId="1851"/>
    <cellStyle name="Normal 240 5 4" xfId="1852"/>
    <cellStyle name="Normal 240 6" xfId="1853"/>
    <cellStyle name="Normal 240 6 2" xfId="1854"/>
    <cellStyle name="Normal 240 7" xfId="1855"/>
    <cellStyle name="Normal 240 7 2" xfId="1856"/>
    <cellStyle name="Normal 240 8" xfId="1857"/>
    <cellStyle name="Normal 240 8 2" xfId="1858"/>
    <cellStyle name="Normal 240 9" xfId="1859"/>
    <cellStyle name="Normal 29" xfId="1860"/>
    <cellStyle name="Normal 29 2" xfId="1861"/>
    <cellStyle name="Normal 3 10 2" xfId="1862"/>
    <cellStyle name="Normal 3 100 2" xfId="1863"/>
    <cellStyle name="Normal 3 101 2" xfId="1864"/>
    <cellStyle name="Normal 3 102 2" xfId="1865"/>
    <cellStyle name="Normal 3 103 2" xfId="1866"/>
    <cellStyle name="Normal 3 104 2" xfId="1867"/>
    <cellStyle name="Normal 3 105 2" xfId="1868"/>
    <cellStyle name="Normal 3 106 2" xfId="1869"/>
    <cellStyle name="Normal 3 107 2" xfId="1870"/>
    <cellStyle name="Normal 3 108 2" xfId="1871"/>
    <cellStyle name="Normal 3 109 2" xfId="1872"/>
    <cellStyle name="Normal 3 11 2" xfId="1873"/>
    <cellStyle name="Normal 3 110 2" xfId="1874"/>
    <cellStyle name="Normal 3 111 2" xfId="1875"/>
    <cellStyle name="Normal 3 112 2" xfId="1876"/>
    <cellStyle name="Normal 3 113 2" xfId="1877"/>
    <cellStyle name="Normal 3 114 2" xfId="1878"/>
    <cellStyle name="Normal 3 115 2" xfId="1879"/>
    <cellStyle name="Normal 3 116 2" xfId="1880"/>
    <cellStyle name="Normal 3 117 2" xfId="1881"/>
    <cellStyle name="Normal 3 118 2" xfId="1882"/>
    <cellStyle name="Normal 3 119 2" xfId="1883"/>
    <cellStyle name="Normal 3 12 2" xfId="1884"/>
    <cellStyle name="Normal 3 120 2" xfId="1885"/>
    <cellStyle name="Normal 3 121 2" xfId="1886"/>
    <cellStyle name="Normal 3 122 2" xfId="1887"/>
    <cellStyle name="Normal 3 123 2" xfId="1888"/>
    <cellStyle name="Normal 3 124 2" xfId="1889"/>
    <cellStyle name="Normal 3 125 2" xfId="1890"/>
    <cellStyle name="Normal 3 126 2" xfId="1891"/>
    <cellStyle name="Normal 3 127 2" xfId="1892"/>
    <cellStyle name="Normal 3 128 2" xfId="1893"/>
    <cellStyle name="Normal 3 129 2" xfId="1894"/>
    <cellStyle name="Normal 3 13 2" xfId="1895"/>
    <cellStyle name="Normal 3 130 2" xfId="1896"/>
    <cellStyle name="Normal 3 131 2" xfId="1897"/>
    <cellStyle name="Normal 3 132 2" xfId="1898"/>
    <cellStyle name="Normal 3 133 2" xfId="1899"/>
    <cellStyle name="Normal 3 134 2" xfId="1900"/>
    <cellStyle name="Normal 3 135 2" xfId="1901"/>
    <cellStyle name="Normal 3 136 2" xfId="1902"/>
    <cellStyle name="Normal 3 137 2" xfId="1903"/>
    <cellStyle name="Normal 3 138 2" xfId="1904"/>
    <cellStyle name="Normal 3 139 2" xfId="1905"/>
    <cellStyle name="Normal 3 14 2" xfId="1906"/>
    <cellStyle name="Normal 3 140 2" xfId="1907"/>
    <cellStyle name="Normal 3 141 2" xfId="1908"/>
    <cellStyle name="Normal 3 142 2" xfId="1909"/>
    <cellStyle name="Normal 3 143 2" xfId="1910"/>
    <cellStyle name="Normal 3 144 2" xfId="1911"/>
    <cellStyle name="Normal 3 145 2" xfId="1912"/>
    <cellStyle name="Normal 3 146 2" xfId="1913"/>
    <cellStyle name="Normal 3 147 2" xfId="1914"/>
    <cellStyle name="Normal 3 148 2" xfId="1915"/>
    <cellStyle name="Normal 3 149 2" xfId="1916"/>
    <cellStyle name="Normal 3 15 2" xfId="1917"/>
    <cellStyle name="Normal 3 150 2" xfId="1918"/>
    <cellStyle name="Normal 3 151 2" xfId="1919"/>
    <cellStyle name="Normal 3 152 2" xfId="1920"/>
    <cellStyle name="Normal 3 153 2" xfId="1921"/>
    <cellStyle name="Normal 3 154 2" xfId="1922"/>
    <cellStyle name="Normal 3 155 2" xfId="1923"/>
    <cellStyle name="Normal 3 156 2" xfId="1924"/>
    <cellStyle name="Normal 3 157 2" xfId="1925"/>
    <cellStyle name="Normal 3 158 2" xfId="1926"/>
    <cellStyle name="Normal 3 159 2" xfId="1927"/>
    <cellStyle name="Normal 3 16 2" xfId="1928"/>
    <cellStyle name="Normal 3 160 2" xfId="1929"/>
    <cellStyle name="Normal 3 161 2" xfId="1930"/>
    <cellStyle name="Normal 3 162 2" xfId="1931"/>
    <cellStyle name="Normal 3 163 2" xfId="1932"/>
    <cellStyle name="Normal 3 164 2" xfId="1933"/>
    <cellStyle name="Normal 3 165 2" xfId="1934"/>
    <cellStyle name="Normal 3 166 2" xfId="1935"/>
    <cellStyle name="Normal 3 167 2" xfId="1936"/>
    <cellStyle name="Normal 3 168 2" xfId="1937"/>
    <cellStyle name="Normal 3 169 2" xfId="1938"/>
    <cellStyle name="Normal 3 17 2" xfId="1939"/>
    <cellStyle name="Normal 3 170 2" xfId="1940"/>
    <cellStyle name="Normal 3 171 2" xfId="1941"/>
    <cellStyle name="Normal 3 172 2" xfId="1942"/>
    <cellStyle name="Normal 3 173 2" xfId="1943"/>
    <cellStyle name="Normal 3 174 2" xfId="1944"/>
    <cellStyle name="Normal 3 175 2" xfId="1945"/>
    <cellStyle name="Normal 3 176 2" xfId="1946"/>
    <cellStyle name="Normal 3 177 2" xfId="1947"/>
    <cellStyle name="Normal 3 178 2" xfId="1948"/>
    <cellStyle name="Normal 3 179 2" xfId="1949"/>
    <cellStyle name="Normal 3 18 2" xfId="1950"/>
    <cellStyle name="Normal 3 180 2" xfId="1951"/>
    <cellStyle name="Normal 3 181 2" xfId="1952"/>
    <cellStyle name="Normal 3 182 2" xfId="1953"/>
    <cellStyle name="Normal 3 183 2" xfId="1954"/>
    <cellStyle name="Normal 3 184 2" xfId="1955"/>
    <cellStyle name="Normal 3 185 2" xfId="1956"/>
    <cellStyle name="Normal 3 186 2" xfId="1957"/>
    <cellStyle name="Normal 3 187 2" xfId="1958"/>
    <cellStyle name="Normal 3 188 2" xfId="1959"/>
    <cellStyle name="Normal 3 189 2" xfId="1960"/>
    <cellStyle name="Normal 3 19 2" xfId="1961"/>
    <cellStyle name="Normal 3 190 2" xfId="1962"/>
    <cellStyle name="Normal 3 191 2" xfId="1963"/>
    <cellStyle name="Normal 3 192 2" xfId="1964"/>
    <cellStyle name="Normal 3 193 2" xfId="1965"/>
    <cellStyle name="Normal 3 194 2" xfId="1966"/>
    <cellStyle name="Normal 3 195 2" xfId="1967"/>
    <cellStyle name="Normal 3 196 2" xfId="1968"/>
    <cellStyle name="Normal 3 197 2" xfId="1969"/>
    <cellStyle name="Normal 3 198 2" xfId="1970"/>
    <cellStyle name="Normal 3 199 2" xfId="1971"/>
    <cellStyle name="Normal 3 2 2" xfId="1972"/>
    <cellStyle name="Normal 3 2 3" xfId="1973"/>
    <cellStyle name="Normal 3 20 2" xfId="1974"/>
    <cellStyle name="Normal 3 200 2" xfId="1975"/>
    <cellStyle name="Normal 3 201 2" xfId="1976"/>
    <cellStyle name="Normal 3 202 2" xfId="1977"/>
    <cellStyle name="Normal 3 203 2" xfId="1978"/>
    <cellStyle name="Normal 3 204 2" xfId="1979"/>
    <cellStyle name="Normal 3 205 2" xfId="1980"/>
    <cellStyle name="Normal 3 206 2" xfId="1981"/>
    <cellStyle name="Normal 3 207 2" xfId="1982"/>
    <cellStyle name="Normal 3 208 2" xfId="1983"/>
    <cellStyle name="Normal 3 209 2" xfId="1984"/>
    <cellStyle name="Normal 3 21 2" xfId="1985"/>
    <cellStyle name="Normal 3 210 2" xfId="1986"/>
    <cellStyle name="Normal 3 211 2" xfId="1987"/>
    <cellStyle name="Normal 3 212 2" xfId="1988"/>
    <cellStyle name="Normal 3 213 2" xfId="1989"/>
    <cellStyle name="Normal 3 214 2" xfId="1990"/>
    <cellStyle name="Normal 3 215 2" xfId="1991"/>
    <cellStyle name="Normal 3 216 2" xfId="1992"/>
    <cellStyle name="Normal 3 217 2" xfId="1993"/>
    <cellStyle name="Normal 3 218 2" xfId="1994"/>
    <cellStyle name="Normal 3 219 2" xfId="1995"/>
    <cellStyle name="Normal 3 22 2" xfId="1996"/>
    <cellStyle name="Normal 3 220 2" xfId="1997"/>
    <cellStyle name="Normal 3 221 2" xfId="1998"/>
    <cellStyle name="Normal 3 222 2" xfId="1999"/>
    <cellStyle name="Normal 3 223 2" xfId="2000"/>
    <cellStyle name="Normal 3 224 2" xfId="2001"/>
    <cellStyle name="Normal 3 225 2" xfId="2002"/>
    <cellStyle name="Normal 3 226 2" xfId="2003"/>
    <cellStyle name="Normal 3 227 2" xfId="2004"/>
    <cellStyle name="Normal 3 228 2" xfId="2005"/>
    <cellStyle name="Normal 3 229 2" xfId="2006"/>
    <cellStyle name="Normal 3 23 2" xfId="2007"/>
    <cellStyle name="Normal 3 230 2" xfId="2008"/>
    <cellStyle name="Normal 3 231 2" xfId="2009"/>
    <cellStyle name="Normal 3 232 2" xfId="2010"/>
    <cellStyle name="Normal 3 233 2" xfId="2011"/>
    <cellStyle name="Normal 3 234 2" xfId="2012"/>
    <cellStyle name="Normal 3 235" xfId="2013"/>
    <cellStyle name="Normal 3 236" xfId="2014"/>
    <cellStyle name="Normal 3 236 2" xfId="2015"/>
    <cellStyle name="Normal 3 236 2 2" xfId="2016"/>
    <cellStyle name="Normal 3 236 3" xfId="2017"/>
    <cellStyle name="Normal 3 236 3 2" xfId="2018"/>
    <cellStyle name="Normal 3 236 4" xfId="2019"/>
    <cellStyle name="Normal 3 237" xfId="2020"/>
    <cellStyle name="Normal 3 237 2" xfId="2021"/>
    <cellStyle name="Normal 3 237 2 2" xfId="2022"/>
    <cellStyle name="Normal 3 237 3" xfId="2023"/>
    <cellStyle name="Normal 3 237 3 2" xfId="2024"/>
    <cellStyle name="Normal 3 237 4" xfId="2025"/>
    <cellStyle name="Normal 3 238" xfId="2026"/>
    <cellStyle name="Normal 3 238 2" xfId="2027"/>
    <cellStyle name="Normal 3 239" xfId="2028"/>
    <cellStyle name="Normal 3 24 2" xfId="2029"/>
    <cellStyle name="Normal 3 25 2" xfId="2030"/>
    <cellStyle name="Normal 3 26 2" xfId="2031"/>
    <cellStyle name="Normal 3 27 2" xfId="2032"/>
    <cellStyle name="Normal 3 28 2" xfId="2033"/>
    <cellStyle name="Normal 3 29 2" xfId="2034"/>
    <cellStyle name="Normal 3 3 2" xfId="2035"/>
    <cellStyle name="Normal 3 30 2" xfId="2036"/>
    <cellStyle name="Normal 3 31 2" xfId="2037"/>
    <cellStyle name="Normal 3 32 2" xfId="2038"/>
    <cellStyle name="Normal 3 33 2" xfId="2039"/>
    <cellStyle name="Normal 3 34 2" xfId="2040"/>
    <cellStyle name="Normal 3 35 2" xfId="2041"/>
    <cellStyle name="Normal 3 36 2" xfId="2042"/>
    <cellStyle name="Normal 3 37 2" xfId="2043"/>
    <cellStyle name="Normal 3 38 2" xfId="2044"/>
    <cellStyle name="Normal 3 39 2" xfId="2045"/>
    <cellStyle name="Normal 3 4 2" xfId="2046"/>
    <cellStyle name="Normal 3 40 2" xfId="2047"/>
    <cellStyle name="Normal 3 41 2" xfId="2048"/>
    <cellStyle name="Normal 3 42 2" xfId="2049"/>
    <cellStyle name="Normal 3 43 2" xfId="2050"/>
    <cellStyle name="Normal 3 44 2" xfId="2051"/>
    <cellStyle name="Normal 3 45 2" xfId="2052"/>
    <cellStyle name="Normal 3 46 2" xfId="2053"/>
    <cellStyle name="Normal 3 47 2" xfId="2054"/>
    <cellStyle name="Normal 3 48 2" xfId="2055"/>
    <cellStyle name="Normal 3 49 2" xfId="2056"/>
    <cellStyle name="Normal 3 5 2" xfId="2057"/>
    <cellStyle name="Normal 3 50 2" xfId="2058"/>
    <cellStyle name="Normal 3 51 2" xfId="2059"/>
    <cellStyle name="Normal 3 52 2" xfId="2060"/>
    <cellStyle name="Normal 3 53 2" xfId="2061"/>
    <cellStyle name="Normal 3 54 2" xfId="2062"/>
    <cellStyle name="Normal 3 55 2" xfId="2063"/>
    <cellStyle name="Normal 3 56 2" xfId="2064"/>
    <cellStyle name="Normal 3 57 2" xfId="2065"/>
    <cellStyle name="Normal 3 58 2" xfId="2066"/>
    <cellStyle name="Normal 3 59 2" xfId="2067"/>
    <cellStyle name="Normal 3 6 2" xfId="2068"/>
    <cellStyle name="Normal 3 60 2" xfId="2069"/>
    <cellStyle name="Normal 3 61 2" xfId="2070"/>
    <cellStyle name="Normal 3 62 2" xfId="2071"/>
    <cellStyle name="Normal 3 63 2" xfId="2072"/>
    <cellStyle name="Normal 3 64 2" xfId="2073"/>
    <cellStyle name="Normal 3 65 2" xfId="2074"/>
    <cellStyle name="Normal 3 66 2" xfId="2075"/>
    <cellStyle name="Normal 3 67 2" xfId="2076"/>
    <cellStyle name="Normal 3 68 2" xfId="2077"/>
    <cellStyle name="Normal 3 69 2" xfId="2078"/>
    <cellStyle name="Normal 3 7 2" xfId="2079"/>
    <cellStyle name="Normal 3 70 2" xfId="2080"/>
    <cellStyle name="Normal 3 71 2" xfId="2081"/>
    <cellStyle name="Normal 3 72 2" xfId="2082"/>
    <cellStyle name="Normal 3 73 2" xfId="2083"/>
    <cellStyle name="Normal 3 74 2" xfId="2084"/>
    <cellStyle name="Normal 3 75 2" xfId="2085"/>
    <cellStyle name="Normal 3 76 2" xfId="2086"/>
    <cellStyle name="Normal 3 77 2" xfId="2087"/>
    <cellStyle name="Normal 3 78 2" xfId="2088"/>
    <cellStyle name="Normal 3 79 2" xfId="2089"/>
    <cellStyle name="Normal 3 8 2" xfId="2090"/>
    <cellStyle name="Normal 3 80 2" xfId="2091"/>
    <cellStyle name="Normal 3 81 2" xfId="2092"/>
    <cellStyle name="Normal 3 82 2" xfId="2093"/>
    <cellStyle name="Normal 3 83 2" xfId="2094"/>
    <cellStyle name="Normal 3 84 2" xfId="2095"/>
    <cellStyle name="Normal 3 85 2" xfId="2096"/>
    <cellStyle name="Normal 3 86 2" xfId="2097"/>
    <cellStyle name="Normal 3 87 2" xfId="2098"/>
    <cellStyle name="Normal 3 88 2" xfId="2099"/>
    <cellStyle name="Normal 3 89 2" xfId="2100"/>
    <cellStyle name="Normal 3 9 2" xfId="2101"/>
    <cellStyle name="Normal 3 90 2" xfId="2102"/>
    <cellStyle name="Normal 3 91 2" xfId="2103"/>
    <cellStyle name="Normal 3 92 2" xfId="2104"/>
    <cellStyle name="Normal 3 93 2" xfId="2105"/>
    <cellStyle name="Normal 3 94 2" xfId="2106"/>
    <cellStyle name="Normal 3 95 2" xfId="2107"/>
    <cellStyle name="Normal 3 96 2" xfId="2108"/>
    <cellStyle name="Normal 3 97 2" xfId="2109"/>
    <cellStyle name="Normal 3 98 2" xfId="2110"/>
    <cellStyle name="Normal 3 99 2" xfId="2111"/>
    <cellStyle name="Normal 30" xfId="2112"/>
    <cellStyle name="Normal 30 2 2" xfId="2113"/>
    <cellStyle name="Normal 30 3" xfId="2114"/>
    <cellStyle name="Normal 4 2" xfId="2115"/>
    <cellStyle name="Normal 4 3" xfId="2116"/>
    <cellStyle name="Normal 4 4" xfId="2117"/>
    <cellStyle name="Normal 5 2" xfId="2118"/>
    <cellStyle name="Normal 5 2 2" xfId="2119"/>
    <cellStyle name="Normal 55" xfId="2120"/>
    <cellStyle name="Normal 55 2" xfId="2121"/>
    <cellStyle name="Normal 56" xfId="2122"/>
    <cellStyle name="Normal 56 2" xfId="2123"/>
    <cellStyle name="Normal 57" xfId="2124"/>
    <cellStyle name="Normal 57 2" xfId="2125"/>
    <cellStyle name="Normal 58" xfId="2126"/>
    <cellStyle name="Normal 58 2" xfId="2127"/>
    <cellStyle name="Normal 59" xfId="2128"/>
    <cellStyle name="Normal 59 2" xfId="2129"/>
    <cellStyle name="Normal 6 2" xfId="2130"/>
    <cellStyle name="Normal 6 2 2" xfId="2131"/>
    <cellStyle name="Normal 6 2 2 2" xfId="2132"/>
    <cellStyle name="Normal 6 2 3" xfId="2133"/>
    <cellStyle name="Normal 6 2 3 2" xfId="2134"/>
    <cellStyle name="Normal 6 2 4" xfId="2135"/>
    <cellStyle name="Normal 6 3" xfId="2136"/>
    <cellStyle name="Normal 6 3 2" xfId="2137"/>
    <cellStyle name="Normal 6 3 2 2" xfId="2138"/>
    <cellStyle name="Normal 6 3 3" xfId="2139"/>
    <cellStyle name="Normal 6 3 3 2" xfId="2140"/>
    <cellStyle name="Normal 6 3 4" xfId="2141"/>
    <cellStyle name="Normal 6 4" xfId="2142"/>
    <cellStyle name="Normal 6 4 2" xfId="2143"/>
    <cellStyle name="Normal 6 4 2 2" xfId="2144"/>
    <cellStyle name="Normal 6 4 3" xfId="2145"/>
    <cellStyle name="Normal 6 4 3 2" xfId="2146"/>
    <cellStyle name="Normal 6 4 4" xfId="2147"/>
    <cellStyle name="Normal 6 5" xfId="2148"/>
    <cellStyle name="Normal 6 5 2" xfId="2149"/>
    <cellStyle name="Normal 6 6" xfId="2150"/>
    <cellStyle name="Normal 6 6 2" xfId="2151"/>
    <cellStyle name="Normal 6 7" xfId="2152"/>
    <cellStyle name="Normal 6 7 2" xfId="2153"/>
    <cellStyle name="Normal 6 8" xfId="2154"/>
    <cellStyle name="Normal 60" xfId="2155"/>
    <cellStyle name="Normal 60 2" xfId="2156"/>
    <cellStyle name="Normal 61" xfId="2157"/>
    <cellStyle name="Normal 61 2" xfId="2158"/>
    <cellStyle name="Normal 62" xfId="2159"/>
    <cellStyle name="Normal 62 2" xfId="2160"/>
    <cellStyle name="Normal 63" xfId="2161"/>
    <cellStyle name="Normal 63 2" xfId="2162"/>
    <cellStyle name="Normal 64" xfId="2163"/>
    <cellStyle name="Normal 64 2" xfId="2164"/>
    <cellStyle name="Normal 65" xfId="2165"/>
    <cellStyle name="Normal 65 2" xfId="2166"/>
    <cellStyle name="Normal 66" xfId="2167"/>
    <cellStyle name="Normal 66 2" xfId="2168"/>
    <cellStyle name="Normal 67" xfId="2169"/>
    <cellStyle name="Normal 67 2" xfId="2170"/>
    <cellStyle name="Normal 68" xfId="2171"/>
    <cellStyle name="Normal 68 2" xfId="2172"/>
    <cellStyle name="Normal 69" xfId="2173"/>
    <cellStyle name="Normal 69 2" xfId="2174"/>
    <cellStyle name="Normal 7" xfId="2175"/>
    <cellStyle name="Normal 7 2" xfId="2176"/>
    <cellStyle name="Normal 7 2 2" xfId="2177"/>
    <cellStyle name="Normal 7 2 2 2" xfId="2178"/>
    <cellStyle name="Normal 7 2 3" xfId="2179"/>
    <cellStyle name="Normal 7 2 3 2" xfId="2180"/>
    <cellStyle name="Normal 7 2 4" xfId="2181"/>
    <cellStyle name="Normal 7 3" xfId="2182"/>
    <cellStyle name="Normal 7 3 2" xfId="2183"/>
    <cellStyle name="Normal 7 4" xfId="2184"/>
    <cellStyle name="Normal 7 4 2" xfId="2185"/>
    <cellStyle name="Normal 7 5" xfId="2186"/>
    <cellStyle name="Normal 7 5 2" xfId="2187"/>
    <cellStyle name="Normal 7 6" xfId="2188"/>
    <cellStyle name="Normal 70" xfId="2189"/>
    <cellStyle name="Normal 70 2" xfId="2190"/>
    <cellStyle name="Normal 71" xfId="2191"/>
    <cellStyle name="Normal 71 2" xfId="2192"/>
    <cellStyle name="Normal 72" xfId="2193"/>
    <cellStyle name="Normal 72 2" xfId="2194"/>
    <cellStyle name="Normal 73" xfId="2195"/>
    <cellStyle name="Normal 73 2" xfId="2196"/>
    <cellStyle name="Normal 74" xfId="2197"/>
    <cellStyle name="Normal 74 2" xfId="2198"/>
    <cellStyle name="Normal 75" xfId="2199"/>
    <cellStyle name="Normal 75 2" xfId="2200"/>
    <cellStyle name="Normal 76" xfId="2201"/>
    <cellStyle name="Normal 76 2" xfId="2202"/>
    <cellStyle name="Normal 78" xfId="2203"/>
    <cellStyle name="Normal 78 2 2" xfId="2204"/>
    <cellStyle name="Normal 78 3" xfId="2205"/>
    <cellStyle name="Normal 8" xfId="2206"/>
    <cellStyle name="Normal 8 2" xfId="2207"/>
    <cellStyle name="Normal 8 2 2" xfId="2208"/>
    <cellStyle name="Normal 8 2 2 2" xfId="2209"/>
    <cellStyle name="Normal 8 2 3" xfId="2210"/>
    <cellStyle name="Normal 8 2 3 2" xfId="2211"/>
    <cellStyle name="Normal 8 2 4" xfId="2212"/>
    <cellStyle name="Normal 8 3" xfId="2213"/>
    <cellStyle name="Normal 8 3 2" xfId="2214"/>
    <cellStyle name="Normal 8 3 2 2" xfId="2215"/>
    <cellStyle name="Normal 8 3 3" xfId="2216"/>
    <cellStyle name="Normal 8 3 3 2" xfId="2217"/>
    <cellStyle name="Normal 8 3 4" xfId="2218"/>
    <cellStyle name="Normal 8 4" xfId="2219"/>
    <cellStyle name="Normal 8 4 2" xfId="2220"/>
    <cellStyle name="Normal 8 5" xfId="2221"/>
    <cellStyle name="Normal 8 5 2" xfId="2222"/>
    <cellStyle name="Normal 8 6" xfId="2223"/>
    <cellStyle name="Normal 8 6 2" xfId="2224"/>
    <cellStyle name="Normal 8 7" xfId="2225"/>
    <cellStyle name="Normal 9" xfId="2226"/>
    <cellStyle name="Note 2" xfId="2227"/>
    <cellStyle name="Note 3" xfId="2228"/>
    <cellStyle name="Org" xfId="2229"/>
    <cellStyle name="Output 2" xfId="2230"/>
    <cellStyle name="Output 3" xfId="2231"/>
    <cellStyle name="Percent 2 2" xfId="2232"/>
    <cellStyle name="Percent 2 2 2" xfId="2233"/>
    <cellStyle name="Percent 3 2" xfId="2234"/>
    <cellStyle name="Percent 3 2 2" xfId="2235"/>
    <cellStyle name="Percent 3 2 2 2" xfId="2236"/>
    <cellStyle name="Percent 3 2 2 2 2" xfId="2237"/>
    <cellStyle name="Percent 3 2 2 3" xfId="2238"/>
    <cellStyle name="Percent 3 2 2 3 2" xfId="2239"/>
    <cellStyle name="Percent 3 2 2 4" xfId="2240"/>
    <cellStyle name="Percent 3 2 3" xfId="2241"/>
    <cellStyle name="Percent 3 2 3 2" xfId="2242"/>
    <cellStyle name="Percent 3 2 4" xfId="2243"/>
    <cellStyle name="Percent 3 3" xfId="2244"/>
    <cellStyle name="Percent 3 3 2" xfId="2245"/>
    <cellStyle name="Percent 3 4" xfId="2246"/>
    <cellStyle name="Percent 3 4 2" xfId="2247"/>
    <cellStyle name="Percent 4" xfId="2248"/>
    <cellStyle name="Percent 4 2" xfId="2249"/>
    <cellStyle name="Percent 4 2 2" xfId="2250"/>
    <cellStyle name="Percent 4 2 2 2" xfId="2251"/>
    <cellStyle name="Percent 4 2 3" xfId="2252"/>
    <cellStyle name="Percent 4 2 3 2" xfId="2253"/>
    <cellStyle name="Percent 4 2 4" xfId="2254"/>
    <cellStyle name="Percent 4 3" xfId="2255"/>
    <cellStyle name="Percent 4 3 2" xfId="2256"/>
    <cellStyle name="Percent 4 4" xfId="2257"/>
    <cellStyle name="Percent 4 4 2" xfId="2258"/>
    <cellStyle name="Percent 4 5" xfId="2259"/>
    <cellStyle name="Percent 4 5 2" xfId="2260"/>
    <cellStyle name="Percent 4 6" xfId="2261"/>
    <cellStyle name="Percent 5" xfId="2262"/>
    <cellStyle name="Percent 5 2" xfId="2263"/>
    <cellStyle name="Percent 5 2 2" xfId="2264"/>
    <cellStyle name="Percent 5 2 2 2" xfId="2265"/>
    <cellStyle name="Percent 5 2 3" xfId="2266"/>
    <cellStyle name="Percent 5 2 3 2" xfId="2267"/>
    <cellStyle name="Percent 5 2 4" xfId="2268"/>
    <cellStyle name="Percent 5 3" xfId="2269"/>
    <cellStyle name="Percent 5 3 2" xfId="2270"/>
    <cellStyle name="Percent 5 4" xfId="2271"/>
    <cellStyle name="Percent 5 4 2" xfId="2272"/>
    <cellStyle name="Percent 5 5" xfId="2273"/>
    <cellStyle name="Percent 5 5 2" xfId="2274"/>
    <cellStyle name="Percent 5 6" xfId="2275"/>
    <cellStyle name="Percent 6" xfId="2276"/>
    <cellStyle name="Percent 6 2" xfId="2277"/>
    <cellStyle name="Percent 6 2 2" xfId="2278"/>
    <cellStyle name="Percent 6 3" xfId="2279"/>
    <cellStyle name="Percent 6 3 2" xfId="2280"/>
    <cellStyle name="Percent 6 4" xfId="2281"/>
    <cellStyle name="Subno" xfId="2282"/>
    <cellStyle name="SUBTOTAL" xfId="2283"/>
    <cellStyle name="Sub-total" xfId="2284"/>
    <cellStyle name="SUBTOTAL 10" xfId="2285"/>
    <cellStyle name="SUBTOTAL 11" xfId="2286"/>
    <cellStyle name="SUBTOTAL 12" xfId="2287"/>
    <cellStyle name="SUBTOTAL 13" xfId="2288"/>
    <cellStyle name="SUBTOTAL 14" xfId="2289"/>
    <cellStyle name="SUBTOTAL 15" xfId="2290"/>
    <cellStyle name="SUBTOTAL 16" xfId="2291"/>
    <cellStyle name="SUBTOTAL 17" xfId="2292"/>
    <cellStyle name="SUBTOTAL 18" xfId="2293"/>
    <cellStyle name="SUBTOTAL 19" xfId="2294"/>
    <cellStyle name="SUBTOTAL 2" xfId="2295"/>
    <cellStyle name="SUBTOTAL 20" xfId="2296"/>
    <cellStyle name="SUBTOTAL 21" xfId="2297"/>
    <cellStyle name="SUBTOTAL 22" xfId="2298"/>
    <cellStyle name="SUBTOTAL 23" xfId="2299"/>
    <cellStyle name="SUBTOTAL 24" xfId="2300"/>
    <cellStyle name="SUBTOTAL 25" xfId="2301"/>
    <cellStyle name="SUBTOTAL 26" xfId="2302"/>
    <cellStyle name="SUBTOTAL 3" xfId="2303"/>
    <cellStyle name="SUBTOTAL 4" xfId="2304"/>
    <cellStyle name="SUBTOTAL 5" xfId="2305"/>
    <cellStyle name="SUBTOTAL 6" xfId="2306"/>
    <cellStyle name="SUBTOTAL 7" xfId="2307"/>
    <cellStyle name="SUBTOTAL 8" xfId="2308"/>
    <cellStyle name="SUBTOTAL 9" xfId="2309"/>
    <cellStyle name="SUBTOTAL APP" xfId="2310"/>
    <cellStyle name="SUBTOTAL APP 2" xfId="2311"/>
    <cellStyle name="SUBTOTAL APP 3" xfId="2312"/>
    <cellStyle name="THOUSANDS FORMAT" xfId="2313"/>
    <cellStyle name="Title 2" xfId="2314"/>
    <cellStyle name="Title 3" xfId="2315"/>
    <cellStyle name="Total 2" xfId="2316"/>
    <cellStyle name="Total 3" xfId="2317"/>
    <cellStyle name="Warning Text 2" xfId="2318"/>
    <cellStyle name="Warning Text 3" xfId="2319"/>
    <cellStyle name="Normal 13" xfId="2320"/>
    <cellStyle name="Comma 11" xfId="2321"/>
    <cellStyle name="Normal_Financial Plan" xfId="2322"/>
    <cellStyle name="Normal_AIRPLAN.XLS" xfId="2323"/>
    <cellStyle name="Comma 2 3" xfId="2324"/>
    <cellStyle name="Currency 2 6" xfId="2325"/>
    <cellStyle name="Normal 211 2 8" xfId="2326"/>
    <cellStyle name="Normal 212 2 7" xfId="2327"/>
    <cellStyle name="Normal 213 2 7" xfId="2328"/>
    <cellStyle name="Normal 214 2 7" xfId="2329"/>
    <cellStyle name="Normal 215 2 7" xfId="2330"/>
    <cellStyle name="Normal 216 2 7" xfId="2331"/>
    <cellStyle name="Normal 217 2 7" xfId="2332"/>
    <cellStyle name="Normal 218 2 7" xfId="2333"/>
    <cellStyle name="Normal 219 2 7" xfId="2334"/>
    <cellStyle name="Normal 220 2 7" xfId="2335"/>
    <cellStyle name="Normal 221 2 7" xfId="2336"/>
    <cellStyle name="Normal 222 2 7" xfId="2337"/>
    <cellStyle name="Normal 223 2 7" xfId="2338"/>
    <cellStyle name="Normal 224 2 7" xfId="2339"/>
    <cellStyle name="Normal 225 2 7" xfId="2340"/>
    <cellStyle name="Normal 226 2 7" xfId="2341"/>
    <cellStyle name="Normal 227 2 7" xfId="2342"/>
    <cellStyle name="Normal 228 2 7" xfId="2343"/>
    <cellStyle name="Normal 229 2 7" xfId="2344"/>
    <cellStyle name="Normal 230 2 7" xfId="2345"/>
    <cellStyle name="Normal 231 2 7" xfId="2346"/>
    <cellStyle name="Normal 232 2 7" xfId="2347"/>
    <cellStyle name="Normal 233 2 7" xfId="2348"/>
    <cellStyle name="Normal 234 2 7" xfId="2349"/>
    <cellStyle name="Normal 235 2 7" xfId="2350"/>
    <cellStyle name="Normal 236 2 7" xfId="2351"/>
    <cellStyle name="Normal 237 2 7" xfId="2352"/>
    <cellStyle name="Normal 238 2 7" xfId="2353"/>
    <cellStyle name="Normal 239 2 7" xfId="2354"/>
    <cellStyle name="Normal 240 2 7" xfId="2355"/>
    <cellStyle name="Normal 6 9" xfId="2356"/>
    <cellStyle name="Comma 5 4" xfId="2357"/>
    <cellStyle name="Percent 3 5" xfId="2358"/>
    <cellStyle name="Comma 3 2 6" xfId="2359"/>
    <cellStyle name="Comma 3 2 3 3" xfId="2360"/>
    <cellStyle name="Comma 3 2 3 2 2" xfId="2361"/>
    <cellStyle name="Comma 3 2 4 3" xfId="2362"/>
    <cellStyle name="Comma 3 2 4 2 2" xfId="2363"/>
    <cellStyle name="Comma 3 2 5 2" xfId="2364"/>
    <cellStyle name="Comma 3 3 7" xfId="2365"/>
    <cellStyle name="Comma 3 3 2 5" xfId="2366"/>
    <cellStyle name="Comma 3 3 2 2 3" xfId="2367"/>
    <cellStyle name="Comma 3 3 2 2 2 2" xfId="2368"/>
    <cellStyle name="Comma 3 3 2 3 3" xfId="2369"/>
    <cellStyle name="Comma 3 3 2 3 2 2" xfId="2370"/>
    <cellStyle name="Comma 3 3 2 4 2" xfId="2371"/>
    <cellStyle name="Comma 3 3 3 3" xfId="2372"/>
    <cellStyle name="Comma 3 3 3 2 2" xfId="2373"/>
    <cellStyle name="Comma 3 3 4 3" xfId="2374"/>
    <cellStyle name="Comma 3 3 4 2 2" xfId="2375"/>
    <cellStyle name="Comma 3 3 5 3" xfId="2376"/>
    <cellStyle name="Comma 3 3 5 2 2" xfId="2377"/>
    <cellStyle name="Comma 3 3 6 2" xfId="2378"/>
    <cellStyle name="Comma 3 5 3" xfId="2379"/>
    <cellStyle name="Comma 3 5 2 2" xfId="2380"/>
    <cellStyle name="Comma 3 6 3" xfId="2381"/>
    <cellStyle name="Comma 3 6 2 2" xfId="2382"/>
    <cellStyle name="Comma 6 2 5" xfId="2383"/>
    <cellStyle name="Comma 6 2 2 3" xfId="2384"/>
    <cellStyle name="Comma 6 2 2 2 2" xfId="2385"/>
    <cellStyle name="Comma 6 2 3 3" xfId="2386"/>
    <cellStyle name="Comma 6 2 3 2 2" xfId="2387"/>
    <cellStyle name="Comma 6 2 4 2" xfId="2388"/>
    <cellStyle name="Comma 6 3 3" xfId="2389"/>
    <cellStyle name="Comma 6 3 2 2" xfId="2390"/>
    <cellStyle name="Comma 6 4 3" xfId="2391"/>
    <cellStyle name="Comma 6 4 2 2" xfId="2392"/>
    <cellStyle name="Comma 6 5 3" xfId="2393"/>
    <cellStyle name="Comma 6 5 2 2" xfId="2394"/>
    <cellStyle name="Comma 6 6 2" xfId="2395"/>
    <cellStyle name="Comma 8 7" xfId="2396"/>
    <cellStyle name="Comma 8 2 5" xfId="2397"/>
    <cellStyle name="Comma 8 2 2 3" xfId="2398"/>
    <cellStyle name="Comma 8 2 2 2 2" xfId="2399"/>
    <cellStyle name="Comma 8 2 3 3" xfId="2400"/>
    <cellStyle name="Comma 8 2 3 2 2" xfId="2401"/>
    <cellStyle name="Comma 8 2 4 2" xfId="2402"/>
    <cellStyle name="Comma 8 3 3" xfId="2403"/>
    <cellStyle name="Comma 8 3 2 2" xfId="2404"/>
    <cellStyle name="Comma 8 4 3" xfId="2405"/>
    <cellStyle name="Comma 8 4 2 2" xfId="2406"/>
    <cellStyle name="Comma 8 5 3" xfId="2407"/>
    <cellStyle name="Comma 8 5 2 2" xfId="2408"/>
    <cellStyle name="Comma 8 6 2" xfId="2409"/>
    <cellStyle name="Comma 9 6" xfId="2410"/>
    <cellStyle name="Comma 9 2 3" xfId="2411"/>
    <cellStyle name="Comma 9 2 2 2" xfId="2412"/>
    <cellStyle name="Comma 9 3 3" xfId="2413"/>
    <cellStyle name="Comma 9 3 2 2" xfId="2414"/>
    <cellStyle name="Comma 9 5 2" xfId="2415"/>
    <cellStyle name="Currency 2 2 2 5" xfId="2416"/>
    <cellStyle name="Currency 2 2 2 2 3" xfId="2417"/>
    <cellStyle name="Currency 2 2 2 2 2 2" xfId="2418"/>
    <cellStyle name="Currency 2 2 2 3 3" xfId="2419"/>
    <cellStyle name="Currency 2 2 2 3 2 2" xfId="2420"/>
    <cellStyle name="Currency 2 2 2 4 2" xfId="2421"/>
    <cellStyle name="Currency 2 2 3 3" xfId="2422"/>
    <cellStyle name="Currency 2 2 3 2 2" xfId="2423"/>
    <cellStyle name="Currency 2 2 4 2" xfId="2424"/>
    <cellStyle name="Currency 2 4 3" xfId="2425"/>
    <cellStyle name="Currency 2 4 2 2" xfId="2426"/>
    <cellStyle name="Currency 2 5 3" xfId="2427"/>
    <cellStyle name="Currency 2 5 2 2" xfId="2428"/>
    <cellStyle name="Currency 3 2 2 5" xfId="2429"/>
    <cellStyle name="Currency 3 2 2 2 3" xfId="2430"/>
    <cellStyle name="Currency 3 2 2 2 2 2" xfId="2431"/>
    <cellStyle name="Currency 3 2 2 3 3" xfId="2432"/>
    <cellStyle name="Currency 3 2 2 3 2 2" xfId="2433"/>
    <cellStyle name="Currency 3 2 2 4 2" xfId="2434"/>
    <cellStyle name="Currency 3 2 3 3" xfId="2435"/>
    <cellStyle name="Currency 3 2 3 2 2" xfId="2436"/>
    <cellStyle name="Currency 3 2 4 2" xfId="2437"/>
    <cellStyle name="Currency 3 3 3" xfId="2438"/>
    <cellStyle name="Currency 3 3 2 2" xfId="2439"/>
    <cellStyle name="Currency 3 4 3" xfId="2440"/>
    <cellStyle name="Currency 3 4 2 2" xfId="2441"/>
    <cellStyle name="Currency 4 8" xfId="2442"/>
    <cellStyle name="Currency 4 3 5" xfId="2443"/>
    <cellStyle name="Currency 4 3 2 3" xfId="2444"/>
    <cellStyle name="Currency 4 3 2 2 2" xfId="2445"/>
    <cellStyle name="Currency 4 3 3 3" xfId="2446"/>
    <cellStyle name="Currency 4 3 3 2 2" xfId="2447"/>
    <cellStyle name="Currency 4 3 4 2" xfId="2448"/>
    <cellStyle name="Currency 4 4 3" xfId="2449"/>
    <cellStyle name="Currency 4 4 2 2" xfId="2450"/>
    <cellStyle name="Currency 4 5 3" xfId="2451"/>
    <cellStyle name="Currency 4 5 2 2" xfId="2452"/>
    <cellStyle name="Currency 4 6 3" xfId="2453"/>
    <cellStyle name="Currency 4 6 2 2" xfId="2454"/>
    <cellStyle name="Currency 4 7 2" xfId="2455"/>
    <cellStyle name="Currency 5 5" xfId="2456"/>
    <cellStyle name="Currency 5 2 3" xfId="2457"/>
    <cellStyle name="Currency 5 2 2 2" xfId="2458"/>
    <cellStyle name="Currency 5 3 3" xfId="2459"/>
    <cellStyle name="Currency 5 3 2 2" xfId="2460"/>
    <cellStyle name="Currency 5 4 2" xfId="2461"/>
    <cellStyle name="Normal 11 6" xfId="2462"/>
    <cellStyle name="Normal 11 2 3" xfId="2463"/>
    <cellStyle name="Normal 11 2 2 2" xfId="2464"/>
    <cellStyle name="Normal 11 3 3" xfId="2465"/>
    <cellStyle name="Normal 11 3 2 2" xfId="2466"/>
    <cellStyle name="Normal 11 5 2" xfId="2467"/>
    <cellStyle name="Normal 12 5" xfId="2468"/>
    <cellStyle name="Normal 12 2 3" xfId="2469"/>
    <cellStyle name="Normal 12 2 2 2" xfId="2470"/>
    <cellStyle name="Normal 12 3 3" xfId="2471"/>
    <cellStyle name="Normal 12 3 2 2" xfId="2472"/>
    <cellStyle name="Normal 12 4 2" xfId="2473"/>
    <cellStyle name="Normal 211 9" xfId="2474"/>
    <cellStyle name="Normal 211 2 2 5" xfId="2475"/>
    <cellStyle name="Normal 211 2 2 2 3" xfId="2476"/>
    <cellStyle name="Normal 211 2 2 2 2 2" xfId="2477"/>
    <cellStyle name="Normal 211 2 2 3 3" xfId="2478"/>
    <cellStyle name="Normal 211 2 2 3 2 2" xfId="2479"/>
    <cellStyle name="Normal 211 2 2 4 2" xfId="2480"/>
    <cellStyle name="Normal 211 2 3 5" xfId="2481"/>
    <cellStyle name="Normal 211 2 3 2 3" xfId="2482"/>
    <cellStyle name="Normal 211 2 3 2 2 2" xfId="2483"/>
    <cellStyle name="Normal 211 2 3 3 3" xfId="2484"/>
    <cellStyle name="Normal 211 2 3 3 2 2" xfId="2485"/>
    <cellStyle name="Normal 211 2 3 4 2" xfId="2486"/>
    <cellStyle name="Normal 211 2 4 3" xfId="2487"/>
    <cellStyle name="Normal 211 2 4 2 2" xfId="2488"/>
    <cellStyle name="Normal 211 2 5 3" xfId="2489"/>
    <cellStyle name="Normal 211 2 5 2 2" xfId="2490"/>
    <cellStyle name="Normal 211 2 6 3" xfId="2491"/>
    <cellStyle name="Normal 211 2 6 2 2" xfId="2492"/>
    <cellStyle name="Normal 211 2 7 2" xfId="2493"/>
    <cellStyle name="Normal 211 3 5" xfId="2494"/>
    <cellStyle name="Normal 211 3 2 3" xfId="2495"/>
    <cellStyle name="Normal 211 3 2 2 2" xfId="2496"/>
    <cellStyle name="Normal 211 3 3 3" xfId="2497"/>
    <cellStyle name="Normal 211 3 3 2 2" xfId="2498"/>
    <cellStyle name="Normal 211 3 4 2" xfId="2499"/>
    <cellStyle name="Normal 211 4 5" xfId="2500"/>
    <cellStyle name="Normal 211 4 2 3" xfId="2501"/>
    <cellStyle name="Normal 211 4 2 2 2" xfId="2502"/>
    <cellStyle name="Normal 211 4 3 3" xfId="2503"/>
    <cellStyle name="Normal 211 4 3 2 2" xfId="2504"/>
    <cellStyle name="Normal 211 4 4 2" xfId="2505"/>
    <cellStyle name="Normal 211 5 3" xfId="2506"/>
    <cellStyle name="Normal 211 5 2 2" xfId="2507"/>
    <cellStyle name="Normal 211 6 3" xfId="2508"/>
    <cellStyle name="Normal 211 6 2 2" xfId="2509"/>
    <cellStyle name="Normal 211 7 3" xfId="2510"/>
    <cellStyle name="Normal 211 7 2 2" xfId="2511"/>
    <cellStyle name="Normal 211 8 2" xfId="2512"/>
    <cellStyle name="Normal 212 10" xfId="2513"/>
    <cellStyle name="Normal 212 2 2 5" xfId="2514"/>
    <cellStyle name="Normal 212 2 2 2 3" xfId="2515"/>
    <cellStyle name="Normal 212 2 2 2 2 2" xfId="2516"/>
    <cellStyle name="Normal 212 2 2 3 3" xfId="2517"/>
    <cellStyle name="Normal 212 2 2 3 2 2" xfId="2518"/>
    <cellStyle name="Normal 212 2 2 4 2" xfId="2519"/>
    <cellStyle name="Normal 212 2 3 3" xfId="2520"/>
    <cellStyle name="Normal 212 2 3 2 2" xfId="2521"/>
    <cellStyle name="Normal 212 2 4 3" xfId="2522"/>
    <cellStyle name="Normal 212 2 4 2 2" xfId="2523"/>
    <cellStyle name="Normal 212 2 5 3" xfId="2524"/>
    <cellStyle name="Normal 212 2 5 2 2" xfId="2525"/>
    <cellStyle name="Normal 212 2 6 2" xfId="2526"/>
    <cellStyle name="Normal 212 3 5" xfId="2527"/>
    <cellStyle name="Normal 212 3 2 3" xfId="2528"/>
    <cellStyle name="Normal 212 3 2 2 2" xfId="2529"/>
    <cellStyle name="Normal 212 3 3 3" xfId="2530"/>
    <cellStyle name="Normal 212 3 3 2 2" xfId="2531"/>
    <cellStyle name="Normal 212 3 4 2" xfId="2532"/>
    <cellStyle name="Normal 212 4 5" xfId="2533"/>
    <cellStyle name="Normal 212 4 2 3" xfId="2534"/>
    <cellStyle name="Normal 212 4 2 2 2" xfId="2535"/>
    <cellStyle name="Normal 212 4 3 3" xfId="2536"/>
    <cellStyle name="Normal 212 4 3 2 2" xfId="2537"/>
    <cellStyle name="Normal 212 4 4 2" xfId="2538"/>
    <cellStyle name="Normal 212 5 5" xfId="2539"/>
    <cellStyle name="Normal 212 5 2 3" xfId="2540"/>
    <cellStyle name="Normal 212 5 2 2 2" xfId="2541"/>
    <cellStyle name="Normal 212 5 3 3" xfId="2542"/>
    <cellStyle name="Normal 212 5 3 2 2" xfId="2543"/>
    <cellStyle name="Normal 212 5 4 2" xfId="2544"/>
    <cellStyle name="Normal 212 6 3" xfId="2545"/>
    <cellStyle name="Normal 212 6 2 2" xfId="2546"/>
    <cellStyle name="Normal 212 7 3" xfId="2547"/>
    <cellStyle name="Normal 212 7 2 2" xfId="2548"/>
    <cellStyle name="Normal 212 8 3" xfId="2549"/>
    <cellStyle name="Normal 212 8 2 2" xfId="2550"/>
    <cellStyle name="Normal 212 9 2" xfId="2551"/>
    <cellStyle name="Normal 213 10" xfId="2552"/>
    <cellStyle name="Normal 213 2 2 5" xfId="2553"/>
    <cellStyle name="Normal 213 2 2 2 3" xfId="2554"/>
    <cellStyle name="Normal 213 2 2 2 2 2" xfId="2555"/>
    <cellStyle name="Normal 213 2 2 3 3" xfId="2556"/>
    <cellStyle name="Normal 213 2 2 3 2 2" xfId="2557"/>
    <cellStyle name="Normal 213 2 2 4 2" xfId="2558"/>
    <cellStyle name="Normal 213 2 3 3" xfId="2559"/>
    <cellStyle name="Normal 213 2 3 2 2" xfId="2560"/>
    <cellStyle name="Normal 213 2 4 3" xfId="2561"/>
    <cellStyle name="Normal 213 2 4 2 2" xfId="2562"/>
    <cellStyle name="Normal 213 2 5 3" xfId="2563"/>
    <cellStyle name="Normal 213 2 5 2 2" xfId="2564"/>
    <cellStyle name="Normal 213 2 6 2" xfId="2565"/>
    <cellStyle name="Normal 213 3 5" xfId="2566"/>
    <cellStyle name="Normal 213 3 2 3" xfId="2567"/>
    <cellStyle name="Normal 213 3 2 2 2" xfId="2568"/>
    <cellStyle name="Normal 213 3 3 3" xfId="2569"/>
    <cellStyle name="Normal 213 3 3 2 2" xfId="2570"/>
    <cellStyle name="Normal 213 3 4 2" xfId="2571"/>
    <cellStyle name="Normal 213 4 5" xfId="2572"/>
    <cellStyle name="Normal 213 4 2 3" xfId="2573"/>
    <cellStyle name="Normal 213 4 2 2 2" xfId="2574"/>
    <cellStyle name="Normal 213 4 3 3" xfId="2575"/>
    <cellStyle name="Normal 213 4 3 2 2" xfId="2576"/>
    <cellStyle name="Normal 213 4 4 2" xfId="2577"/>
    <cellStyle name="Normal 213 5 5" xfId="2578"/>
    <cellStyle name="Normal 213 5 2 3" xfId="2579"/>
    <cellStyle name="Normal 213 5 2 2 2" xfId="2580"/>
    <cellStyle name="Normal 213 5 3 3" xfId="2581"/>
    <cellStyle name="Normal 213 5 3 2 2" xfId="2582"/>
    <cellStyle name="Normal 213 5 4 2" xfId="2583"/>
    <cellStyle name="Normal 213 6 3" xfId="2584"/>
    <cellStyle name="Normal 213 6 2 2" xfId="2585"/>
    <cellStyle name="Normal 213 7 3" xfId="2586"/>
    <cellStyle name="Normal 213 7 2 2" xfId="2587"/>
    <cellStyle name="Normal 213 8 3" xfId="2588"/>
    <cellStyle name="Normal 213 8 2 2" xfId="2589"/>
    <cellStyle name="Normal 213 9 2" xfId="2590"/>
    <cellStyle name="Normal 214 10" xfId="2591"/>
    <cellStyle name="Normal 214 2 2 5" xfId="2592"/>
    <cellStyle name="Normal 214 2 2 2 3" xfId="2593"/>
    <cellStyle name="Normal 214 2 2 2 2 2" xfId="2594"/>
    <cellStyle name="Normal 214 2 2 3 3" xfId="2595"/>
    <cellStyle name="Normal 214 2 2 3 2 2" xfId="2596"/>
    <cellStyle name="Normal 214 2 2 4 2" xfId="2597"/>
    <cellStyle name="Normal 214 2 3 3" xfId="2598"/>
    <cellStyle name="Normal 214 2 3 2 2" xfId="2599"/>
    <cellStyle name="Normal 214 2 4 3" xfId="2600"/>
    <cellStyle name="Normal 214 2 4 2 2" xfId="2601"/>
    <cellStyle name="Normal 214 2 5 3" xfId="2602"/>
    <cellStyle name="Normal 214 2 5 2 2" xfId="2603"/>
    <cellStyle name="Normal 214 2 6 2" xfId="2604"/>
    <cellStyle name="Normal 214 3 5" xfId="2605"/>
    <cellStyle name="Normal 214 3 2 3" xfId="2606"/>
    <cellStyle name="Normal 214 3 2 2 2" xfId="2607"/>
    <cellStyle name="Normal 214 3 3 3" xfId="2608"/>
    <cellStyle name="Normal 214 3 3 2 2" xfId="2609"/>
    <cellStyle name="Normal 214 3 4 2" xfId="2610"/>
    <cellStyle name="Normal 214 4 5" xfId="2611"/>
    <cellStyle name="Normal 214 4 2 3" xfId="2612"/>
    <cellStyle name="Normal 214 4 2 2 2" xfId="2613"/>
    <cellStyle name="Normal 214 4 3 3" xfId="2614"/>
    <cellStyle name="Normal 214 4 3 2 2" xfId="2615"/>
    <cellStyle name="Normal 214 4 4 2" xfId="2616"/>
    <cellStyle name="Normal 214 5 5" xfId="2617"/>
    <cellStyle name="Normal 214 5 2 3" xfId="2618"/>
    <cellStyle name="Normal 214 5 2 2 2" xfId="2619"/>
    <cellStyle name="Normal 214 5 3 3" xfId="2620"/>
    <cellStyle name="Normal 214 5 3 2 2" xfId="2621"/>
    <cellStyle name="Normal 214 5 4 2" xfId="2622"/>
    <cellStyle name="Normal 214 6 3" xfId="2623"/>
    <cellStyle name="Normal 214 6 2 2" xfId="2624"/>
    <cellStyle name="Normal 214 7 3" xfId="2625"/>
    <cellStyle name="Normal 214 7 2 2" xfId="2626"/>
    <cellStyle name="Normal 214 8 3" xfId="2627"/>
    <cellStyle name="Normal 214 8 2 2" xfId="2628"/>
    <cellStyle name="Normal 214 9 2" xfId="2629"/>
    <cellStyle name="Normal 215 10" xfId="2630"/>
    <cellStyle name="Normal 215 2 2 5" xfId="2631"/>
    <cellStyle name="Normal 215 2 2 2 3" xfId="2632"/>
    <cellStyle name="Normal 215 2 2 2 2 2" xfId="2633"/>
    <cellStyle name="Normal 215 2 2 3 3" xfId="2634"/>
    <cellStyle name="Normal 215 2 2 3 2 2" xfId="2635"/>
    <cellStyle name="Normal 215 2 2 4 2" xfId="2636"/>
    <cellStyle name="Normal 215 2 3 3" xfId="2637"/>
    <cellStyle name="Normal 215 2 3 2 2" xfId="2638"/>
    <cellStyle name="Normal 215 2 4 3" xfId="2639"/>
    <cellStyle name="Normal 215 2 4 2 2" xfId="2640"/>
    <cellStyle name="Normal 215 2 5 3" xfId="2641"/>
    <cellStyle name="Normal 215 2 5 2 2" xfId="2642"/>
    <cellStyle name="Normal 215 2 6 2" xfId="2643"/>
    <cellStyle name="Normal 215 3 5" xfId="2644"/>
    <cellStyle name="Normal 215 3 2 3" xfId="2645"/>
    <cellStyle name="Normal 215 3 2 2 2" xfId="2646"/>
    <cellStyle name="Normal 215 3 3 3" xfId="2647"/>
    <cellStyle name="Normal 215 3 3 2 2" xfId="2648"/>
    <cellStyle name="Normal 215 3 4 2" xfId="2649"/>
    <cellStyle name="Normal 215 4 5" xfId="2650"/>
    <cellStyle name="Normal 215 4 2 3" xfId="2651"/>
    <cellStyle name="Normal 215 4 2 2 2" xfId="2652"/>
    <cellStyle name="Normal 215 4 3 3" xfId="2653"/>
    <cellStyle name="Normal 215 4 3 2 2" xfId="2654"/>
    <cellStyle name="Normal 215 4 4 2" xfId="2655"/>
    <cellStyle name="Normal 215 5 5" xfId="2656"/>
    <cellStyle name="Normal 215 5 2 3" xfId="2657"/>
    <cellStyle name="Normal 215 5 2 2 2" xfId="2658"/>
    <cellStyle name="Normal 215 5 3 3" xfId="2659"/>
    <cellStyle name="Normal 215 5 3 2 2" xfId="2660"/>
    <cellStyle name="Normal 215 5 4 2" xfId="2661"/>
    <cellStyle name="Normal 215 6 3" xfId="2662"/>
    <cellStyle name="Normal 215 6 2 2" xfId="2663"/>
    <cellStyle name="Normal 215 7 3" xfId="2664"/>
    <cellStyle name="Normal 215 7 2 2" xfId="2665"/>
    <cellStyle name="Normal 215 8 3" xfId="2666"/>
    <cellStyle name="Normal 215 8 2 2" xfId="2667"/>
    <cellStyle name="Normal 215 9 2" xfId="2668"/>
    <cellStyle name="Normal 216 9" xfId="2669"/>
    <cellStyle name="Normal 216 2 2 5" xfId="2670"/>
    <cellStyle name="Normal 216 2 2 2 3" xfId="2671"/>
    <cellStyle name="Normal 216 2 2 2 2 2" xfId="2672"/>
    <cellStyle name="Normal 216 2 2 3 3" xfId="2673"/>
    <cellStyle name="Normal 216 2 2 3 2 2" xfId="2674"/>
    <cellStyle name="Normal 216 2 2 4 2" xfId="2675"/>
    <cellStyle name="Normal 216 2 3 3" xfId="2676"/>
    <cellStyle name="Normal 216 2 3 2 2" xfId="2677"/>
    <cellStyle name="Normal 216 2 4 3" xfId="2678"/>
    <cellStyle name="Normal 216 2 4 2 2" xfId="2679"/>
    <cellStyle name="Normal 216 2 5 3" xfId="2680"/>
    <cellStyle name="Normal 216 2 5 2 2" xfId="2681"/>
    <cellStyle name="Normal 216 2 6 2" xfId="2682"/>
    <cellStyle name="Normal 216 3 5" xfId="2683"/>
    <cellStyle name="Normal 216 3 2 3" xfId="2684"/>
    <cellStyle name="Normal 216 3 2 2 2" xfId="2685"/>
    <cellStyle name="Normal 216 3 3 3" xfId="2686"/>
    <cellStyle name="Normal 216 3 3 2 2" xfId="2687"/>
    <cellStyle name="Normal 216 3 4 2" xfId="2688"/>
    <cellStyle name="Normal 216 4 5" xfId="2689"/>
    <cellStyle name="Normal 216 4 2 3" xfId="2690"/>
    <cellStyle name="Normal 216 4 2 2 2" xfId="2691"/>
    <cellStyle name="Normal 216 4 3 3" xfId="2692"/>
    <cellStyle name="Normal 216 4 3 2 2" xfId="2693"/>
    <cellStyle name="Normal 216 4 4 2" xfId="2694"/>
    <cellStyle name="Normal 216 5 3" xfId="2695"/>
    <cellStyle name="Normal 216 5 2 2" xfId="2696"/>
    <cellStyle name="Normal 216 6 3" xfId="2697"/>
    <cellStyle name="Normal 216 6 2 2" xfId="2698"/>
    <cellStyle name="Normal 216 7 3" xfId="2699"/>
    <cellStyle name="Normal 216 7 2 2" xfId="2700"/>
    <cellStyle name="Normal 216 8 2" xfId="2701"/>
    <cellStyle name="Normal 217 10" xfId="2702"/>
    <cellStyle name="Normal 217 2 2 5" xfId="2703"/>
    <cellStyle name="Normal 217 2 2 2 3" xfId="2704"/>
    <cellStyle name="Normal 217 2 2 2 2 2" xfId="2705"/>
    <cellStyle name="Normal 217 2 2 3 3" xfId="2706"/>
    <cellStyle name="Normal 217 2 2 3 2 2" xfId="2707"/>
    <cellStyle name="Normal 217 2 2 4 2" xfId="2708"/>
    <cellStyle name="Normal 217 2 3 3" xfId="2709"/>
    <cellStyle name="Normal 217 2 3 2 2" xfId="2710"/>
    <cellStyle name="Normal 217 2 4 3" xfId="2711"/>
    <cellStyle name="Normal 217 2 4 2 2" xfId="2712"/>
    <cellStyle name="Normal 217 2 5 3" xfId="2713"/>
    <cellStyle name="Normal 217 2 5 2 2" xfId="2714"/>
    <cellStyle name="Normal 217 2 6 2" xfId="2715"/>
    <cellStyle name="Normal 217 3 5" xfId="2716"/>
    <cellStyle name="Normal 217 3 2 3" xfId="2717"/>
    <cellStyle name="Normal 217 3 2 2 2" xfId="2718"/>
    <cellStyle name="Normal 217 3 3 3" xfId="2719"/>
    <cellStyle name="Normal 217 3 3 2 2" xfId="2720"/>
    <cellStyle name="Normal 217 3 4 2" xfId="2721"/>
    <cellStyle name="Normal 217 4 5" xfId="2722"/>
    <cellStyle name="Normal 217 4 2 3" xfId="2723"/>
    <cellStyle name="Normal 217 4 2 2 2" xfId="2724"/>
    <cellStyle name="Normal 217 4 3 3" xfId="2725"/>
    <cellStyle name="Normal 217 4 3 2 2" xfId="2726"/>
    <cellStyle name="Normal 217 4 4 2" xfId="2727"/>
    <cellStyle name="Normal 217 5 5" xfId="2728"/>
    <cellStyle name="Normal 217 5 2 3" xfId="2729"/>
    <cellStyle name="Normal 217 5 2 2 2" xfId="2730"/>
    <cellStyle name="Normal 217 5 3 3" xfId="2731"/>
    <cellStyle name="Normal 217 5 3 2 2" xfId="2732"/>
    <cellStyle name="Normal 217 5 4 2" xfId="2733"/>
    <cellStyle name="Normal 217 6 3" xfId="2734"/>
    <cellStyle name="Normal 217 6 2 2" xfId="2735"/>
    <cellStyle name="Normal 217 7 3" xfId="2736"/>
    <cellStyle name="Normal 217 7 2 2" xfId="2737"/>
    <cellStyle name="Normal 217 8 3" xfId="2738"/>
    <cellStyle name="Normal 217 8 2 2" xfId="2739"/>
    <cellStyle name="Normal 217 9 2" xfId="2740"/>
    <cellStyle name="Normal 218 10" xfId="2741"/>
    <cellStyle name="Normal 218 2 2 5" xfId="2742"/>
    <cellStyle name="Normal 218 2 2 2 3" xfId="2743"/>
    <cellStyle name="Normal 218 2 2 2 2 2" xfId="2744"/>
    <cellStyle name="Normal 218 2 2 3 3" xfId="2745"/>
    <cellStyle name="Normal 218 2 2 3 2 2" xfId="2746"/>
    <cellStyle name="Normal 218 2 2 4 2" xfId="2747"/>
    <cellStyle name="Normal 218 2 3 3" xfId="2748"/>
    <cellStyle name="Normal 218 2 3 2 2" xfId="2749"/>
    <cellStyle name="Normal 218 2 4 3" xfId="2750"/>
    <cellStyle name="Normal 218 2 4 2 2" xfId="2751"/>
    <cellStyle name="Normal 218 2 5 3" xfId="2752"/>
    <cellStyle name="Normal 218 2 5 2 2" xfId="2753"/>
    <cellStyle name="Normal 218 2 6 2" xfId="2754"/>
    <cellStyle name="Normal 218 3 5" xfId="2755"/>
    <cellStyle name="Normal 218 3 2 3" xfId="2756"/>
    <cellStyle name="Normal 218 3 2 2 2" xfId="2757"/>
    <cellStyle name="Normal 218 3 3 3" xfId="2758"/>
    <cellStyle name="Normal 218 3 3 2 2" xfId="2759"/>
    <cellStyle name="Normal 218 3 4 2" xfId="2760"/>
    <cellStyle name="Normal 218 4 5" xfId="2761"/>
    <cellStyle name="Normal 218 4 2 3" xfId="2762"/>
    <cellStyle name="Normal 218 4 2 2 2" xfId="2763"/>
    <cellStyle name="Normal 218 4 3 3" xfId="2764"/>
    <cellStyle name="Normal 218 4 3 2 2" xfId="2765"/>
    <cellStyle name="Normal 218 4 4 2" xfId="2766"/>
    <cellStyle name="Normal 218 5 5" xfId="2767"/>
    <cellStyle name="Normal 218 5 2 3" xfId="2768"/>
    <cellStyle name="Normal 218 5 2 2 2" xfId="2769"/>
    <cellStyle name="Normal 218 5 3 3" xfId="2770"/>
    <cellStyle name="Normal 218 5 3 2 2" xfId="2771"/>
    <cellStyle name="Normal 218 5 4 2" xfId="2772"/>
    <cellStyle name="Normal 218 6 3" xfId="2773"/>
    <cellStyle name="Normal 218 6 2 2" xfId="2774"/>
    <cellStyle name="Normal 218 7 3" xfId="2775"/>
    <cellStyle name="Normal 218 7 2 2" xfId="2776"/>
    <cellStyle name="Normal 218 8 3" xfId="2777"/>
    <cellStyle name="Normal 218 8 2 2" xfId="2778"/>
    <cellStyle name="Normal 218 9 2" xfId="2779"/>
    <cellStyle name="Normal 219 10" xfId="2780"/>
    <cellStyle name="Normal 219 2 2 5" xfId="2781"/>
    <cellStyle name="Normal 219 2 2 2 3" xfId="2782"/>
    <cellStyle name="Normal 219 2 2 2 2 2" xfId="2783"/>
    <cellStyle name="Normal 219 2 2 3 3" xfId="2784"/>
    <cellStyle name="Normal 219 2 2 3 2 2" xfId="2785"/>
    <cellStyle name="Normal 219 2 2 4 2" xfId="2786"/>
    <cellStyle name="Normal 219 2 3 3" xfId="2787"/>
    <cellStyle name="Normal 219 2 3 2 2" xfId="2788"/>
    <cellStyle name="Normal 219 2 4 3" xfId="2789"/>
    <cellStyle name="Normal 219 2 4 2 2" xfId="2790"/>
    <cellStyle name="Normal 219 2 5 3" xfId="2791"/>
    <cellStyle name="Normal 219 2 5 2 2" xfId="2792"/>
    <cellStyle name="Normal 219 2 6 2" xfId="2793"/>
    <cellStyle name="Normal 219 3 5" xfId="2794"/>
    <cellStyle name="Normal 219 3 2 3" xfId="2795"/>
    <cellStyle name="Normal 219 3 2 2 2" xfId="2796"/>
    <cellStyle name="Normal 219 3 3 3" xfId="2797"/>
    <cellStyle name="Normal 219 3 3 2 2" xfId="2798"/>
    <cellStyle name="Normal 219 3 4 2" xfId="2799"/>
    <cellStyle name="Normal 219 4 5" xfId="2800"/>
    <cellStyle name="Normal 219 4 2 3" xfId="2801"/>
    <cellStyle name="Normal 219 4 2 2 2" xfId="2802"/>
    <cellStyle name="Normal 219 4 3 3" xfId="2803"/>
    <cellStyle name="Normal 219 4 3 2 2" xfId="2804"/>
    <cellStyle name="Normal 219 4 4 2" xfId="2805"/>
    <cellStyle name="Normal 219 5 5" xfId="2806"/>
    <cellStyle name="Normal 219 5 2 3" xfId="2807"/>
    <cellStyle name="Normal 219 5 2 2 2" xfId="2808"/>
    <cellStyle name="Normal 219 5 3 3" xfId="2809"/>
    <cellStyle name="Normal 219 5 3 2 2" xfId="2810"/>
    <cellStyle name="Normal 219 5 4 2" xfId="2811"/>
    <cellStyle name="Normal 219 6 3" xfId="2812"/>
    <cellStyle name="Normal 219 6 2 2" xfId="2813"/>
    <cellStyle name="Normal 219 7 3" xfId="2814"/>
    <cellStyle name="Normal 219 7 2 2" xfId="2815"/>
    <cellStyle name="Normal 219 8 3" xfId="2816"/>
    <cellStyle name="Normal 219 8 2 2" xfId="2817"/>
    <cellStyle name="Normal 219 9 2" xfId="2818"/>
    <cellStyle name="Normal 220 10" xfId="2819"/>
    <cellStyle name="Normal 220 2 2 5" xfId="2820"/>
    <cellStyle name="Normal 220 2 2 2 3" xfId="2821"/>
    <cellStyle name="Normal 220 2 2 2 2 2" xfId="2822"/>
    <cellStyle name="Normal 220 2 2 3 3" xfId="2823"/>
    <cellStyle name="Normal 220 2 2 3 2 2" xfId="2824"/>
    <cellStyle name="Normal 220 2 2 4 2" xfId="2825"/>
    <cellStyle name="Normal 220 2 3 3" xfId="2826"/>
    <cellStyle name="Normal 220 2 3 2 2" xfId="2827"/>
    <cellStyle name="Normal 220 2 4 3" xfId="2828"/>
    <cellStyle name="Normal 220 2 4 2 2" xfId="2829"/>
    <cellStyle name="Normal 220 2 5 3" xfId="2830"/>
    <cellStyle name="Normal 220 2 5 2 2" xfId="2831"/>
    <cellStyle name="Normal 220 2 6 2" xfId="2832"/>
    <cellStyle name="Normal 220 3 5" xfId="2833"/>
    <cellStyle name="Normal 220 3 2 3" xfId="2834"/>
    <cellStyle name="Normal 220 3 2 2 2" xfId="2835"/>
    <cellStyle name="Normal 220 3 3 3" xfId="2836"/>
    <cellStyle name="Normal 220 3 3 2 2" xfId="2837"/>
    <cellStyle name="Normal 220 3 4 2" xfId="2838"/>
    <cellStyle name="Normal 220 4 5" xfId="2839"/>
    <cellStyle name="Normal 220 4 2 3" xfId="2840"/>
    <cellStyle name="Normal 220 4 2 2 2" xfId="2841"/>
    <cellStyle name="Normal 220 4 3 3" xfId="2842"/>
    <cellStyle name="Normal 220 4 3 2 2" xfId="2843"/>
    <cellStyle name="Normal 220 4 4 2" xfId="2844"/>
    <cellStyle name="Normal 220 5 5" xfId="2845"/>
    <cellStyle name="Normal 220 5 2 3" xfId="2846"/>
    <cellStyle name="Normal 220 5 2 2 2" xfId="2847"/>
    <cellStyle name="Normal 220 5 3 3" xfId="2848"/>
    <cellStyle name="Normal 220 5 3 2 2" xfId="2849"/>
    <cellStyle name="Normal 220 5 4 2" xfId="2850"/>
    <cellStyle name="Normal 220 6 3" xfId="2851"/>
    <cellStyle name="Normal 220 6 2 2" xfId="2852"/>
    <cellStyle name="Normal 220 7 3" xfId="2853"/>
    <cellStyle name="Normal 220 7 2 2" xfId="2854"/>
    <cellStyle name="Normal 220 8 3" xfId="2855"/>
    <cellStyle name="Normal 220 8 2 2" xfId="2856"/>
    <cellStyle name="Normal 220 9 2" xfId="2857"/>
    <cellStyle name="Normal 221 9" xfId="2858"/>
    <cellStyle name="Normal 221 2 2 5" xfId="2859"/>
    <cellStyle name="Normal 221 2 2 2 3" xfId="2860"/>
    <cellStyle name="Normal 221 2 2 2 2 2" xfId="2861"/>
    <cellStyle name="Normal 221 2 2 3 3" xfId="2862"/>
    <cellStyle name="Normal 221 2 2 3 2 2" xfId="2863"/>
    <cellStyle name="Normal 221 2 2 4 2" xfId="2864"/>
    <cellStyle name="Normal 221 2 3 3" xfId="2865"/>
    <cellStyle name="Normal 221 2 3 2 2" xfId="2866"/>
    <cellStyle name="Normal 221 2 4 3" xfId="2867"/>
    <cellStyle name="Normal 221 2 4 2 2" xfId="2868"/>
    <cellStyle name="Normal 221 2 5 3" xfId="2869"/>
    <cellStyle name="Normal 221 2 5 2 2" xfId="2870"/>
    <cellStyle name="Normal 221 2 6 2" xfId="2871"/>
    <cellStyle name="Normal 221 3 5" xfId="2872"/>
    <cellStyle name="Normal 221 3 2 3" xfId="2873"/>
    <cellStyle name="Normal 221 3 2 2 2" xfId="2874"/>
    <cellStyle name="Normal 221 3 3 3" xfId="2875"/>
    <cellStyle name="Normal 221 3 3 2 2" xfId="2876"/>
    <cellStyle name="Normal 221 3 4 2" xfId="2877"/>
    <cellStyle name="Normal 221 4 5" xfId="2878"/>
    <cellStyle name="Normal 221 4 2 3" xfId="2879"/>
    <cellStyle name="Normal 221 4 2 2 2" xfId="2880"/>
    <cellStyle name="Normal 221 4 3 3" xfId="2881"/>
    <cellStyle name="Normal 221 4 3 2 2" xfId="2882"/>
    <cellStyle name="Normal 221 4 4 2" xfId="2883"/>
    <cellStyle name="Normal 221 5 3" xfId="2884"/>
    <cellStyle name="Normal 221 5 2 2" xfId="2885"/>
    <cellStyle name="Normal 221 6 3" xfId="2886"/>
    <cellStyle name="Normal 221 6 2 2" xfId="2887"/>
    <cellStyle name="Normal 221 7 3" xfId="2888"/>
    <cellStyle name="Normal 221 7 2 2" xfId="2889"/>
    <cellStyle name="Normal 221 8 2" xfId="2890"/>
    <cellStyle name="Normal 222 10" xfId="2891"/>
    <cellStyle name="Normal 222 2 2 5" xfId="2892"/>
    <cellStyle name="Normal 222 2 2 2 3" xfId="2893"/>
    <cellStyle name="Normal 222 2 2 2 2 2" xfId="2894"/>
    <cellStyle name="Normal 222 2 2 3 3" xfId="2895"/>
    <cellStyle name="Normal 222 2 2 3 2 2" xfId="2896"/>
    <cellStyle name="Normal 222 2 2 4 2" xfId="2897"/>
    <cellStyle name="Normal 222 2 3 3" xfId="2898"/>
    <cellStyle name="Normal 222 2 3 2 2" xfId="2899"/>
    <cellStyle name="Normal 222 2 4 3" xfId="2900"/>
    <cellStyle name="Normal 222 2 4 2 2" xfId="2901"/>
    <cellStyle name="Normal 222 2 5 3" xfId="2902"/>
    <cellStyle name="Normal 222 2 5 2 2" xfId="2903"/>
    <cellStyle name="Normal 222 2 6 2" xfId="2904"/>
    <cellStyle name="Normal 222 3 5" xfId="2905"/>
    <cellStyle name="Normal 222 3 2 3" xfId="2906"/>
    <cellStyle name="Normal 222 3 2 2 2" xfId="2907"/>
    <cellStyle name="Normal 222 3 3 3" xfId="2908"/>
    <cellStyle name="Normal 222 3 3 2 2" xfId="2909"/>
    <cellStyle name="Normal 222 3 4 2" xfId="2910"/>
    <cellStyle name="Normal 222 4 5" xfId="2911"/>
    <cellStyle name="Normal 222 4 2 3" xfId="2912"/>
    <cellStyle name="Normal 222 4 2 2 2" xfId="2913"/>
    <cellStyle name="Normal 222 4 3 3" xfId="2914"/>
    <cellStyle name="Normal 222 4 3 2 2" xfId="2915"/>
    <cellStyle name="Normal 222 4 4 2" xfId="2916"/>
    <cellStyle name="Normal 222 5 5" xfId="2917"/>
    <cellStyle name="Normal 222 5 2 3" xfId="2918"/>
    <cellStyle name="Normal 222 5 2 2 2" xfId="2919"/>
    <cellStyle name="Normal 222 5 3 3" xfId="2920"/>
    <cellStyle name="Normal 222 5 3 2 2" xfId="2921"/>
    <cellStyle name="Normal 222 5 4 2" xfId="2922"/>
    <cellStyle name="Normal 222 6 3" xfId="2923"/>
    <cellStyle name="Normal 222 6 2 2" xfId="2924"/>
    <cellStyle name="Normal 222 7 3" xfId="2925"/>
    <cellStyle name="Normal 222 7 2 2" xfId="2926"/>
    <cellStyle name="Normal 222 8 3" xfId="2927"/>
    <cellStyle name="Normal 222 8 2 2" xfId="2928"/>
    <cellStyle name="Normal 222 9 2" xfId="2929"/>
    <cellStyle name="Normal 223 10" xfId="2930"/>
    <cellStyle name="Normal 223 2 2 5" xfId="2931"/>
    <cellStyle name="Normal 223 2 2 2 3" xfId="2932"/>
    <cellStyle name="Normal 223 2 2 2 2 2" xfId="2933"/>
    <cellStyle name="Normal 223 2 2 3 3" xfId="2934"/>
    <cellStyle name="Normal 223 2 2 3 2 2" xfId="2935"/>
    <cellStyle name="Normal 223 2 2 4 2" xfId="2936"/>
    <cellStyle name="Normal 223 2 3 3" xfId="2937"/>
    <cellStyle name="Normal 223 2 3 2 2" xfId="2938"/>
    <cellStyle name="Normal 223 2 4 3" xfId="2939"/>
    <cellStyle name="Normal 223 2 4 2 2" xfId="2940"/>
    <cellStyle name="Normal 223 2 5 3" xfId="2941"/>
    <cellStyle name="Normal 223 2 5 2 2" xfId="2942"/>
    <cellStyle name="Normal 223 2 6 2" xfId="2943"/>
    <cellStyle name="Normal 223 3 5" xfId="2944"/>
    <cellStyle name="Normal 223 3 2 3" xfId="2945"/>
    <cellStyle name="Normal 223 3 2 2 2" xfId="2946"/>
    <cellStyle name="Normal 223 3 3 3" xfId="2947"/>
    <cellStyle name="Normal 223 3 3 2 2" xfId="2948"/>
    <cellStyle name="Normal 223 3 4 2" xfId="2949"/>
    <cellStyle name="Normal 223 4 5" xfId="2950"/>
    <cellStyle name="Normal 223 4 2 3" xfId="2951"/>
    <cellStyle name="Normal 223 4 2 2 2" xfId="2952"/>
    <cellStyle name="Normal 223 4 3 3" xfId="2953"/>
    <cellStyle name="Normal 223 4 3 2 2" xfId="2954"/>
    <cellStyle name="Normal 223 4 4 2" xfId="2955"/>
    <cellStyle name="Normal 223 5 5" xfId="2956"/>
    <cellStyle name="Normal 223 5 2 3" xfId="2957"/>
    <cellStyle name="Normal 223 5 2 2 2" xfId="2958"/>
    <cellStyle name="Normal 223 5 3 3" xfId="2959"/>
    <cellStyle name="Normal 223 5 3 2 2" xfId="2960"/>
    <cellStyle name="Normal 223 5 4 2" xfId="2961"/>
    <cellStyle name="Normal 223 6 3" xfId="2962"/>
    <cellStyle name="Normal 223 6 2 2" xfId="2963"/>
    <cellStyle name="Normal 223 7 3" xfId="2964"/>
    <cellStyle name="Normal 223 7 2 2" xfId="2965"/>
    <cellStyle name="Normal 223 8 3" xfId="2966"/>
    <cellStyle name="Normal 223 8 2 2" xfId="2967"/>
    <cellStyle name="Normal 223 9 2" xfId="2968"/>
    <cellStyle name="Normal 224 10" xfId="2969"/>
    <cellStyle name="Normal 224 2 2 5" xfId="2970"/>
    <cellStyle name="Normal 224 2 2 2 3" xfId="2971"/>
    <cellStyle name="Normal 224 2 2 2 2 2" xfId="2972"/>
    <cellStyle name="Normal 224 2 2 3 3" xfId="2973"/>
    <cellStyle name="Normal 224 2 2 3 2 2" xfId="2974"/>
    <cellStyle name="Normal 224 2 2 4 2" xfId="2975"/>
    <cellStyle name="Normal 224 2 3 3" xfId="2976"/>
    <cellStyle name="Normal 224 2 3 2 2" xfId="2977"/>
    <cellStyle name="Normal 224 2 4 3" xfId="2978"/>
    <cellStyle name="Normal 224 2 4 2 2" xfId="2979"/>
    <cellStyle name="Normal 224 2 5 3" xfId="2980"/>
    <cellStyle name="Normal 224 2 5 2 2" xfId="2981"/>
    <cellStyle name="Normal 224 2 6 2" xfId="2982"/>
    <cellStyle name="Normal 224 3 5" xfId="2983"/>
    <cellStyle name="Normal 224 3 2 3" xfId="2984"/>
    <cellStyle name="Normal 224 3 2 2 2" xfId="2985"/>
    <cellStyle name="Normal 224 3 3 3" xfId="2986"/>
    <cellStyle name="Normal 224 3 3 2 2" xfId="2987"/>
    <cellStyle name="Normal 224 3 4 2" xfId="2988"/>
    <cellStyle name="Normal 224 4 5" xfId="2989"/>
    <cellStyle name="Normal 224 4 2 3" xfId="2990"/>
    <cellStyle name="Normal 224 4 2 2 2" xfId="2991"/>
    <cellStyle name="Normal 224 4 3 3" xfId="2992"/>
    <cellStyle name="Normal 224 4 3 2 2" xfId="2993"/>
    <cellStyle name="Normal 224 4 4 2" xfId="2994"/>
    <cellStyle name="Normal 224 5 5" xfId="2995"/>
    <cellStyle name="Normal 224 5 2 3" xfId="2996"/>
    <cellStyle name="Normal 224 5 2 2 2" xfId="2997"/>
    <cellStyle name="Normal 224 5 3 3" xfId="2998"/>
    <cellStyle name="Normal 224 5 3 2 2" xfId="2999"/>
    <cellStyle name="Normal 224 5 4 2" xfId="3000"/>
    <cellStyle name="Normal 224 6 3" xfId="3001"/>
    <cellStyle name="Normal 224 6 2 2" xfId="3002"/>
    <cellStyle name="Normal 224 7 3" xfId="3003"/>
    <cellStyle name="Normal 224 7 2 2" xfId="3004"/>
    <cellStyle name="Normal 224 8 3" xfId="3005"/>
    <cellStyle name="Normal 224 8 2 2" xfId="3006"/>
    <cellStyle name="Normal 224 9 2" xfId="3007"/>
    <cellStyle name="Normal 225 10" xfId="3008"/>
    <cellStyle name="Normal 225 2 2 5" xfId="3009"/>
    <cellStyle name="Normal 225 2 2 2 3" xfId="3010"/>
    <cellStyle name="Normal 225 2 2 2 2 2" xfId="3011"/>
    <cellStyle name="Normal 225 2 2 3 3" xfId="3012"/>
    <cellStyle name="Normal 225 2 2 3 2 2" xfId="3013"/>
    <cellStyle name="Normal 225 2 2 4 2" xfId="3014"/>
    <cellStyle name="Normal 225 2 3 3" xfId="3015"/>
    <cellStyle name="Normal 225 2 3 2 2" xfId="3016"/>
    <cellStyle name="Normal 225 2 4 3" xfId="3017"/>
    <cellStyle name="Normal 225 2 4 2 2" xfId="3018"/>
    <cellStyle name="Normal 225 2 5 3" xfId="3019"/>
    <cellStyle name="Normal 225 2 5 2 2" xfId="3020"/>
    <cellStyle name="Normal 225 2 6 2" xfId="3021"/>
    <cellStyle name="Normal 225 3 5" xfId="3022"/>
    <cellStyle name="Normal 225 3 2 3" xfId="3023"/>
    <cellStyle name="Normal 225 3 2 2 2" xfId="3024"/>
    <cellStyle name="Normal 225 3 3 3" xfId="3025"/>
    <cellStyle name="Normal 225 3 3 2 2" xfId="3026"/>
    <cellStyle name="Normal 225 3 4 2" xfId="3027"/>
    <cellStyle name="Normal 225 4 5" xfId="3028"/>
    <cellStyle name="Normal 225 4 2 3" xfId="3029"/>
    <cellStyle name="Normal 225 4 2 2 2" xfId="3030"/>
    <cellStyle name="Normal 225 4 3 3" xfId="3031"/>
    <cellStyle name="Normal 225 4 3 2 2" xfId="3032"/>
    <cellStyle name="Normal 225 4 4 2" xfId="3033"/>
    <cellStyle name="Normal 225 5 5" xfId="3034"/>
    <cellStyle name="Normal 225 5 2 3" xfId="3035"/>
    <cellStyle name="Normal 225 5 2 2 2" xfId="3036"/>
    <cellStyle name="Normal 225 5 3 3" xfId="3037"/>
    <cellStyle name="Normal 225 5 3 2 2" xfId="3038"/>
    <cellStyle name="Normal 225 5 4 2" xfId="3039"/>
    <cellStyle name="Normal 225 6 3" xfId="3040"/>
    <cellStyle name="Normal 225 6 2 2" xfId="3041"/>
    <cellStyle name="Normal 225 7 3" xfId="3042"/>
    <cellStyle name="Normal 225 7 2 2" xfId="3043"/>
    <cellStyle name="Normal 225 8 3" xfId="3044"/>
    <cellStyle name="Normal 225 8 2 2" xfId="3045"/>
    <cellStyle name="Normal 225 9 2" xfId="3046"/>
    <cellStyle name="Normal 226 10" xfId="3047"/>
    <cellStyle name="Normal 226 2 2 5" xfId="3048"/>
    <cellStyle name="Normal 226 2 2 2 3" xfId="3049"/>
    <cellStyle name="Normal 226 2 2 2 2 2" xfId="3050"/>
    <cellStyle name="Normal 226 2 2 3 3" xfId="3051"/>
    <cellStyle name="Normal 226 2 2 3 2 2" xfId="3052"/>
    <cellStyle name="Normal 226 2 2 4 2" xfId="3053"/>
    <cellStyle name="Normal 226 2 3 3" xfId="3054"/>
    <cellStyle name="Normal 226 2 3 2 2" xfId="3055"/>
    <cellStyle name="Normal 226 2 4 3" xfId="3056"/>
    <cellStyle name="Normal 226 2 4 2 2" xfId="3057"/>
    <cellStyle name="Normal 226 2 5 3" xfId="3058"/>
    <cellStyle name="Normal 226 2 5 2 2" xfId="3059"/>
    <cellStyle name="Normal 226 2 6 2" xfId="3060"/>
    <cellStyle name="Normal 226 3 5" xfId="3061"/>
    <cellStyle name="Normal 226 3 2 3" xfId="3062"/>
    <cellStyle name="Normal 226 3 2 2 2" xfId="3063"/>
    <cellStyle name="Normal 226 3 3 3" xfId="3064"/>
    <cellStyle name="Normal 226 3 3 2 2" xfId="3065"/>
    <cellStyle name="Normal 226 3 4 2" xfId="3066"/>
    <cellStyle name="Normal 226 4 5" xfId="3067"/>
    <cellStyle name="Normal 226 4 2 3" xfId="3068"/>
    <cellStyle name="Normal 226 4 2 2 2" xfId="3069"/>
    <cellStyle name="Normal 226 4 3 3" xfId="3070"/>
    <cellStyle name="Normal 226 4 3 2 2" xfId="3071"/>
    <cellStyle name="Normal 226 4 4 2" xfId="3072"/>
    <cellStyle name="Normal 226 5 5" xfId="3073"/>
    <cellStyle name="Normal 226 5 2 3" xfId="3074"/>
    <cellStyle name="Normal 226 5 2 2 2" xfId="3075"/>
    <cellStyle name="Normal 226 5 3 3" xfId="3076"/>
    <cellStyle name="Normal 226 5 3 2 2" xfId="3077"/>
    <cellStyle name="Normal 226 5 4 2" xfId="3078"/>
    <cellStyle name="Normal 226 6 3" xfId="3079"/>
    <cellStyle name="Normal 226 6 2 2" xfId="3080"/>
    <cellStyle name="Normal 226 7 3" xfId="3081"/>
    <cellStyle name="Normal 226 7 2 2" xfId="3082"/>
    <cellStyle name="Normal 226 8 3" xfId="3083"/>
    <cellStyle name="Normal 226 8 2 2" xfId="3084"/>
    <cellStyle name="Normal 226 9 2" xfId="3085"/>
    <cellStyle name="Normal 227 10" xfId="3086"/>
    <cellStyle name="Normal 227 2 2 5" xfId="3087"/>
    <cellStyle name="Normal 227 2 2 2 3" xfId="3088"/>
    <cellStyle name="Normal 227 2 2 2 2 2" xfId="3089"/>
    <cellStyle name="Normal 227 2 2 3 3" xfId="3090"/>
    <cellStyle name="Normal 227 2 2 3 2 2" xfId="3091"/>
    <cellStyle name="Normal 227 2 2 4 2" xfId="3092"/>
    <cellStyle name="Normal 227 2 3 3" xfId="3093"/>
    <cellStyle name="Normal 227 2 3 2 2" xfId="3094"/>
    <cellStyle name="Normal 227 2 4 3" xfId="3095"/>
    <cellStyle name="Normal 227 2 4 2 2" xfId="3096"/>
    <cellStyle name="Normal 227 2 5 3" xfId="3097"/>
    <cellStyle name="Normal 227 2 5 2 2" xfId="3098"/>
    <cellStyle name="Normal 227 2 6 2" xfId="3099"/>
    <cellStyle name="Normal 227 3 5" xfId="3100"/>
    <cellStyle name="Normal 227 3 2 3" xfId="3101"/>
    <cellStyle name="Normal 227 3 2 2 2" xfId="3102"/>
    <cellStyle name="Normal 227 3 3 3" xfId="3103"/>
    <cellStyle name="Normal 227 3 3 2 2" xfId="3104"/>
    <cellStyle name="Normal 227 3 4 2" xfId="3105"/>
    <cellStyle name="Normal 227 4 5" xfId="3106"/>
    <cellStyle name="Normal 227 4 2 3" xfId="3107"/>
    <cellStyle name="Normal 227 4 2 2 2" xfId="3108"/>
    <cellStyle name="Normal 227 4 3 3" xfId="3109"/>
    <cellStyle name="Normal 227 4 3 2 2" xfId="3110"/>
    <cellStyle name="Normal 227 4 4 2" xfId="3111"/>
    <cellStyle name="Normal 227 5 5" xfId="3112"/>
    <cellStyle name="Normal 227 5 2 3" xfId="3113"/>
    <cellStyle name="Normal 227 5 2 2 2" xfId="3114"/>
    <cellStyle name="Normal 227 5 3 3" xfId="3115"/>
    <cellStyle name="Normal 227 5 3 2 2" xfId="3116"/>
    <cellStyle name="Normal 227 5 4 2" xfId="3117"/>
    <cellStyle name="Normal 227 6 3" xfId="3118"/>
    <cellStyle name="Normal 227 6 2 2" xfId="3119"/>
    <cellStyle name="Normal 227 7 3" xfId="3120"/>
    <cellStyle name="Normal 227 7 2 2" xfId="3121"/>
    <cellStyle name="Normal 227 8 3" xfId="3122"/>
    <cellStyle name="Normal 227 8 2 2" xfId="3123"/>
    <cellStyle name="Normal 227 9 2" xfId="3124"/>
    <cellStyle name="Normal 228 10" xfId="3125"/>
    <cellStyle name="Normal 228 2 2 5" xfId="3126"/>
    <cellStyle name="Normal 228 2 2 2 3" xfId="3127"/>
    <cellStyle name="Normal 228 2 2 2 2 2" xfId="3128"/>
    <cellStyle name="Normal 228 2 2 3 3" xfId="3129"/>
    <cellStyle name="Normal 228 2 2 3 2 2" xfId="3130"/>
    <cellStyle name="Normal 228 2 2 4 2" xfId="3131"/>
    <cellStyle name="Normal 228 2 3 3" xfId="3132"/>
    <cellStyle name="Normal 228 2 3 2 2" xfId="3133"/>
    <cellStyle name="Normal 228 2 4 3" xfId="3134"/>
    <cellStyle name="Normal 228 2 4 2 2" xfId="3135"/>
    <cellStyle name="Normal 228 2 5 3" xfId="3136"/>
    <cellStyle name="Normal 228 2 5 2 2" xfId="3137"/>
    <cellStyle name="Normal 228 2 6 2" xfId="3138"/>
    <cellStyle name="Normal 228 3 5" xfId="3139"/>
    <cellStyle name="Normal 228 3 2 3" xfId="3140"/>
    <cellStyle name="Normal 228 3 2 2 2" xfId="3141"/>
    <cellStyle name="Normal 228 3 3 3" xfId="3142"/>
    <cellStyle name="Normal 228 3 3 2 2" xfId="3143"/>
    <cellStyle name="Normal 228 3 4 2" xfId="3144"/>
    <cellStyle name="Normal 228 4 5" xfId="3145"/>
    <cellStyle name="Normal 228 4 2 3" xfId="3146"/>
    <cellStyle name="Normal 228 4 2 2 2" xfId="3147"/>
    <cellStyle name="Normal 228 4 3 3" xfId="3148"/>
    <cellStyle name="Normal 228 4 3 2 2" xfId="3149"/>
    <cellStyle name="Normal 228 4 4 2" xfId="3150"/>
    <cellStyle name="Normal 228 5 5" xfId="3151"/>
    <cellStyle name="Normal 228 5 2 3" xfId="3152"/>
    <cellStyle name="Normal 228 5 2 2 2" xfId="3153"/>
    <cellStyle name="Normal 228 5 3 3" xfId="3154"/>
    <cellStyle name="Normal 228 5 3 2 2" xfId="3155"/>
    <cellStyle name="Normal 228 5 4 2" xfId="3156"/>
    <cellStyle name="Normal 228 6 3" xfId="3157"/>
    <cellStyle name="Normal 228 6 2 2" xfId="3158"/>
    <cellStyle name="Normal 228 7 3" xfId="3159"/>
    <cellStyle name="Normal 228 7 2 2" xfId="3160"/>
    <cellStyle name="Normal 228 8 3" xfId="3161"/>
    <cellStyle name="Normal 228 8 2 2" xfId="3162"/>
    <cellStyle name="Normal 228 9 2" xfId="3163"/>
    <cellStyle name="Normal 229 10" xfId="3164"/>
    <cellStyle name="Normal 229 2 2 5" xfId="3165"/>
    <cellStyle name="Normal 229 2 2 2 3" xfId="3166"/>
    <cellStyle name="Normal 229 2 2 2 2 2" xfId="3167"/>
    <cellStyle name="Normal 229 2 2 3 3" xfId="3168"/>
    <cellStyle name="Normal 229 2 2 3 2 2" xfId="3169"/>
    <cellStyle name="Normal 229 2 2 4 2" xfId="3170"/>
    <cellStyle name="Normal 229 2 3 3" xfId="3171"/>
    <cellStyle name="Normal 229 2 3 2 2" xfId="3172"/>
    <cellStyle name="Normal 229 2 4 3" xfId="3173"/>
    <cellStyle name="Normal 229 2 4 2 2" xfId="3174"/>
    <cellStyle name="Normal 229 2 5 3" xfId="3175"/>
    <cellStyle name="Normal 229 2 5 2 2" xfId="3176"/>
    <cellStyle name="Normal 229 2 6 2" xfId="3177"/>
    <cellStyle name="Normal 229 3 5" xfId="3178"/>
    <cellStyle name="Normal 229 3 2 3" xfId="3179"/>
    <cellStyle name="Normal 229 3 2 2 2" xfId="3180"/>
    <cellStyle name="Normal 229 3 3 3" xfId="3181"/>
    <cellStyle name="Normal 229 3 3 2 2" xfId="3182"/>
    <cellStyle name="Normal 229 3 4 2" xfId="3183"/>
    <cellStyle name="Normal 229 4 5" xfId="3184"/>
    <cellStyle name="Normal 229 4 2 3" xfId="3185"/>
    <cellStyle name="Normal 229 4 2 2 2" xfId="3186"/>
    <cellStyle name="Normal 229 4 3 3" xfId="3187"/>
    <cellStyle name="Normal 229 4 3 2 2" xfId="3188"/>
    <cellStyle name="Normal 229 4 4 2" xfId="3189"/>
    <cellStyle name="Normal 229 5 5" xfId="3190"/>
    <cellStyle name="Normal 229 5 2 3" xfId="3191"/>
    <cellStyle name="Normal 229 5 2 2 2" xfId="3192"/>
    <cellStyle name="Normal 229 5 3 3" xfId="3193"/>
    <cellStyle name="Normal 229 5 3 2 2" xfId="3194"/>
    <cellStyle name="Normal 229 5 4 2" xfId="3195"/>
    <cellStyle name="Normal 229 6 3" xfId="3196"/>
    <cellStyle name="Normal 229 6 2 2" xfId="3197"/>
    <cellStyle name="Normal 229 7 3" xfId="3198"/>
    <cellStyle name="Normal 229 7 2 2" xfId="3199"/>
    <cellStyle name="Normal 229 8 3" xfId="3200"/>
    <cellStyle name="Normal 229 8 2 2" xfId="3201"/>
    <cellStyle name="Normal 229 9 2" xfId="3202"/>
    <cellStyle name="Normal 230 10" xfId="3203"/>
    <cellStyle name="Normal 230 2 2 5" xfId="3204"/>
    <cellStyle name="Normal 230 2 2 2 3" xfId="3205"/>
    <cellStyle name="Normal 230 2 2 2 2 2" xfId="3206"/>
    <cellStyle name="Normal 230 2 2 3 3" xfId="3207"/>
    <cellStyle name="Normal 230 2 2 3 2 2" xfId="3208"/>
    <cellStyle name="Normal 230 2 2 4 2" xfId="3209"/>
    <cellStyle name="Normal 230 2 3 3" xfId="3210"/>
    <cellStyle name="Normal 230 2 3 2 2" xfId="3211"/>
    <cellStyle name="Normal 230 2 4 3" xfId="3212"/>
    <cellStyle name="Normal 230 2 4 2 2" xfId="3213"/>
    <cellStyle name="Normal 230 2 5 3" xfId="3214"/>
    <cellStyle name="Normal 230 2 5 2 2" xfId="3215"/>
    <cellStyle name="Normal 230 2 6 2" xfId="3216"/>
    <cellStyle name="Normal 230 3 5" xfId="3217"/>
    <cellStyle name="Normal 230 3 2 3" xfId="3218"/>
    <cellStyle name="Normal 230 3 2 2 2" xfId="3219"/>
    <cellStyle name="Normal 230 3 3 3" xfId="3220"/>
    <cellStyle name="Normal 230 3 3 2 2" xfId="3221"/>
    <cellStyle name="Normal 230 3 4 2" xfId="3222"/>
    <cellStyle name="Normal 230 4 5" xfId="3223"/>
    <cellStyle name="Normal 230 4 2 3" xfId="3224"/>
    <cellStyle name="Normal 230 4 2 2 2" xfId="3225"/>
    <cellStyle name="Normal 230 4 3 3" xfId="3226"/>
    <cellStyle name="Normal 230 4 3 2 2" xfId="3227"/>
    <cellStyle name="Normal 230 4 4 2" xfId="3228"/>
    <cellStyle name="Normal 230 5 5" xfId="3229"/>
    <cellStyle name="Normal 230 5 2 3" xfId="3230"/>
    <cellStyle name="Normal 230 5 2 2 2" xfId="3231"/>
    <cellStyle name="Normal 230 5 3 3" xfId="3232"/>
    <cellStyle name="Normal 230 5 3 2 2" xfId="3233"/>
    <cellStyle name="Normal 230 5 4 2" xfId="3234"/>
    <cellStyle name="Normal 230 6 3" xfId="3235"/>
    <cellStyle name="Normal 230 6 2 2" xfId="3236"/>
    <cellStyle name="Normal 230 7 3" xfId="3237"/>
    <cellStyle name="Normal 230 7 2 2" xfId="3238"/>
    <cellStyle name="Normal 230 8 3" xfId="3239"/>
    <cellStyle name="Normal 230 8 2 2" xfId="3240"/>
    <cellStyle name="Normal 230 9 2" xfId="3241"/>
    <cellStyle name="Normal 231 10" xfId="3242"/>
    <cellStyle name="Normal 231 2 2 5" xfId="3243"/>
    <cellStyle name="Normal 231 2 2 2 3" xfId="3244"/>
    <cellStyle name="Normal 231 2 2 2 2 2" xfId="3245"/>
    <cellStyle name="Normal 231 2 2 3 3" xfId="3246"/>
    <cellStyle name="Normal 231 2 2 3 2 2" xfId="3247"/>
    <cellStyle name="Normal 231 2 2 4 2" xfId="3248"/>
    <cellStyle name="Normal 231 2 3 3" xfId="3249"/>
    <cellStyle name="Normal 231 2 3 2 2" xfId="3250"/>
    <cellStyle name="Normal 231 2 4 3" xfId="3251"/>
    <cellStyle name="Normal 231 2 4 2 2" xfId="3252"/>
    <cellStyle name="Normal 231 2 5 3" xfId="3253"/>
    <cellStyle name="Normal 231 2 5 2 2" xfId="3254"/>
    <cellStyle name="Normal 231 2 6 2" xfId="3255"/>
    <cellStyle name="Normal 231 3 5" xfId="3256"/>
    <cellStyle name="Normal 231 3 2 3" xfId="3257"/>
    <cellStyle name="Normal 231 3 2 2 2" xfId="3258"/>
    <cellStyle name="Normal 231 3 3 3" xfId="3259"/>
    <cellStyle name="Normal 231 3 3 2 2" xfId="3260"/>
    <cellStyle name="Normal 231 3 4 2" xfId="3261"/>
    <cellStyle name="Normal 231 4 5" xfId="3262"/>
    <cellStyle name="Normal 231 4 2 3" xfId="3263"/>
    <cellStyle name="Normal 231 4 2 2 2" xfId="3264"/>
    <cellStyle name="Normal 231 4 3 3" xfId="3265"/>
    <cellStyle name="Normal 231 4 3 2 2" xfId="3266"/>
    <cellStyle name="Normal 231 4 4 2" xfId="3267"/>
    <cellStyle name="Normal 231 5 5" xfId="3268"/>
    <cellStyle name="Normal 231 5 2 3" xfId="3269"/>
    <cellStyle name="Normal 231 5 2 2 2" xfId="3270"/>
    <cellStyle name="Normal 231 5 3 3" xfId="3271"/>
    <cellStyle name="Normal 231 5 3 2 2" xfId="3272"/>
    <cellStyle name="Normal 231 5 4 2" xfId="3273"/>
    <cellStyle name="Normal 231 6 3" xfId="3274"/>
    <cellStyle name="Normal 231 6 2 2" xfId="3275"/>
    <cellStyle name="Normal 231 7 3" xfId="3276"/>
    <cellStyle name="Normal 231 7 2 2" xfId="3277"/>
    <cellStyle name="Normal 231 8 3" xfId="3278"/>
    <cellStyle name="Normal 231 8 2 2" xfId="3279"/>
    <cellStyle name="Normal 231 9 2" xfId="3280"/>
    <cellStyle name="Normal 232 10" xfId="3281"/>
    <cellStyle name="Normal 232 2 2 5" xfId="3282"/>
    <cellStyle name="Normal 232 2 2 2 3" xfId="3283"/>
    <cellStyle name="Normal 232 2 2 2 2 2" xfId="3284"/>
    <cellStyle name="Normal 232 2 2 3 3" xfId="3285"/>
    <cellStyle name="Normal 232 2 2 3 2 2" xfId="3286"/>
    <cellStyle name="Normal 232 2 2 4 2" xfId="3287"/>
    <cellStyle name="Normal 232 2 3 3" xfId="3288"/>
    <cellStyle name="Normal 232 2 3 2 2" xfId="3289"/>
    <cellStyle name="Normal 232 2 4 3" xfId="3290"/>
    <cellStyle name="Normal 232 2 4 2 2" xfId="3291"/>
    <cellStyle name="Normal 232 2 5 3" xfId="3292"/>
    <cellStyle name="Normal 232 2 5 2 2" xfId="3293"/>
    <cellStyle name="Normal 232 2 6 2" xfId="3294"/>
    <cellStyle name="Normal 232 3 5" xfId="3295"/>
    <cellStyle name="Normal 232 3 2 3" xfId="3296"/>
    <cellStyle name="Normal 232 3 2 2 2" xfId="3297"/>
    <cellStyle name="Normal 232 3 3 3" xfId="3298"/>
    <cellStyle name="Normal 232 3 3 2 2" xfId="3299"/>
    <cellStyle name="Normal 232 3 4 2" xfId="3300"/>
    <cellStyle name="Normal 232 4 5" xfId="3301"/>
    <cellStyle name="Normal 232 4 2 3" xfId="3302"/>
    <cellStyle name="Normal 232 4 2 2 2" xfId="3303"/>
    <cellStyle name="Normal 232 4 3 3" xfId="3304"/>
    <cellStyle name="Normal 232 4 3 2 2" xfId="3305"/>
    <cellStyle name="Normal 232 4 4 2" xfId="3306"/>
    <cellStyle name="Normal 232 5 5" xfId="3307"/>
    <cellStyle name="Normal 232 5 2 3" xfId="3308"/>
    <cellStyle name="Normal 232 5 2 2 2" xfId="3309"/>
    <cellStyle name="Normal 232 5 3 3" xfId="3310"/>
    <cellStyle name="Normal 232 5 3 2 2" xfId="3311"/>
    <cellStyle name="Normal 232 5 4 2" xfId="3312"/>
    <cellStyle name="Normal 232 6 3" xfId="3313"/>
    <cellStyle name="Normal 232 6 2 2" xfId="3314"/>
    <cellStyle name="Normal 232 7 3" xfId="3315"/>
    <cellStyle name="Normal 232 7 2 2" xfId="3316"/>
    <cellStyle name="Normal 232 8 3" xfId="3317"/>
    <cellStyle name="Normal 232 8 2 2" xfId="3318"/>
    <cellStyle name="Normal 232 9 2" xfId="3319"/>
    <cellStyle name="Normal 233 10" xfId="3320"/>
    <cellStyle name="Normal 233 2 2 5" xfId="3321"/>
    <cellStyle name="Normal 233 2 2 2 3" xfId="3322"/>
    <cellStyle name="Normal 233 2 2 2 2 2" xfId="3323"/>
    <cellStyle name="Normal 233 2 2 3 3" xfId="3324"/>
    <cellStyle name="Normal 233 2 2 3 2 2" xfId="3325"/>
    <cellStyle name="Normal 233 2 2 4 2" xfId="3326"/>
    <cellStyle name="Normal 233 2 3 3" xfId="3327"/>
    <cellStyle name="Normal 233 2 3 2 2" xfId="3328"/>
    <cellStyle name="Normal 233 2 4 3" xfId="3329"/>
    <cellStyle name="Normal 233 2 4 2 2" xfId="3330"/>
    <cellStyle name="Normal 233 2 5 3" xfId="3331"/>
    <cellStyle name="Normal 233 2 5 2 2" xfId="3332"/>
    <cellStyle name="Normal 233 2 6 2" xfId="3333"/>
    <cellStyle name="Normal 233 3 5" xfId="3334"/>
    <cellStyle name="Normal 233 3 2 3" xfId="3335"/>
    <cellStyle name="Normal 233 3 2 2 2" xfId="3336"/>
    <cellStyle name="Normal 233 3 3 3" xfId="3337"/>
    <cellStyle name="Normal 233 3 3 2 2" xfId="3338"/>
    <cellStyle name="Normal 233 3 4 2" xfId="3339"/>
    <cellStyle name="Normal 233 4 5" xfId="3340"/>
    <cellStyle name="Normal 233 4 2 3" xfId="3341"/>
    <cellStyle name="Normal 233 4 2 2 2" xfId="3342"/>
    <cellStyle name="Normal 233 4 3 3" xfId="3343"/>
    <cellStyle name="Normal 233 4 3 2 2" xfId="3344"/>
    <cellStyle name="Normal 233 4 4 2" xfId="3345"/>
    <cellStyle name="Normal 233 5 5" xfId="3346"/>
    <cellStyle name="Normal 233 5 2 3" xfId="3347"/>
    <cellStyle name="Normal 233 5 2 2 2" xfId="3348"/>
    <cellStyle name="Normal 233 5 3 3" xfId="3349"/>
    <cellStyle name="Normal 233 5 3 2 2" xfId="3350"/>
    <cellStyle name="Normal 233 5 4 2" xfId="3351"/>
    <cellStyle name="Normal 233 6 3" xfId="3352"/>
    <cellStyle name="Normal 233 6 2 2" xfId="3353"/>
    <cellStyle name="Normal 233 7 3" xfId="3354"/>
    <cellStyle name="Normal 233 7 2 2" xfId="3355"/>
    <cellStyle name="Normal 233 8 3" xfId="3356"/>
    <cellStyle name="Normal 233 8 2 2" xfId="3357"/>
    <cellStyle name="Normal 233 9 2" xfId="3358"/>
    <cellStyle name="Normal 234 10" xfId="3359"/>
    <cellStyle name="Normal 234 2 2 5" xfId="3360"/>
    <cellStyle name="Normal 234 2 2 2 3" xfId="3361"/>
    <cellStyle name="Normal 234 2 2 2 2 2" xfId="3362"/>
    <cellStyle name="Normal 234 2 2 3 3" xfId="3363"/>
    <cellStyle name="Normal 234 2 2 3 2 2" xfId="3364"/>
    <cellStyle name="Normal 234 2 2 4 2" xfId="3365"/>
    <cellStyle name="Normal 234 2 3 3" xfId="3366"/>
    <cellStyle name="Normal 234 2 3 2 2" xfId="3367"/>
    <cellStyle name="Normal 234 2 4 3" xfId="3368"/>
    <cellStyle name="Normal 234 2 4 2 2" xfId="3369"/>
    <cellStyle name="Normal 234 2 5 3" xfId="3370"/>
    <cellStyle name="Normal 234 2 5 2 2" xfId="3371"/>
    <cellStyle name="Normal 234 2 6 2" xfId="3372"/>
    <cellStyle name="Normal 234 3 5" xfId="3373"/>
    <cellStyle name="Normal 234 3 2 3" xfId="3374"/>
    <cellStyle name="Normal 234 3 2 2 2" xfId="3375"/>
    <cellStyle name="Normal 234 3 3 3" xfId="3376"/>
    <cellStyle name="Normal 234 3 3 2 2" xfId="3377"/>
    <cellStyle name="Normal 234 3 4 2" xfId="3378"/>
    <cellStyle name="Normal 234 4 5" xfId="3379"/>
    <cellStyle name="Normal 234 4 2 3" xfId="3380"/>
    <cellStyle name="Normal 234 4 2 2 2" xfId="3381"/>
    <cellStyle name="Normal 234 4 3 3" xfId="3382"/>
    <cellStyle name="Normal 234 4 3 2 2" xfId="3383"/>
    <cellStyle name="Normal 234 4 4 2" xfId="3384"/>
    <cellStyle name="Normal 234 5 5" xfId="3385"/>
    <cellStyle name="Normal 234 5 2 3" xfId="3386"/>
    <cellStyle name="Normal 234 5 2 2 2" xfId="3387"/>
    <cellStyle name="Normal 234 5 3 3" xfId="3388"/>
    <cellStyle name="Normal 234 5 3 2 2" xfId="3389"/>
    <cellStyle name="Normal 234 5 4 2" xfId="3390"/>
    <cellStyle name="Normal 234 6 3" xfId="3391"/>
    <cellStyle name="Normal 234 6 2 2" xfId="3392"/>
    <cellStyle name="Normal 234 7 3" xfId="3393"/>
    <cellStyle name="Normal 234 7 2 2" xfId="3394"/>
    <cellStyle name="Normal 234 8 3" xfId="3395"/>
    <cellStyle name="Normal 234 8 2 2" xfId="3396"/>
    <cellStyle name="Normal 234 9 2" xfId="3397"/>
    <cellStyle name="Normal 235 10" xfId="3398"/>
    <cellStyle name="Normal 235 2 2 5" xfId="3399"/>
    <cellStyle name="Normal 235 2 2 2 3" xfId="3400"/>
    <cellStyle name="Normal 235 2 2 2 2 2" xfId="3401"/>
    <cellStyle name="Normal 235 2 2 3 3" xfId="3402"/>
    <cellStyle name="Normal 235 2 2 3 2 2" xfId="3403"/>
    <cellStyle name="Normal 235 2 2 4 2" xfId="3404"/>
    <cellStyle name="Normal 235 2 3 3" xfId="3405"/>
    <cellStyle name="Normal 235 2 3 2 2" xfId="3406"/>
    <cellStyle name="Normal 235 2 4 3" xfId="3407"/>
    <cellStyle name="Normal 235 2 4 2 2" xfId="3408"/>
    <cellStyle name="Normal 235 2 5 3" xfId="3409"/>
    <cellStyle name="Normal 235 2 5 2 2" xfId="3410"/>
    <cellStyle name="Normal 235 2 6 2" xfId="3411"/>
    <cellStyle name="Normal 235 3 5" xfId="3412"/>
    <cellStyle name="Normal 235 3 2 3" xfId="3413"/>
    <cellStyle name="Normal 235 3 2 2 2" xfId="3414"/>
    <cellStyle name="Normal 235 3 3 3" xfId="3415"/>
    <cellStyle name="Normal 235 3 3 2 2" xfId="3416"/>
    <cellStyle name="Normal 235 3 4 2" xfId="3417"/>
    <cellStyle name="Normal 235 4 5" xfId="3418"/>
    <cellStyle name="Normal 235 4 2 3" xfId="3419"/>
    <cellStyle name="Normal 235 4 2 2 2" xfId="3420"/>
    <cellStyle name="Normal 235 4 3 3" xfId="3421"/>
    <cellStyle name="Normal 235 4 3 2 2" xfId="3422"/>
    <cellStyle name="Normal 235 4 4 2" xfId="3423"/>
    <cellStyle name="Normal 235 5 5" xfId="3424"/>
    <cellStyle name="Normal 235 5 2 3" xfId="3425"/>
    <cellStyle name="Normal 235 5 2 2 2" xfId="3426"/>
    <cellStyle name="Normal 235 5 3 3" xfId="3427"/>
    <cellStyle name="Normal 235 5 3 2 2" xfId="3428"/>
    <cellStyle name="Normal 235 5 4 2" xfId="3429"/>
    <cellStyle name="Normal 235 6 3" xfId="3430"/>
    <cellStyle name="Normal 235 6 2 2" xfId="3431"/>
    <cellStyle name="Normal 235 7 3" xfId="3432"/>
    <cellStyle name="Normal 235 7 2 2" xfId="3433"/>
    <cellStyle name="Normal 235 8 3" xfId="3434"/>
    <cellStyle name="Normal 235 8 2 2" xfId="3435"/>
    <cellStyle name="Normal 235 9 2" xfId="3436"/>
    <cellStyle name="Normal 236 10" xfId="3437"/>
    <cellStyle name="Normal 236 2 2 5" xfId="3438"/>
    <cellStyle name="Normal 236 2 2 2 3" xfId="3439"/>
    <cellStyle name="Normal 236 2 2 2 2 2" xfId="3440"/>
    <cellStyle name="Normal 236 2 2 3 3" xfId="3441"/>
    <cellStyle name="Normal 236 2 2 3 2 2" xfId="3442"/>
    <cellStyle name="Normal 236 2 2 4 2" xfId="3443"/>
    <cellStyle name="Normal 236 2 3 3" xfId="3444"/>
    <cellStyle name="Normal 236 2 3 2 2" xfId="3445"/>
    <cellStyle name="Normal 236 2 4 3" xfId="3446"/>
    <cellStyle name="Normal 236 2 4 2 2" xfId="3447"/>
    <cellStyle name="Normal 236 2 5 3" xfId="3448"/>
    <cellStyle name="Normal 236 2 5 2 2" xfId="3449"/>
    <cellStyle name="Normal 236 2 6 2" xfId="3450"/>
    <cellStyle name="Normal 236 3 5" xfId="3451"/>
    <cellStyle name="Normal 236 3 2 3" xfId="3452"/>
    <cellStyle name="Normal 236 3 2 2 2" xfId="3453"/>
    <cellStyle name="Normal 236 3 3 3" xfId="3454"/>
    <cellStyle name="Normal 236 3 3 2 2" xfId="3455"/>
    <cellStyle name="Normal 236 3 4 2" xfId="3456"/>
    <cellStyle name="Normal 236 4 5" xfId="3457"/>
    <cellStyle name="Normal 236 4 2 3" xfId="3458"/>
    <cellStyle name="Normal 236 4 2 2 2" xfId="3459"/>
    <cellStyle name="Normal 236 4 3 3" xfId="3460"/>
    <cellStyle name="Normal 236 4 3 2 2" xfId="3461"/>
    <cellStyle name="Normal 236 4 4 2" xfId="3462"/>
    <cellStyle name="Normal 236 5 5" xfId="3463"/>
    <cellStyle name="Normal 236 5 2 3" xfId="3464"/>
    <cellStyle name="Normal 236 5 2 2 2" xfId="3465"/>
    <cellStyle name="Normal 236 5 3 3" xfId="3466"/>
    <cellStyle name="Normal 236 5 3 2 2" xfId="3467"/>
    <cellStyle name="Normal 236 5 4 2" xfId="3468"/>
    <cellStyle name="Normal 236 6 3" xfId="3469"/>
    <cellStyle name="Normal 236 6 2 2" xfId="3470"/>
    <cellStyle name="Normal 236 7 3" xfId="3471"/>
    <cellStyle name="Normal 236 7 2 2" xfId="3472"/>
    <cellStyle name="Normal 236 8 3" xfId="3473"/>
    <cellStyle name="Normal 236 8 2 2" xfId="3474"/>
    <cellStyle name="Normal 236 9 2" xfId="3475"/>
    <cellStyle name="Normal 237 10" xfId="3476"/>
    <cellStyle name="Normal 237 2 2 5" xfId="3477"/>
    <cellStyle name="Normal 237 2 2 2 3" xfId="3478"/>
    <cellStyle name="Normal 237 2 2 2 2 2" xfId="3479"/>
    <cellStyle name="Normal 237 2 2 3 3" xfId="3480"/>
    <cellStyle name="Normal 237 2 2 3 2 2" xfId="3481"/>
    <cellStyle name="Normal 237 2 2 4 2" xfId="3482"/>
    <cellStyle name="Normal 237 2 3 3" xfId="3483"/>
    <cellStyle name="Normal 237 2 3 2 2" xfId="3484"/>
    <cellStyle name="Normal 237 2 4 3" xfId="3485"/>
    <cellStyle name="Normal 237 2 4 2 2" xfId="3486"/>
    <cellStyle name="Normal 237 2 5 3" xfId="3487"/>
    <cellStyle name="Normal 237 2 5 2 2" xfId="3488"/>
    <cellStyle name="Normal 237 2 6 2" xfId="3489"/>
    <cellStyle name="Normal 237 3 5" xfId="3490"/>
    <cellStyle name="Normal 237 3 2 3" xfId="3491"/>
    <cellStyle name="Normal 237 3 2 2 2" xfId="3492"/>
    <cellStyle name="Normal 237 3 3 3" xfId="3493"/>
    <cellStyle name="Normal 237 3 3 2 2" xfId="3494"/>
    <cellStyle name="Normal 237 3 4 2" xfId="3495"/>
    <cellStyle name="Normal 237 4 5" xfId="3496"/>
    <cellStyle name="Normal 237 4 2 3" xfId="3497"/>
    <cellStyle name="Normal 237 4 2 2 2" xfId="3498"/>
    <cellStyle name="Normal 237 4 3 3" xfId="3499"/>
    <cellStyle name="Normal 237 4 3 2 2" xfId="3500"/>
    <cellStyle name="Normal 237 4 4 2" xfId="3501"/>
    <cellStyle name="Normal 237 5 5" xfId="3502"/>
    <cellStyle name="Normal 237 5 2 3" xfId="3503"/>
    <cellStyle name="Normal 237 5 2 2 2" xfId="3504"/>
    <cellStyle name="Normal 237 5 3 3" xfId="3505"/>
    <cellStyle name="Normal 237 5 3 2 2" xfId="3506"/>
    <cellStyle name="Normal 237 5 4 2" xfId="3507"/>
    <cellStyle name="Normal 237 6 3" xfId="3508"/>
    <cellStyle name="Normal 237 6 2 2" xfId="3509"/>
    <cellStyle name="Normal 237 7 3" xfId="3510"/>
    <cellStyle name="Normal 237 7 2 2" xfId="3511"/>
    <cellStyle name="Normal 237 8 3" xfId="3512"/>
    <cellStyle name="Normal 237 8 2 2" xfId="3513"/>
    <cellStyle name="Normal 237 9 2" xfId="3514"/>
    <cellStyle name="Normal 238 10" xfId="3515"/>
    <cellStyle name="Normal 238 2 2 5" xfId="3516"/>
    <cellStyle name="Normal 238 2 2 2 3" xfId="3517"/>
    <cellStyle name="Normal 238 2 2 2 2 2" xfId="3518"/>
    <cellStyle name="Normal 238 2 2 3 3" xfId="3519"/>
    <cellStyle name="Normal 238 2 2 3 2 2" xfId="3520"/>
    <cellStyle name="Normal 238 2 2 4 2" xfId="3521"/>
    <cellStyle name="Normal 238 2 3 3" xfId="3522"/>
    <cellStyle name="Normal 238 2 3 2 2" xfId="3523"/>
    <cellStyle name="Normal 238 2 4 3" xfId="3524"/>
    <cellStyle name="Normal 238 2 4 2 2" xfId="3525"/>
    <cellStyle name="Normal 238 2 5 3" xfId="3526"/>
    <cellStyle name="Normal 238 2 5 2 2" xfId="3527"/>
    <cellStyle name="Normal 238 2 6 2" xfId="3528"/>
    <cellStyle name="Normal 238 3 5" xfId="3529"/>
    <cellStyle name="Normal 238 3 2 3" xfId="3530"/>
    <cellStyle name="Normal 238 3 2 2 2" xfId="3531"/>
    <cellStyle name="Normal 238 3 3 3" xfId="3532"/>
    <cellStyle name="Normal 238 3 3 2 2" xfId="3533"/>
    <cellStyle name="Normal 238 3 4 2" xfId="3534"/>
    <cellStyle name="Normal 238 4 5" xfId="3535"/>
    <cellStyle name="Normal 238 4 2 3" xfId="3536"/>
    <cellStyle name="Normal 238 4 2 2 2" xfId="3537"/>
    <cellStyle name="Normal 238 4 3 3" xfId="3538"/>
    <cellStyle name="Normal 238 4 3 2 2" xfId="3539"/>
    <cellStyle name="Normal 238 4 4 2" xfId="3540"/>
    <cellStyle name="Normal 238 5 5" xfId="3541"/>
    <cellStyle name="Normal 238 5 2 3" xfId="3542"/>
    <cellStyle name="Normal 238 5 2 2 2" xfId="3543"/>
    <cellStyle name="Normal 238 5 3 3" xfId="3544"/>
    <cellStyle name="Normal 238 5 3 2 2" xfId="3545"/>
    <cellStyle name="Normal 238 5 4 2" xfId="3546"/>
    <cellStyle name="Normal 238 6 3" xfId="3547"/>
    <cellStyle name="Normal 238 6 2 2" xfId="3548"/>
    <cellStyle name="Normal 238 7 3" xfId="3549"/>
    <cellStyle name="Normal 238 7 2 2" xfId="3550"/>
    <cellStyle name="Normal 238 8 3" xfId="3551"/>
    <cellStyle name="Normal 238 8 2 2" xfId="3552"/>
    <cellStyle name="Normal 238 9 2" xfId="3553"/>
    <cellStyle name="Normal 239 10" xfId="3554"/>
    <cellStyle name="Normal 239 2 2 5" xfId="3555"/>
    <cellStyle name="Normal 239 2 2 2 3" xfId="3556"/>
    <cellStyle name="Normal 239 2 2 2 2 2" xfId="3557"/>
    <cellStyle name="Normal 239 2 2 3 3" xfId="3558"/>
    <cellStyle name="Normal 239 2 2 3 2 2" xfId="3559"/>
    <cellStyle name="Normal 239 2 2 4 2" xfId="3560"/>
    <cellStyle name="Normal 239 2 3 3" xfId="3561"/>
    <cellStyle name="Normal 239 2 3 2 2" xfId="3562"/>
    <cellStyle name="Normal 239 2 4 3" xfId="3563"/>
    <cellStyle name="Normal 239 2 4 2 2" xfId="3564"/>
    <cellStyle name="Normal 239 2 5 3" xfId="3565"/>
    <cellStyle name="Normal 239 2 5 2 2" xfId="3566"/>
    <cellStyle name="Normal 239 2 6 2" xfId="3567"/>
    <cellStyle name="Normal 239 3 5" xfId="3568"/>
    <cellStyle name="Normal 239 3 2 3" xfId="3569"/>
    <cellStyle name="Normal 239 3 2 2 2" xfId="3570"/>
    <cellStyle name="Normal 239 3 3 3" xfId="3571"/>
    <cellStyle name="Normal 239 3 3 2 2" xfId="3572"/>
    <cellStyle name="Normal 239 3 4 2" xfId="3573"/>
    <cellStyle name="Normal 239 4 5" xfId="3574"/>
    <cellStyle name="Normal 239 4 2 3" xfId="3575"/>
    <cellStyle name="Normal 239 4 2 2 2" xfId="3576"/>
    <cellStyle name="Normal 239 4 3 3" xfId="3577"/>
    <cellStyle name="Normal 239 4 3 2 2" xfId="3578"/>
    <cellStyle name="Normal 239 4 4 2" xfId="3579"/>
    <cellStyle name="Normal 239 5 5" xfId="3580"/>
    <cellStyle name="Normal 239 5 2 3" xfId="3581"/>
    <cellStyle name="Normal 239 5 2 2 2" xfId="3582"/>
    <cellStyle name="Normal 239 5 3 3" xfId="3583"/>
    <cellStyle name="Normal 239 5 3 2 2" xfId="3584"/>
    <cellStyle name="Normal 239 5 4 2" xfId="3585"/>
    <cellStyle name="Normal 239 6 3" xfId="3586"/>
    <cellStyle name="Normal 239 6 2 2" xfId="3587"/>
    <cellStyle name="Normal 239 7 3" xfId="3588"/>
    <cellStyle name="Normal 239 7 2 2" xfId="3589"/>
    <cellStyle name="Normal 239 8 3" xfId="3590"/>
    <cellStyle name="Normal 239 8 2 2" xfId="3591"/>
    <cellStyle name="Normal 239 9 2" xfId="3592"/>
    <cellStyle name="Normal 240 10" xfId="3593"/>
    <cellStyle name="Normal 240 2 2 5" xfId="3594"/>
    <cellStyle name="Normal 240 2 2 2 3" xfId="3595"/>
    <cellStyle name="Normal 240 2 2 2 2 2" xfId="3596"/>
    <cellStyle name="Normal 240 2 2 3 3" xfId="3597"/>
    <cellStyle name="Normal 240 2 2 3 2 2" xfId="3598"/>
    <cellStyle name="Normal 240 2 2 4 2" xfId="3599"/>
    <cellStyle name="Normal 240 2 3 3" xfId="3600"/>
    <cellStyle name="Normal 240 2 3 2 2" xfId="3601"/>
    <cellStyle name="Normal 240 2 4 3" xfId="3602"/>
    <cellStyle name="Normal 240 2 4 2 2" xfId="3603"/>
    <cellStyle name="Normal 240 2 5 3" xfId="3604"/>
    <cellStyle name="Normal 240 2 5 2 2" xfId="3605"/>
    <cellStyle name="Normal 240 2 6 2" xfId="3606"/>
    <cellStyle name="Normal 240 3 5" xfId="3607"/>
    <cellStyle name="Normal 240 3 2 3" xfId="3608"/>
    <cellStyle name="Normal 240 3 2 2 2" xfId="3609"/>
    <cellStyle name="Normal 240 3 3 3" xfId="3610"/>
    <cellStyle name="Normal 240 3 3 2 2" xfId="3611"/>
    <cellStyle name="Normal 240 3 4 2" xfId="3612"/>
    <cellStyle name="Normal 240 4 5" xfId="3613"/>
    <cellStyle name="Normal 240 4 2 3" xfId="3614"/>
    <cellStyle name="Normal 240 4 2 2 2" xfId="3615"/>
    <cellStyle name="Normal 240 4 3 3" xfId="3616"/>
    <cellStyle name="Normal 240 4 3 2 2" xfId="3617"/>
    <cellStyle name="Normal 240 4 4 2" xfId="3618"/>
    <cellStyle name="Normal 240 5 5" xfId="3619"/>
    <cellStyle name="Normal 240 5 2 3" xfId="3620"/>
    <cellStyle name="Normal 240 5 2 2 2" xfId="3621"/>
    <cellStyle name="Normal 240 5 3 3" xfId="3622"/>
    <cellStyle name="Normal 240 5 3 2 2" xfId="3623"/>
    <cellStyle name="Normal 240 5 4 2" xfId="3624"/>
    <cellStyle name="Normal 240 6 3" xfId="3625"/>
    <cellStyle name="Normal 240 6 2 2" xfId="3626"/>
    <cellStyle name="Normal 240 7 3" xfId="3627"/>
    <cellStyle name="Normal 240 7 2 2" xfId="3628"/>
    <cellStyle name="Normal 240 8 3" xfId="3629"/>
    <cellStyle name="Normal 240 8 2 2" xfId="3630"/>
    <cellStyle name="Normal 240 9 2" xfId="3631"/>
    <cellStyle name="Normal 3 236 5" xfId="3632"/>
    <cellStyle name="Normal 3 236 2 3" xfId="3633"/>
    <cellStyle name="Normal 3 236 2 2 2" xfId="3634"/>
    <cellStyle name="Normal 3 236 3 3" xfId="3635"/>
    <cellStyle name="Normal 3 236 3 2 2" xfId="3636"/>
    <cellStyle name="Normal 3 236 4 2" xfId="3637"/>
    <cellStyle name="Normal 3 237 5" xfId="3638"/>
    <cellStyle name="Normal 3 237 2 3" xfId="3639"/>
    <cellStyle name="Normal 3 237 2 2 2" xfId="3640"/>
    <cellStyle name="Normal 3 237 3 3" xfId="3641"/>
    <cellStyle name="Normal 3 237 3 2 2" xfId="3642"/>
    <cellStyle name="Normal 3 237 4 2" xfId="3643"/>
    <cellStyle name="Normal 3 238 3" xfId="3644"/>
    <cellStyle name="Normal 3 238 2 2" xfId="3645"/>
    <cellStyle name="Normal 3 239 2" xfId="3646"/>
    <cellStyle name="Normal 6 2 5" xfId="3647"/>
    <cellStyle name="Normal 6 2 2 3" xfId="3648"/>
    <cellStyle name="Normal 6 2 2 2 2" xfId="3649"/>
    <cellStyle name="Normal 6 2 3 3" xfId="3650"/>
    <cellStyle name="Normal 6 2 3 2 2" xfId="3651"/>
    <cellStyle name="Normal 6 2 4 2" xfId="3652"/>
    <cellStyle name="Normal 6 3 5" xfId="3653"/>
    <cellStyle name="Normal 6 3 2 3" xfId="3654"/>
    <cellStyle name="Normal 6 3 2 2 2" xfId="3655"/>
    <cellStyle name="Normal 6 3 3 3" xfId="3656"/>
    <cellStyle name="Normal 6 3 3 2 2" xfId="3657"/>
    <cellStyle name="Normal 6 3 4 2" xfId="3658"/>
    <cellStyle name="Normal 6 4 5" xfId="3659"/>
    <cellStyle name="Normal 6 4 2 3" xfId="3660"/>
    <cellStyle name="Normal 6 4 2 2 2" xfId="3661"/>
    <cellStyle name="Normal 6 4 3 3" xfId="3662"/>
    <cellStyle name="Normal 6 4 3 2 2" xfId="3663"/>
    <cellStyle name="Normal 6 4 4 2" xfId="3664"/>
    <cellStyle name="Normal 6 5 3" xfId="3665"/>
    <cellStyle name="Normal 6 5 2 2" xfId="3666"/>
    <cellStyle name="Normal 6 6 3" xfId="3667"/>
    <cellStyle name="Normal 6 6 2 2" xfId="3668"/>
    <cellStyle name="Normal 6 7 3" xfId="3669"/>
    <cellStyle name="Normal 6 7 2 2" xfId="3670"/>
    <cellStyle name="Normal 6 8 2" xfId="3671"/>
    <cellStyle name="Normal 7 7" xfId="3672"/>
    <cellStyle name="Normal 7 2 5" xfId="3673"/>
    <cellStyle name="Normal 7 2 2 3" xfId="3674"/>
    <cellStyle name="Normal 7 2 2 2 2" xfId="3675"/>
    <cellStyle name="Normal 7 2 3 3" xfId="3676"/>
    <cellStyle name="Normal 7 2 3 2 2" xfId="3677"/>
    <cellStyle name="Normal 7 2 4 2" xfId="3678"/>
    <cellStyle name="Normal 7 3 3" xfId="3679"/>
    <cellStyle name="Normal 7 3 2 2" xfId="3680"/>
    <cellStyle name="Normal 7 4 3" xfId="3681"/>
    <cellStyle name="Normal 7 4 2 2" xfId="3682"/>
    <cellStyle name="Normal 7 5 3" xfId="3683"/>
    <cellStyle name="Normal 7 5 2 2" xfId="3684"/>
    <cellStyle name="Normal 7 6 2" xfId="3685"/>
    <cellStyle name="Normal 8 8" xfId="3686"/>
    <cellStyle name="Normal 8 2 5" xfId="3687"/>
    <cellStyle name="Normal 8 2 2 3" xfId="3688"/>
    <cellStyle name="Normal 8 2 2 2 2" xfId="3689"/>
    <cellStyle name="Normal 8 2 3 3" xfId="3690"/>
    <cellStyle name="Normal 8 2 3 2 2" xfId="3691"/>
    <cellStyle name="Normal 8 2 4 2" xfId="3692"/>
    <cellStyle name="Normal 8 3 5" xfId="3693"/>
    <cellStyle name="Normal 8 3 2 3" xfId="3694"/>
    <cellStyle name="Normal 8 3 2 2 2" xfId="3695"/>
    <cellStyle name="Normal 8 3 3 3" xfId="3696"/>
    <cellStyle name="Normal 8 3 3 2 2" xfId="3697"/>
    <cellStyle name="Normal 8 3 4 2" xfId="3698"/>
    <cellStyle name="Normal 8 4 3" xfId="3699"/>
    <cellStyle name="Normal 8 4 2 2" xfId="3700"/>
    <cellStyle name="Normal 8 5 3" xfId="3701"/>
    <cellStyle name="Normal 8 5 2 2" xfId="3702"/>
    <cellStyle name="Normal 8 6 3" xfId="3703"/>
    <cellStyle name="Normal 8 6 2 2" xfId="3704"/>
    <cellStyle name="Normal 8 7 2" xfId="3705"/>
    <cellStyle name="Percent 3 2 2 5" xfId="3706"/>
    <cellStyle name="Percent 3 2 2 2 3" xfId="3707"/>
    <cellStyle name="Percent 3 2 2 2 2 2" xfId="3708"/>
    <cellStyle name="Percent 3 2 2 3 3" xfId="3709"/>
    <cellStyle name="Percent 3 2 2 3 2 2" xfId="3710"/>
    <cellStyle name="Percent 3 2 2 4 2" xfId="3711"/>
    <cellStyle name="Percent 3 2 3 3" xfId="3712"/>
    <cellStyle name="Percent 3 2 3 2 2" xfId="3713"/>
    <cellStyle name="Percent 3 2 4 2" xfId="3714"/>
    <cellStyle name="Percent 3 3 3" xfId="3715"/>
    <cellStyle name="Percent 3 3 2 2" xfId="3716"/>
    <cellStyle name="Percent 3 4 3" xfId="3717"/>
    <cellStyle name="Percent 3 4 2 2" xfId="3718"/>
    <cellStyle name="Percent 4 7" xfId="3719"/>
    <cellStyle name="Percent 4 2 5" xfId="3720"/>
    <cellStyle name="Percent 4 2 2 3" xfId="3721"/>
    <cellStyle name="Percent 4 2 2 2 2" xfId="3722"/>
    <cellStyle name="Percent 4 2 3 3" xfId="3723"/>
    <cellStyle name="Percent 4 2 3 2 2" xfId="3724"/>
    <cellStyle name="Percent 4 2 4 2" xfId="3725"/>
    <cellStyle name="Percent 4 3 3" xfId="3726"/>
    <cellStyle name="Percent 4 3 2 2" xfId="3727"/>
    <cellStyle name="Percent 4 4 3" xfId="3728"/>
    <cellStyle name="Percent 4 4 2 2" xfId="3729"/>
    <cellStyle name="Percent 4 5 3" xfId="3730"/>
    <cellStyle name="Percent 4 5 2 2" xfId="3731"/>
    <cellStyle name="Percent 4 6 2" xfId="3732"/>
    <cellStyle name="Percent 5 7" xfId="3733"/>
    <cellStyle name="Percent 5 2 5" xfId="3734"/>
    <cellStyle name="Percent 5 2 2 3" xfId="3735"/>
    <cellStyle name="Percent 5 2 2 2 2" xfId="3736"/>
    <cellStyle name="Percent 5 2 3 3" xfId="3737"/>
    <cellStyle name="Percent 5 2 3 2 2" xfId="3738"/>
    <cellStyle name="Percent 5 2 4 2" xfId="3739"/>
    <cellStyle name="Percent 5 3 3" xfId="3740"/>
    <cellStyle name="Percent 5 3 2 2" xfId="3741"/>
    <cellStyle name="Percent 5 4 3" xfId="3742"/>
    <cellStyle name="Percent 5 4 2 2" xfId="3743"/>
    <cellStyle name="Percent 5 5 3" xfId="3744"/>
    <cellStyle name="Percent 5 5 2 2" xfId="3745"/>
    <cellStyle name="Percent 5 6 2" xfId="3746"/>
    <cellStyle name="Percent 6 5" xfId="3747"/>
    <cellStyle name="Percent 6 2 3" xfId="3748"/>
    <cellStyle name="Percent 6 2 2 2" xfId="3749"/>
    <cellStyle name="Percent 6 3 3" xfId="3750"/>
    <cellStyle name="Percent 6 3 2 2" xfId="3751"/>
    <cellStyle name="Percent 6 4 2" xfId="3752"/>
    <cellStyle name="Normal 13 2" xfId="3753"/>
    <cellStyle name="Comma 11 2" xfId="37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Rate%202001%20Financial%20Pl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FT\chris.haugenDocuments\County\PropertyTax\2007_PSQ.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PER\TABLES\LOTUS\Prop00\MBase_Essbase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1 Budget Submittal FP"/>
      <sheetName val="WTD Council Adopted Fin Plan "/>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General"/>
      <sheetName val="CF"/>
      <sheetName val="EMS"/>
      <sheetName val="Roads"/>
      <sheetName val="Parks FP"/>
      <sheetName val="Exec NC"/>
      <sheetName val="2004 Exec Proposed (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4"/>
      <sheetName val="Sheet3"/>
      <sheetName val="QryOrdinanceMerge"/>
      <sheetName val="QryRevenue"/>
      <sheetName val="QryFTE"/>
      <sheetName val="QryTLPMerge"/>
      <sheetName val="EsbaseRetrieveSort"/>
      <sheetName val="AccessTable"/>
      <sheetName val="Gene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x"/>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44"/>
  <sheetViews>
    <sheetView tabSelected="1" workbookViewId="0" topLeftCell="A3">
      <selection activeCell="J20" sqref="J20"/>
    </sheetView>
  </sheetViews>
  <sheetFormatPr defaultColWidth="9.140625" defaultRowHeight="12.75"/>
  <cols>
    <col min="1" max="1" width="47.421875" style="8" customWidth="1"/>
    <col min="2" max="2" width="12.8515625" style="30" customWidth="1"/>
    <col min="3" max="4" width="12.140625" style="30" customWidth="1"/>
    <col min="5" max="5" width="13.00390625" style="30" customWidth="1"/>
    <col min="6" max="6" width="13.140625" style="30" customWidth="1"/>
    <col min="7" max="7" width="13.00390625" style="30" customWidth="1"/>
    <col min="8" max="8" width="14.140625" style="30" customWidth="1"/>
    <col min="9" max="9" width="13.00390625" style="30" customWidth="1"/>
    <col min="10" max="10" width="13.140625" style="30" customWidth="1"/>
    <col min="11" max="11" width="47.8515625" style="8" customWidth="1"/>
    <col min="12" max="12" width="46.8515625" style="8" customWidth="1"/>
    <col min="13" max="13" width="70.57421875" style="8" customWidth="1"/>
    <col min="14" max="17" width="9.140625" style="8" customWidth="1"/>
    <col min="18" max="18" width="32.8515625" style="8" customWidth="1"/>
    <col min="19" max="16384" width="9.140625" style="8" customWidth="1"/>
  </cols>
  <sheetData>
    <row r="1" spans="1:11" ht="15" hidden="1">
      <c r="A1" s="80" t="s">
        <v>5</v>
      </c>
      <c r="B1" s="80"/>
      <c r="C1" s="80"/>
      <c r="D1" s="80"/>
      <c r="E1" s="80"/>
      <c r="F1" s="80"/>
      <c r="G1" s="80"/>
      <c r="H1" s="80"/>
      <c r="I1" s="80"/>
      <c r="J1" s="80"/>
      <c r="K1" s="80"/>
    </row>
    <row r="2" spans="1:11" ht="15" hidden="1">
      <c r="A2" s="80" t="s">
        <v>6</v>
      </c>
      <c r="B2" s="80"/>
      <c r="C2" s="80"/>
      <c r="D2" s="80"/>
      <c r="E2" s="80"/>
      <c r="F2" s="80"/>
      <c r="G2" s="80"/>
      <c r="H2" s="80"/>
      <c r="I2" s="80"/>
      <c r="J2" s="80"/>
      <c r="K2" s="80"/>
    </row>
    <row r="3" spans="1:11" ht="15">
      <c r="A3" s="9"/>
      <c r="B3" s="10"/>
      <c r="C3" s="10"/>
      <c r="D3" s="10"/>
      <c r="E3" s="10"/>
      <c r="F3" s="10"/>
      <c r="G3" s="10"/>
      <c r="H3" s="10"/>
      <c r="I3" s="10"/>
      <c r="J3" s="10"/>
      <c r="K3" s="11"/>
    </row>
    <row r="4" spans="1:11" ht="15.75">
      <c r="A4" s="79" t="s">
        <v>33</v>
      </c>
      <c r="B4" s="79"/>
      <c r="C4" s="79"/>
      <c r="D4" s="79"/>
      <c r="E4" s="79"/>
      <c r="F4" s="79"/>
      <c r="G4" s="79"/>
      <c r="H4" s="79"/>
      <c r="I4" s="79"/>
      <c r="J4" s="79"/>
      <c r="K4" s="79"/>
    </row>
    <row r="5" spans="1:15" ht="16.5" thickBot="1">
      <c r="A5" s="79" t="s">
        <v>34</v>
      </c>
      <c r="B5" s="79"/>
      <c r="C5" s="79"/>
      <c r="D5" s="79"/>
      <c r="E5" s="79"/>
      <c r="F5" s="79"/>
      <c r="G5" s="79"/>
      <c r="H5" s="79"/>
      <c r="I5" s="79"/>
      <c r="J5" s="79"/>
      <c r="K5" s="79"/>
      <c r="L5" s="12"/>
      <c r="M5" s="12"/>
      <c r="N5" s="12"/>
      <c r="O5" s="12"/>
    </row>
    <row r="6" spans="1:15" ht="16.5" thickBot="1">
      <c r="A6" s="13"/>
      <c r="B6" s="81"/>
      <c r="C6" s="82"/>
      <c r="D6" s="82"/>
      <c r="E6" s="83"/>
      <c r="F6" s="84"/>
      <c r="G6" s="85"/>
      <c r="H6" s="85"/>
      <c r="I6" s="85"/>
      <c r="J6" s="85"/>
      <c r="K6" s="86"/>
      <c r="L6" s="12"/>
      <c r="M6" s="12"/>
      <c r="N6" s="12"/>
      <c r="O6" s="12"/>
    </row>
    <row r="7" spans="1:10" ht="15">
      <c r="A7" s="1"/>
      <c r="B7" s="2"/>
      <c r="C7" s="2"/>
      <c r="D7" s="2"/>
      <c r="E7" s="2"/>
      <c r="F7" s="2"/>
      <c r="G7" s="2"/>
      <c r="H7" s="2"/>
      <c r="I7" s="2"/>
      <c r="J7" s="2"/>
    </row>
    <row r="8" spans="1:11" ht="60">
      <c r="A8" s="14"/>
      <c r="B8" s="15" t="s">
        <v>23</v>
      </c>
      <c r="C8" s="15" t="s">
        <v>24</v>
      </c>
      <c r="D8" s="15" t="s">
        <v>25</v>
      </c>
      <c r="E8" s="15" t="s">
        <v>26</v>
      </c>
      <c r="F8" s="15" t="s">
        <v>39</v>
      </c>
      <c r="G8" s="15" t="s">
        <v>27</v>
      </c>
      <c r="H8" s="15" t="s">
        <v>46</v>
      </c>
      <c r="I8" s="15" t="s">
        <v>18</v>
      </c>
      <c r="J8" s="15" t="s">
        <v>19</v>
      </c>
      <c r="K8" s="16" t="s">
        <v>20</v>
      </c>
    </row>
    <row r="9" spans="1:11" ht="15">
      <c r="A9" s="17" t="s">
        <v>0</v>
      </c>
      <c r="B9" s="44">
        <v>714582</v>
      </c>
      <c r="C9" s="44">
        <v>195973</v>
      </c>
      <c r="D9" s="45">
        <v>243834</v>
      </c>
      <c r="E9" s="46">
        <f>B35</f>
        <v>402557</v>
      </c>
      <c r="F9" s="46">
        <f>+E35</f>
        <v>158723</v>
      </c>
      <c r="G9" s="46">
        <f>B35</f>
        <v>402557</v>
      </c>
      <c r="H9" s="46">
        <f>+E35</f>
        <v>158723</v>
      </c>
      <c r="I9" s="47">
        <f>G9-C9</f>
        <v>206584</v>
      </c>
      <c r="J9" s="47">
        <f>H9-D9</f>
        <v>-85111</v>
      </c>
      <c r="K9" s="43" t="s">
        <v>41</v>
      </c>
    </row>
    <row r="10" spans="1:13" ht="15">
      <c r="A10" s="19" t="s">
        <v>1</v>
      </c>
      <c r="B10" s="48"/>
      <c r="C10" s="49"/>
      <c r="D10" s="49"/>
      <c r="E10" s="49"/>
      <c r="F10" s="49"/>
      <c r="G10" s="49"/>
      <c r="H10" s="49"/>
      <c r="I10" s="49"/>
      <c r="J10" s="49"/>
      <c r="K10" s="20"/>
      <c r="M10" s="21"/>
    </row>
    <row r="11" spans="1:13" ht="14.25">
      <c r="A11" s="3" t="s">
        <v>31</v>
      </c>
      <c r="B11" s="50">
        <v>9217396</v>
      </c>
      <c r="C11" s="51">
        <v>9488935</v>
      </c>
      <c r="D11" s="52">
        <v>9899142</v>
      </c>
      <c r="E11" s="51">
        <v>9488935</v>
      </c>
      <c r="F11" s="52">
        <v>9899142</v>
      </c>
      <c r="G11" s="51">
        <f>9488935</f>
        <v>9488935</v>
      </c>
      <c r="H11" s="61">
        <f>9899142</f>
        <v>9899142</v>
      </c>
      <c r="I11" s="47">
        <f>G11-C11</f>
        <v>0</v>
      </c>
      <c r="J11" s="47">
        <f>H11-D11</f>
        <v>0</v>
      </c>
      <c r="K11" s="42"/>
      <c r="M11" s="21"/>
    </row>
    <row r="12" spans="1:13" ht="14.25">
      <c r="A12" s="3" t="s">
        <v>30</v>
      </c>
      <c r="B12" s="50">
        <v>18488495</v>
      </c>
      <c r="C12" s="51"/>
      <c r="D12" s="52"/>
      <c r="E12" s="51"/>
      <c r="F12" s="52"/>
      <c r="G12" s="51">
        <v>3590000</v>
      </c>
      <c r="H12" s="52"/>
      <c r="I12" s="47">
        <f aca="true" t="shared" si="0" ref="I12:J16">G12-C12</f>
        <v>3590000</v>
      </c>
      <c r="J12" s="47">
        <f t="shared" si="0"/>
        <v>0</v>
      </c>
      <c r="K12" s="75"/>
      <c r="M12" s="21"/>
    </row>
    <row r="13" spans="1:13" ht="14.25">
      <c r="A13" s="3" t="s">
        <v>35</v>
      </c>
      <c r="B13" s="50">
        <v>384313</v>
      </c>
      <c r="C13" s="51"/>
      <c r="D13" s="52"/>
      <c r="E13" s="51"/>
      <c r="F13" s="52"/>
      <c r="G13" s="51"/>
      <c r="H13" s="52"/>
      <c r="I13" s="47">
        <f t="shared" si="0"/>
        <v>0</v>
      </c>
      <c r="J13" s="47">
        <f t="shared" si="0"/>
        <v>0</v>
      </c>
      <c r="K13" s="22"/>
      <c r="M13" s="21"/>
    </row>
    <row r="14" spans="1:13" ht="14.25">
      <c r="A14" s="3"/>
      <c r="B14" s="50"/>
      <c r="C14" s="51"/>
      <c r="D14" s="52"/>
      <c r="E14" s="51"/>
      <c r="F14" s="52"/>
      <c r="G14" s="51"/>
      <c r="H14" s="52"/>
      <c r="I14" s="47"/>
      <c r="J14" s="47"/>
      <c r="K14" s="22"/>
      <c r="M14" s="21"/>
    </row>
    <row r="15" spans="1:20" ht="15.75">
      <c r="A15" s="3"/>
      <c r="B15" s="50"/>
      <c r="C15" s="51"/>
      <c r="D15" s="52"/>
      <c r="E15" s="51"/>
      <c r="F15" s="52"/>
      <c r="G15" s="51"/>
      <c r="H15" s="52"/>
      <c r="I15" s="47"/>
      <c r="J15" s="47"/>
      <c r="K15" s="22"/>
      <c r="M15" s="79"/>
      <c r="N15" s="79"/>
      <c r="O15" s="79"/>
      <c r="P15" s="79"/>
      <c r="Q15" s="79"/>
      <c r="R15" s="79"/>
      <c r="S15" s="79"/>
      <c r="T15" s="79"/>
    </row>
    <row r="16" spans="1:13" ht="14.25">
      <c r="A16" s="23" t="s">
        <v>21</v>
      </c>
      <c r="B16" s="53"/>
      <c r="C16" s="54"/>
      <c r="D16" s="55"/>
      <c r="E16" s="54">
        <f>+B22</f>
        <v>20408463</v>
      </c>
      <c r="F16" s="55"/>
      <c r="G16" s="54">
        <f>+B22</f>
        <v>20408463</v>
      </c>
      <c r="H16" s="55"/>
      <c r="I16" s="47">
        <f t="shared" si="0"/>
        <v>20408463</v>
      </c>
      <c r="J16" s="47">
        <f t="shared" si="0"/>
        <v>0</v>
      </c>
      <c r="K16" s="40" t="s">
        <v>40</v>
      </c>
      <c r="M16" s="21"/>
    </row>
    <row r="17" spans="1:13" ht="15">
      <c r="A17" s="24" t="s">
        <v>9</v>
      </c>
      <c r="B17" s="56">
        <f aca="true" t="shared" si="1" ref="B17:H17">SUM(B11:B16)</f>
        <v>28090204</v>
      </c>
      <c r="C17" s="56">
        <f t="shared" si="1"/>
        <v>9488935</v>
      </c>
      <c r="D17" s="56">
        <f t="shared" si="1"/>
        <v>9899142</v>
      </c>
      <c r="E17" s="56">
        <f t="shared" si="1"/>
        <v>29897398</v>
      </c>
      <c r="F17" s="56">
        <f t="shared" si="1"/>
        <v>9899142</v>
      </c>
      <c r="G17" s="56">
        <f t="shared" si="1"/>
        <v>33487398</v>
      </c>
      <c r="H17" s="56">
        <f t="shared" si="1"/>
        <v>9899142</v>
      </c>
      <c r="I17" s="57"/>
      <c r="J17" s="57"/>
      <c r="K17" s="22"/>
      <c r="L17" s="25"/>
      <c r="M17" s="21"/>
    </row>
    <row r="18" spans="1:11" ht="15">
      <c r="A18" s="19" t="s">
        <v>2</v>
      </c>
      <c r="B18" s="48"/>
      <c r="C18" s="58"/>
      <c r="D18" s="49"/>
      <c r="E18" s="49"/>
      <c r="F18" s="49"/>
      <c r="G18" s="49"/>
      <c r="H18" s="49"/>
      <c r="I18" s="49"/>
      <c r="J18" s="49"/>
      <c r="K18" s="26"/>
    </row>
    <row r="19" spans="1:11" ht="22.5">
      <c r="A19" s="27" t="s">
        <v>8</v>
      </c>
      <c r="B19" s="50"/>
      <c r="C19" s="52">
        <v>-9488935</v>
      </c>
      <c r="D19" s="52">
        <v>-9899142</v>
      </c>
      <c r="E19" s="52">
        <f>-37780-153026-79353-9218776</f>
        <v>-9488935</v>
      </c>
      <c r="F19" s="52">
        <f>-36406-160689-83313-9618734</f>
        <v>-9899142</v>
      </c>
      <c r="G19" s="61">
        <f>+E19-3590000</f>
        <v>-13078935</v>
      </c>
      <c r="H19" s="61">
        <f>+F19+829818</f>
        <v>-9069324</v>
      </c>
      <c r="I19" s="47">
        <f>G19-C19</f>
        <v>-3590000</v>
      </c>
      <c r="J19" s="47">
        <f aca="true" t="shared" si="2" ref="J19">H19-D19</f>
        <v>829818</v>
      </c>
      <c r="K19" s="73" t="s">
        <v>44</v>
      </c>
    </row>
    <row r="20" spans="1:11" ht="16.5">
      <c r="A20" s="4" t="s">
        <v>7</v>
      </c>
      <c r="B20" s="50"/>
      <c r="C20" s="59"/>
      <c r="D20" s="59">
        <v>0</v>
      </c>
      <c r="E20" s="60">
        <f>B33</f>
        <v>-20408463</v>
      </c>
      <c r="F20" s="60">
        <f>E33</f>
        <v>0</v>
      </c>
      <c r="G20" s="60">
        <f>B33</f>
        <v>-20408463</v>
      </c>
      <c r="H20" s="60">
        <f>G33</f>
        <v>0</v>
      </c>
      <c r="I20" s="47">
        <f>G20-C20</f>
        <v>-20408463</v>
      </c>
      <c r="J20" s="47">
        <f>H20-D20</f>
        <v>0</v>
      </c>
      <c r="K20" s="74" t="s">
        <v>43</v>
      </c>
    </row>
    <row r="21" spans="1:11" ht="14.25">
      <c r="A21" s="3" t="s">
        <v>10</v>
      </c>
      <c r="B21" s="50">
        <v>-28402582</v>
      </c>
      <c r="C21" s="61">
        <f>+C19+C20</f>
        <v>-9488935</v>
      </c>
      <c r="D21" s="61">
        <f>+D19+D20</f>
        <v>-9899142</v>
      </c>
      <c r="E21" s="62">
        <f>SUM(E19:E20)</f>
        <v>-29897398</v>
      </c>
      <c r="F21" s="62">
        <f>SUM(F19:F20)</f>
        <v>-9899142</v>
      </c>
      <c r="G21" s="62">
        <f>SUM(G19:G20)</f>
        <v>-33487398</v>
      </c>
      <c r="H21" s="62">
        <f>SUM(H19:H20)</f>
        <v>-9069324</v>
      </c>
      <c r="I21" s="62"/>
      <c r="J21" s="62"/>
      <c r="K21" s="28"/>
    </row>
    <row r="22" spans="1:11" ht="16.5">
      <c r="A22" s="5" t="s">
        <v>11</v>
      </c>
      <c r="B22" s="63">
        <v>20408463</v>
      </c>
      <c r="C22" s="64">
        <v>0</v>
      </c>
      <c r="D22" s="64">
        <v>0</v>
      </c>
      <c r="E22" s="60">
        <f>E23-E21</f>
        <v>0</v>
      </c>
      <c r="F22" s="60">
        <f>F23-F21</f>
        <v>0</v>
      </c>
      <c r="G22" s="60">
        <f>G23-G21</f>
        <v>0</v>
      </c>
      <c r="H22" s="60">
        <f>H23-H21</f>
        <v>0</v>
      </c>
      <c r="I22" s="47">
        <f>G22-C22</f>
        <v>0</v>
      </c>
      <c r="J22" s="47">
        <f>H22-D22</f>
        <v>0</v>
      </c>
      <c r="K22" s="29"/>
    </row>
    <row r="23" spans="1:11" ht="15">
      <c r="A23" s="24" t="s">
        <v>3</v>
      </c>
      <c r="B23" s="65">
        <f>SUM(B21:B22)</f>
        <v>-7994119</v>
      </c>
      <c r="C23" s="37">
        <f>+C21</f>
        <v>-9488935</v>
      </c>
      <c r="D23" s="37">
        <f>+D21</f>
        <v>-9899142</v>
      </c>
      <c r="E23" s="55">
        <v>-29897398</v>
      </c>
      <c r="F23" s="52">
        <f>-36406-160689-83313-9618734</f>
        <v>-9899142</v>
      </c>
      <c r="G23" s="55">
        <f>-29897398-3590000</f>
        <v>-33487398</v>
      </c>
      <c r="H23" s="52">
        <f>-36406-160689-83313-9618734+829818</f>
        <v>-9069324</v>
      </c>
      <c r="I23" s="51"/>
      <c r="J23" s="51"/>
      <c r="K23" s="31"/>
    </row>
    <row r="24" spans="1:11" ht="15">
      <c r="A24" s="24" t="s">
        <v>32</v>
      </c>
      <c r="B24" s="54">
        <v>353</v>
      </c>
      <c r="C24" s="66"/>
      <c r="D24" s="67"/>
      <c r="E24" s="68"/>
      <c r="F24" s="67"/>
      <c r="G24" s="68"/>
      <c r="H24" s="67"/>
      <c r="I24" s="69"/>
      <c r="J24" s="69"/>
      <c r="K24" s="31"/>
    </row>
    <row r="25" spans="1:11" ht="15">
      <c r="A25" s="32" t="s">
        <v>4</v>
      </c>
      <c r="B25" s="46">
        <f>B9+B17+B23+B24</f>
        <v>20811020</v>
      </c>
      <c r="C25" s="46">
        <f aca="true" t="shared" si="3" ref="C25:H25">+C9+C17+C23</f>
        <v>195973</v>
      </c>
      <c r="D25" s="46">
        <f t="shared" si="3"/>
        <v>243834</v>
      </c>
      <c r="E25" s="46">
        <f t="shared" si="3"/>
        <v>402557</v>
      </c>
      <c r="F25" s="46">
        <f t="shared" si="3"/>
        <v>158723</v>
      </c>
      <c r="G25" s="46">
        <f t="shared" si="3"/>
        <v>402557</v>
      </c>
      <c r="H25" s="46">
        <f t="shared" si="3"/>
        <v>988541</v>
      </c>
      <c r="I25" s="45"/>
      <c r="J25" s="70"/>
      <c r="K25" s="33"/>
    </row>
    <row r="26" spans="1:11" ht="15">
      <c r="A26" s="19" t="s">
        <v>12</v>
      </c>
      <c r="B26" s="49"/>
      <c r="C26" s="49"/>
      <c r="D26" s="49"/>
      <c r="E26" s="49"/>
      <c r="F26" s="49"/>
      <c r="G26" s="49"/>
      <c r="H26" s="49"/>
      <c r="I26" s="49"/>
      <c r="J26" s="49"/>
      <c r="K26" s="26"/>
    </row>
    <row r="27" spans="1:11" ht="14.25">
      <c r="A27" s="34" t="s">
        <v>13</v>
      </c>
      <c r="B27" s="52"/>
      <c r="C27" s="52"/>
      <c r="D27" s="52"/>
      <c r="E27" s="52"/>
      <c r="F27" s="52"/>
      <c r="G27" s="52"/>
      <c r="H27" s="52"/>
      <c r="I27" s="47"/>
      <c r="J27" s="47"/>
      <c r="K27" s="22"/>
    </row>
    <row r="28" spans="1:11" ht="14.25">
      <c r="A28" s="34" t="s">
        <v>14</v>
      </c>
      <c r="B28" s="52"/>
      <c r="C28" s="52"/>
      <c r="D28" s="52"/>
      <c r="E28" s="52"/>
      <c r="F28" s="52"/>
      <c r="G28" s="52"/>
      <c r="H28" s="52"/>
      <c r="I28" s="47"/>
      <c r="J28" s="47"/>
      <c r="K28" s="22"/>
    </row>
    <row r="29" spans="1:11" ht="14.25">
      <c r="A29" s="27" t="s">
        <v>22</v>
      </c>
      <c r="B29" s="52"/>
      <c r="C29" s="52"/>
      <c r="D29" s="52"/>
      <c r="E29" s="52"/>
      <c r="F29" s="52"/>
      <c r="G29" s="52"/>
      <c r="H29" s="52"/>
      <c r="I29" s="47"/>
      <c r="J29" s="47"/>
      <c r="K29" s="22"/>
    </row>
    <row r="30" spans="1:11" ht="16.5">
      <c r="A30" s="27" t="s">
        <v>47</v>
      </c>
      <c r="B30" s="52"/>
      <c r="C30" s="52">
        <v>-243834</v>
      </c>
      <c r="D30" s="52">
        <v>-250000</v>
      </c>
      <c r="E30" s="52">
        <v>-243834</v>
      </c>
      <c r="F30" s="52">
        <v>-250000</v>
      </c>
      <c r="G30" s="52">
        <v>-243834</v>
      </c>
      <c r="H30" s="52">
        <v>-250000</v>
      </c>
      <c r="I30" s="47">
        <f>G30-C30</f>
        <v>0</v>
      </c>
      <c r="J30" s="47">
        <f>H30-D30</f>
        <v>0</v>
      </c>
      <c r="K30" s="22"/>
    </row>
    <row r="31" spans="1:11" ht="16.5">
      <c r="A31" s="27" t="s">
        <v>50</v>
      </c>
      <c r="B31" s="52"/>
      <c r="C31" s="52"/>
      <c r="D31" s="52"/>
      <c r="E31" s="52"/>
      <c r="F31" s="52"/>
      <c r="G31" s="52">
        <v>-158723</v>
      </c>
      <c r="H31" s="61">
        <v>-738541</v>
      </c>
      <c r="I31" s="47">
        <f>G31-C31</f>
        <v>-158723</v>
      </c>
      <c r="J31" s="47">
        <f>H31-D31</f>
        <v>-738541</v>
      </c>
      <c r="K31" s="75" t="s">
        <v>42</v>
      </c>
    </row>
    <row r="32" spans="1:11" ht="14.25">
      <c r="A32" s="34" t="s">
        <v>15</v>
      </c>
      <c r="B32" s="52"/>
      <c r="C32" s="52"/>
      <c r="D32" s="52"/>
      <c r="E32" s="52"/>
      <c r="F32" s="52"/>
      <c r="G32" s="52"/>
      <c r="H32" s="52"/>
      <c r="I32" s="47"/>
      <c r="J32" s="47"/>
      <c r="K32" s="22"/>
    </row>
    <row r="33" spans="1:11" ht="16.5">
      <c r="A33" s="6" t="s">
        <v>11</v>
      </c>
      <c r="B33" s="60">
        <f>-B22</f>
        <v>-20408463</v>
      </c>
      <c r="C33" s="71"/>
      <c r="D33" s="72"/>
      <c r="E33" s="60">
        <f>-E22</f>
        <v>0</v>
      </c>
      <c r="F33" s="60">
        <f>-F22</f>
        <v>0</v>
      </c>
      <c r="G33" s="60">
        <f>-G22</f>
        <v>0</v>
      </c>
      <c r="H33" s="60">
        <f>-H22</f>
        <v>0</v>
      </c>
      <c r="I33" s="72"/>
      <c r="J33" s="72"/>
      <c r="K33" s="29"/>
    </row>
    <row r="34" spans="1:11" ht="15">
      <c r="A34" s="35" t="s">
        <v>16</v>
      </c>
      <c r="B34" s="62">
        <f>SUM(B29:B33)</f>
        <v>-20408463</v>
      </c>
      <c r="C34" s="62">
        <f>SUM(C27:C33)</f>
        <v>-243834</v>
      </c>
      <c r="D34" s="62">
        <f aca="true" t="shared" si="4" ref="D34">SUM(D27:D33)</f>
        <v>-250000</v>
      </c>
      <c r="E34" s="62">
        <f>SUM(E27:E33)</f>
        <v>-243834</v>
      </c>
      <c r="F34" s="62">
        <f aca="true" t="shared" si="5" ref="F34">SUM(F27:F33)</f>
        <v>-250000</v>
      </c>
      <c r="G34" s="62">
        <f>SUM(G27:G33)</f>
        <v>-402557</v>
      </c>
      <c r="H34" s="62">
        <f aca="true" t="shared" si="6" ref="H34">SUM(H27:H33)</f>
        <v>-988541</v>
      </c>
      <c r="I34" s="61"/>
      <c r="J34" s="61"/>
      <c r="K34" s="22"/>
    </row>
    <row r="35" spans="1:11" ht="15">
      <c r="A35" s="7" t="s">
        <v>17</v>
      </c>
      <c r="B35" s="46">
        <f aca="true" t="shared" si="7" ref="B35:H35">B25+B34</f>
        <v>402557</v>
      </c>
      <c r="C35" s="46">
        <f t="shared" si="7"/>
        <v>-47861</v>
      </c>
      <c r="D35" s="46">
        <f t="shared" si="7"/>
        <v>-6166</v>
      </c>
      <c r="E35" s="46">
        <f t="shared" si="7"/>
        <v>158723</v>
      </c>
      <c r="F35" s="46">
        <f t="shared" si="7"/>
        <v>-91277</v>
      </c>
      <c r="G35" s="46">
        <f t="shared" si="7"/>
        <v>0</v>
      </c>
      <c r="H35" s="46">
        <f t="shared" si="7"/>
        <v>0</v>
      </c>
      <c r="I35" s="45"/>
      <c r="J35" s="45"/>
      <c r="K35" s="18"/>
    </row>
    <row r="36" spans="1:11" ht="15">
      <c r="A36" s="1"/>
      <c r="B36" s="36"/>
      <c r="C36" s="36"/>
      <c r="D36" s="36"/>
      <c r="E36" s="36"/>
      <c r="F36" s="36"/>
      <c r="G36" s="36"/>
      <c r="H36" s="36"/>
      <c r="I36" s="36"/>
      <c r="J36" s="36"/>
      <c r="K36" s="37"/>
    </row>
    <row r="37" spans="1:12" ht="18">
      <c r="A37" s="39" t="s">
        <v>28</v>
      </c>
      <c r="C37" s="38"/>
      <c r="E37" s="38"/>
      <c r="G37" s="38"/>
      <c r="I37" s="38"/>
      <c r="L37" s="30"/>
    </row>
    <row r="38" spans="1:9" ht="18">
      <c r="A38" s="39" t="s">
        <v>29</v>
      </c>
      <c r="C38" s="38"/>
      <c r="E38" s="38"/>
      <c r="G38" s="38"/>
      <c r="I38" s="38"/>
    </row>
    <row r="39" spans="1:10" ht="18">
      <c r="A39" s="39" t="s">
        <v>37</v>
      </c>
      <c r="D39" s="38"/>
      <c r="E39" s="38"/>
      <c r="F39" s="38"/>
      <c r="G39" s="38"/>
      <c r="H39" s="38"/>
      <c r="I39" s="38"/>
      <c r="J39" s="38"/>
    </row>
    <row r="40" spans="1:11" ht="36" customHeight="1">
      <c r="A40" s="78" t="s">
        <v>38</v>
      </c>
      <c r="B40" s="78"/>
      <c r="C40" s="78"/>
      <c r="D40" s="78"/>
      <c r="E40" s="78"/>
      <c r="F40" s="78"/>
      <c r="G40" s="78"/>
      <c r="H40" s="78"/>
      <c r="I40" s="78"/>
      <c r="J40" s="78"/>
      <c r="K40" s="78"/>
    </row>
    <row r="41" ht="18">
      <c r="A41" s="41" t="s">
        <v>36</v>
      </c>
    </row>
    <row r="42" ht="18">
      <c r="A42" s="41" t="s">
        <v>45</v>
      </c>
    </row>
    <row r="43" ht="18">
      <c r="A43" s="41" t="s">
        <v>48</v>
      </c>
    </row>
    <row r="44" spans="1:8" ht="18">
      <c r="A44" s="76" t="s">
        <v>49</v>
      </c>
      <c r="B44" s="77"/>
      <c r="C44" s="77"/>
      <c r="D44" s="77"/>
      <c r="E44" s="77"/>
      <c r="F44" s="77"/>
      <c r="G44" s="77"/>
      <c r="H44" s="77"/>
    </row>
  </sheetData>
  <mergeCells count="8">
    <mergeCell ref="A40:K40"/>
    <mergeCell ref="M15:T15"/>
    <mergeCell ref="A1:K1"/>
    <mergeCell ref="A2:K2"/>
    <mergeCell ref="A4:K4"/>
    <mergeCell ref="A5:K5"/>
    <mergeCell ref="B6:E6"/>
    <mergeCell ref="F6:K6"/>
  </mergeCells>
  <printOptions/>
  <pageMargins left="0.25" right="0.25" top="0.75" bottom="0.75" header="0.3" footer="0.3"/>
  <pageSetup fitToHeight="1" fitToWidth="1" horizontalDpi="600" verticalDpi="600" orientation="landscape" paperSize="5" scale="74" r:id="rId1"/>
  <headerFooter>
    <oddFooter>&amp;L&amp;Z&amp;F&amp;R&amp;A</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ype_x0020_of_x0020_Document xmlns="28439e1d-cdb8-498b-9d61-4bb0e3bfb59b">Supplemental Request</Type_x0020_of_x0020_Documen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6357F40A17F5A46B45724A55B764B36" ma:contentTypeVersion="2" ma:contentTypeDescription="Create a new document." ma:contentTypeScope="" ma:versionID="8e971a64617a939eb4396368eadff5d0">
  <xsd:schema xmlns:xsd="http://www.w3.org/2001/XMLSchema" xmlns:xs="http://www.w3.org/2001/XMLSchema" xmlns:p="http://schemas.microsoft.com/office/2006/metadata/properties" xmlns:ns2="28439e1d-cdb8-498b-9d61-4bb0e3bfb59b" xmlns:ns3="760cdf93-adc7-407d-99de-cff9d0e01238" targetNamespace="http://schemas.microsoft.com/office/2006/metadata/properties" ma:root="true" ma:fieldsID="4dc9a4e2cc8f1804d5fc04b193f93504" ns2:_="" ns3:_="">
    <xsd:import namespace="28439e1d-cdb8-498b-9d61-4bb0e3bfb59b"/>
    <xsd:import namespace="760cdf93-adc7-407d-99de-cff9d0e01238"/>
    <xsd:element name="properties">
      <xsd:complexType>
        <xsd:sequence>
          <xsd:element name="documentManagement">
            <xsd:complexType>
              <xsd:all>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439e1d-cdb8-498b-9d61-4bb0e3bfb59b" elementFormDefault="qualified">
    <xsd:import namespace="http://schemas.microsoft.com/office/2006/documentManagement/types"/>
    <xsd:import namespace="http://schemas.microsoft.com/office/infopath/2007/PartnerControls"/>
    <xsd:element name="Type_x0020_of_x0020_Document" ma:index="8" nillable="true" ma:displayName="Type of Document" ma:description="Select the type of document this is." ma:format="RadioButtons" ma:internalName="Type_x0020_of_x0020_Document">
      <xsd:simpleType>
        <xsd:restriction base="dms:Choice">
          <xsd:enumeration value="Budget Submittal"/>
          <xsd:enumeration value="Business Plan Submittal"/>
          <xsd:enumeration value="Encumbrance Carryover Request"/>
          <xsd:enumeration value="Supplemental Request"/>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760cdf93-adc7-407d-99de-cff9d0e01238"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228D9A-24DB-4FF6-B6E5-454669F11B87}">
  <ds:schemaRefs>
    <ds:schemaRef ds:uri="http://schemas.microsoft.com/office/2006/documentManagement/types"/>
    <ds:schemaRef ds:uri="28439e1d-cdb8-498b-9d61-4bb0e3bfb59b"/>
    <ds:schemaRef ds:uri="http://purl.org/dc/terms/"/>
    <ds:schemaRef ds:uri="http://schemas.microsoft.com/office/infopath/2007/PartnerControls"/>
    <ds:schemaRef ds:uri="http://schemas.openxmlformats.org/package/2006/metadata/core-properties"/>
    <ds:schemaRef ds:uri="760cdf93-adc7-407d-99de-cff9d0e01238"/>
    <ds:schemaRef ds:uri="http://schemas.microsoft.com/office/2006/metadata/properties"/>
    <ds:schemaRef ds:uri="http://www.w3.org/XML/1998/namespace"/>
    <ds:schemaRef ds:uri="http://purl.org/dc/dcmitype/"/>
    <ds:schemaRef ds:uri="http://purl.org/dc/elements/1.1/"/>
  </ds:schemaRefs>
</ds:datastoreItem>
</file>

<file path=customXml/itemProps2.xml><?xml version="1.0" encoding="utf-8"?>
<ds:datastoreItem xmlns:ds="http://schemas.openxmlformats.org/officeDocument/2006/customXml" ds:itemID="{55A97F58-38BB-4C04-958C-7627CDC9A94D}">
  <ds:schemaRefs>
    <ds:schemaRef ds:uri="http://schemas.microsoft.com/sharepoint/v3/contenttype/forms"/>
  </ds:schemaRefs>
</ds:datastoreItem>
</file>

<file path=customXml/itemProps3.xml><?xml version="1.0" encoding="utf-8"?>
<ds:datastoreItem xmlns:ds="http://schemas.openxmlformats.org/officeDocument/2006/customXml" ds:itemID="{2E64F0EF-AE37-4ABC-B866-6DF4BB91CE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439e1d-cdb8-498b-9d61-4bb0e3bfb59b"/>
    <ds:schemaRef ds:uri="760cdf93-adc7-407d-99de-cff9d0e012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Fund 3151 FinancialPlan</dc:title>
  <dc:subject/>
  <dc:creator>Budget</dc:creator>
  <cp:keywords/>
  <dc:description/>
  <cp:lastModifiedBy>Jillian Andrews</cp:lastModifiedBy>
  <cp:lastPrinted>2013-10-11T21:51:39Z</cp:lastPrinted>
  <dcterms:created xsi:type="dcterms:W3CDTF">2010-03-17T23:02:10Z</dcterms:created>
  <dcterms:modified xsi:type="dcterms:W3CDTF">2013-10-11T22:26:21Z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0x01010006357F40A17F5A46B45724A55B764B36</vt:lpwstr>
  </property>
</Properties>
</file>