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0"/>
  </bookViews>
  <sheets>
    <sheet name="F1311 Fin Plan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_xlnm.Print_Area" localSheetId="0">'F1311 Fin Plan'!$A$1:$G$39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RDP" hidden="1">{"cxtransfer",#N/A,FALSE,"ReorgRevisted"}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<sst xmlns="http://schemas.openxmlformats.org/spreadsheetml/2006/main" count="37" uniqueCount="36">
  <si>
    <t>Form C</t>
  </si>
  <si>
    <t>Noxious Weeds - 2nd Qtr Omnibus</t>
  </si>
  <si>
    <t>Fund Name:  Noxious Weeds</t>
  </si>
  <si>
    <t>Fund Number:  000001311</t>
  </si>
  <si>
    <t>Prepared by:  Jim Catlin</t>
  </si>
  <si>
    <t>Date Prepared:  March 31, 2003</t>
  </si>
  <si>
    <t>Category</t>
  </si>
  <si>
    <t xml:space="preserve">2003 Adopted  </t>
  </si>
  <si>
    <t>2003 Revised</t>
  </si>
  <si>
    <t>Adopted - Revised = Change</t>
  </si>
  <si>
    <t>Explanation of Change</t>
  </si>
  <si>
    <t xml:space="preserve">Beginning Fund Balance </t>
  </si>
  <si>
    <t>Revenues</t>
  </si>
  <si>
    <t xml:space="preserve">Noxious Weed Fee </t>
  </si>
  <si>
    <t>Other Misc</t>
  </si>
  <si>
    <t>Total Revenues</t>
  </si>
  <si>
    <t>Expenditures</t>
  </si>
  <si>
    <t>Operating Expenditures</t>
  </si>
  <si>
    <t>Salary Savings, Other O&amp;M Savings</t>
  </si>
  <si>
    <t>Encumbrance Carryover</t>
  </si>
  <si>
    <t>Second Qtr Omnibus</t>
  </si>
  <si>
    <t>Truck Purchase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</si>
  <si>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</si>
  <si>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</si>
  <si>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</si>
  <si>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</si>
  <si>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</si>
  <si>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</si>
  <si>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Reserve for Carryforward</t>
  </si>
  <si>
    <t>Total Designations and Reserves</t>
  </si>
  <si>
    <t>Ending Undesignated Fund Balance</t>
  </si>
  <si>
    <t>Target Fund Balance</t>
  </si>
  <si>
    <t>2003 Estimated</t>
  </si>
  <si>
    <t>1.  2002 Actuals are based on 14th Month ARMs and preliminary CAFR.</t>
  </si>
  <si>
    <t>NOTE:</t>
  </si>
  <si>
    <r>
      <t>2002 Actual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</si>
</sst>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16">
    <font>
      <sz val="10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12"/>
      <name val="Tms Rmn"/>
      <family val="0"/>
    </font>
    <font>
      <sz val="12"/>
      <name val="Times New Roman"/>
      <family val="1"/>
    </font>
    <font>
      <sz val="9"/>
      <name val="MS Sans Serif"/>
      <family val="0"/>
    </font>
    <font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7" fontId="7" fillId="0" borderId="0" xfId="19" applyFont="1" applyBorder="1" applyAlignment="1">
      <alignment horizontal="centerContinuous" wrapText="1"/>
      <protection/>
    </xf>
    <xf numFmtId="37" fontId="8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/>
    </xf>
    <xf numFmtId="37" fontId="7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4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9" fillId="0" borderId="0" xfId="19" applyFont="1" applyBorder="1" applyAlignment="1">
      <alignment horizontal="left"/>
      <protection/>
    </xf>
    <xf numFmtId="37" fontId="10" fillId="0" borderId="1" xfId="19" applyFont="1" applyBorder="1" applyAlignment="1">
      <alignment horizontal="left" wrapText="1"/>
      <protection/>
    </xf>
    <xf numFmtId="37" fontId="11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" fillId="0" borderId="0" xfId="19" applyFont="1" applyBorder="1" applyAlignment="1">
      <alignment horizontal="centerContinuous" wrapText="1"/>
      <protection/>
    </xf>
    <xf numFmtId="37" fontId="9" fillId="2" borderId="2" xfId="19" applyFont="1" applyFill="1" applyBorder="1" applyAlignment="1" applyProtection="1">
      <alignment horizontal="left" wrapText="1"/>
      <protection/>
    </xf>
    <xf numFmtId="37" fontId="9" fillId="2" borderId="3" xfId="19" applyFont="1" applyFill="1" applyBorder="1" applyAlignment="1">
      <alignment horizontal="center" wrapText="1"/>
      <protection/>
    </xf>
    <xf numFmtId="37" fontId="9" fillId="2" borderId="4" xfId="19" applyFont="1" applyFill="1" applyBorder="1" applyAlignment="1">
      <alignment horizontal="center" wrapText="1"/>
      <protection/>
    </xf>
    <xf numFmtId="37" fontId="9" fillId="2" borderId="5" xfId="19" applyFont="1" applyFill="1" applyBorder="1" applyAlignment="1">
      <alignment horizontal="center" wrapText="1"/>
      <protection/>
    </xf>
    <xf numFmtId="37" fontId="9" fillId="2" borderId="6" xfId="19" applyFont="1" applyFill="1" applyBorder="1" applyAlignment="1">
      <alignment horizontal="center" wrapText="1"/>
      <protection/>
    </xf>
    <xf numFmtId="37" fontId="9" fillId="2" borderId="2" xfId="19" applyFont="1" applyFill="1" applyBorder="1" applyAlignment="1">
      <alignment horizontal="center" wrapText="1"/>
      <protection/>
    </xf>
    <xf numFmtId="37" fontId="9" fillId="2" borderId="0" xfId="19" applyFont="1" applyFill="1" applyAlignment="1">
      <alignment horizontal="center" wrapText="1"/>
      <protection/>
    </xf>
    <xf numFmtId="0" fontId="4" fillId="2" borderId="0" xfId="0" applyFont="1" applyFill="1" applyAlignment="1">
      <alignment/>
    </xf>
    <xf numFmtId="37" fontId="9" fillId="0" borderId="2" xfId="19" applyFont="1" applyFill="1" applyBorder="1" applyAlignment="1">
      <alignment horizontal="left"/>
      <protection/>
    </xf>
    <xf numFmtId="165" fontId="9" fillId="0" borderId="2" xfId="15" applyNumberFormat="1" applyFont="1" applyFill="1" applyBorder="1" applyAlignment="1">
      <alignment/>
    </xf>
    <xf numFmtId="165" fontId="9" fillId="0" borderId="3" xfId="15" applyNumberFormat="1" applyFont="1" applyFill="1" applyBorder="1" applyAlignment="1">
      <alignment/>
    </xf>
    <xf numFmtId="165" fontId="9" fillId="0" borderId="7" xfId="15" applyNumberFormat="1" applyFont="1" applyFill="1" applyBorder="1" applyAlignment="1">
      <alignment/>
    </xf>
    <xf numFmtId="165" fontId="9" fillId="0" borderId="8" xfId="15" applyNumberFormat="1" applyFont="1" applyBorder="1" applyAlignment="1">
      <alignment/>
    </xf>
    <xf numFmtId="165" fontId="10" fillId="0" borderId="9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0" fontId="9" fillId="0" borderId="0" xfId="0" applyFont="1" applyAlignment="1">
      <alignment/>
    </xf>
    <xf numFmtId="37" fontId="9" fillId="0" borderId="10" xfId="19" applyFont="1" applyFill="1" applyBorder="1" applyAlignment="1">
      <alignment horizontal="left"/>
      <protection/>
    </xf>
    <xf numFmtId="165" fontId="4" fillId="0" borderId="10" xfId="15" applyNumberFormat="1" applyFont="1" applyFill="1" applyBorder="1" applyAlignment="1">
      <alignment/>
    </xf>
    <xf numFmtId="165" fontId="4" fillId="0" borderId="11" xfId="15" applyNumberFormat="1" applyFont="1" applyFill="1" applyBorder="1" applyAlignment="1">
      <alignment/>
    </xf>
    <xf numFmtId="165" fontId="4" fillId="0" borderId="12" xfId="15" applyNumberFormat="1" applyFont="1" applyBorder="1" applyAlignment="1">
      <alignment/>
    </xf>
    <xf numFmtId="165" fontId="4" fillId="0" borderId="13" xfId="15" applyNumberFormat="1" applyFont="1" applyBorder="1" applyAlignment="1">
      <alignment/>
    </xf>
    <xf numFmtId="165" fontId="12" fillId="0" borderId="1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0" xfId="19" applyFont="1" applyFill="1" applyBorder="1" applyAlignment="1">
      <alignment horizontal="left"/>
      <protection/>
    </xf>
    <xf numFmtId="165" fontId="4" fillId="0" borderId="14" xfId="15" applyNumberFormat="1" applyFont="1" applyBorder="1" applyAlignment="1">
      <alignment/>
    </xf>
    <xf numFmtId="165" fontId="12" fillId="0" borderId="10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4" fillId="0" borderId="10" xfId="15" applyNumberFormat="1" applyFont="1" applyBorder="1" applyAlignment="1">
      <alignment/>
    </xf>
    <xf numFmtId="165" fontId="6" fillId="0" borderId="12" xfId="15" applyNumberFormat="1" applyFont="1" applyBorder="1" applyAlignment="1">
      <alignment/>
    </xf>
    <xf numFmtId="165" fontId="12" fillId="0" borderId="10" xfId="15" applyNumberFormat="1" applyFont="1" applyBorder="1" applyAlignment="1">
      <alignment wrapText="1"/>
    </xf>
    <xf numFmtId="165" fontId="4" fillId="0" borderId="11" xfId="15" applyNumberFormat="1" applyFont="1" applyFill="1" applyBorder="1" applyAlignment="1">
      <alignment horizontal="center"/>
    </xf>
    <xf numFmtId="37" fontId="9" fillId="0" borderId="9" xfId="19" applyFont="1" applyFill="1" applyBorder="1" applyAlignment="1">
      <alignment horizontal="left"/>
      <protection/>
    </xf>
    <xf numFmtId="165" fontId="9" fillId="0" borderId="9" xfId="15" applyNumberFormat="1" applyFont="1" applyFill="1" applyBorder="1" applyAlignment="1">
      <alignment/>
    </xf>
    <xf numFmtId="165" fontId="9" fillId="0" borderId="9" xfId="15" applyNumberFormat="1" applyFont="1" applyBorder="1" applyAlignment="1">
      <alignment/>
    </xf>
    <xf numFmtId="165" fontId="12" fillId="0" borderId="9" xfId="15" applyNumberFormat="1" applyFont="1" applyBorder="1" applyAlignment="1">
      <alignment/>
    </xf>
    <xf numFmtId="37" fontId="9" fillId="0" borderId="2" xfId="19" applyFont="1" applyFill="1" applyBorder="1" applyAlignment="1">
      <alignment horizontal="left"/>
      <protection/>
    </xf>
    <xf numFmtId="165" fontId="4" fillId="0" borderId="3" xfId="15" applyNumberFormat="1" applyFont="1" applyFill="1" applyBorder="1" applyAlignment="1">
      <alignment/>
    </xf>
    <xf numFmtId="165" fontId="4" fillId="3" borderId="3" xfId="15" applyNumberFormat="1" applyFont="1" applyFill="1" applyBorder="1" applyAlignment="1">
      <alignment/>
    </xf>
    <xf numFmtId="165" fontId="4" fillId="0" borderId="6" xfId="15" applyNumberFormat="1" applyFont="1" applyBorder="1" applyAlignment="1">
      <alignment/>
    </xf>
    <xf numFmtId="165" fontId="12" fillId="0" borderId="2" xfId="15" applyNumberFormat="1" applyFont="1" applyBorder="1" applyAlignment="1">
      <alignment/>
    </xf>
    <xf numFmtId="37" fontId="9" fillId="0" borderId="10" xfId="19" applyFont="1" applyFill="1" applyBorder="1" applyAlignment="1">
      <alignment horizontal="left"/>
      <protection/>
    </xf>
    <xf numFmtId="165" fontId="6" fillId="0" borderId="11" xfId="15" applyNumberFormat="1" applyFont="1" applyBorder="1" applyAlignment="1">
      <alignment/>
    </xf>
    <xf numFmtId="165" fontId="4" fillId="0" borderId="3" xfId="15" applyNumberFormat="1" applyFont="1" applyFill="1" applyBorder="1" applyAlignment="1" quotePrefix="1">
      <alignment/>
    </xf>
    <xf numFmtId="165" fontId="6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12" xfId="15" applyNumberFormat="1" applyFont="1" applyFill="1" applyBorder="1" applyAlignment="1">
      <alignment/>
    </xf>
    <xf numFmtId="165" fontId="6" fillId="0" borderId="10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37" fontId="13" fillId="0" borderId="10" xfId="19" applyFont="1" applyFill="1" applyBorder="1" applyAlignment="1">
      <alignment horizontal="left"/>
      <protection/>
    </xf>
    <xf numFmtId="165" fontId="4" fillId="0" borderId="10" xfId="15" applyNumberFormat="1" applyFont="1" applyFill="1" applyBorder="1" applyAlignment="1">
      <alignment/>
    </xf>
    <xf numFmtId="165" fontId="9" fillId="0" borderId="11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9" fillId="0" borderId="9" xfId="15" applyNumberFormat="1" applyFont="1" applyFill="1" applyBorder="1" applyAlignment="1">
      <alignment/>
    </xf>
    <xf numFmtId="165" fontId="10" fillId="0" borderId="9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6" fillId="0" borderId="2" xfId="15" applyNumberFormat="1" applyFont="1" applyBorder="1" applyAlignment="1">
      <alignment/>
    </xf>
    <xf numFmtId="37" fontId="9" fillId="0" borderId="15" xfId="19" applyFont="1" applyFill="1" applyBorder="1" applyAlignment="1" quotePrefix="1">
      <alignment horizontal="left"/>
      <protection/>
    </xf>
    <xf numFmtId="165" fontId="4" fillId="0" borderId="2" xfId="15" applyNumberFormat="1" applyFont="1" applyFill="1" applyBorder="1" applyAlignment="1">
      <alignment/>
    </xf>
    <xf numFmtId="165" fontId="4" fillId="0" borderId="6" xfId="15" applyNumberFormat="1" applyFont="1" applyBorder="1" applyAlignment="1">
      <alignment horizontal="right"/>
    </xf>
    <xf numFmtId="165" fontId="6" fillId="0" borderId="9" xfId="15" applyNumberFormat="1" applyFont="1" applyBorder="1" applyAlignment="1">
      <alignment horizontal="right"/>
    </xf>
    <xf numFmtId="165" fontId="4" fillId="0" borderId="0" xfId="15" applyNumberFormat="1" applyFont="1" applyAlignment="1">
      <alignment horizontal="right"/>
    </xf>
    <xf numFmtId="37" fontId="10" fillId="0" borderId="0" xfId="19" applyFont="1" applyAlignment="1">
      <alignment horizontal="left"/>
      <protection/>
    </xf>
    <xf numFmtId="37" fontId="6" fillId="0" borderId="0" xfId="19" applyFont="1" applyBorder="1">
      <alignment/>
      <protection/>
    </xf>
    <xf numFmtId="37" fontId="10" fillId="0" borderId="0" xfId="19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10" fillId="0" borderId="0" xfId="19" applyFont="1" applyBorder="1" applyAlignment="1" quotePrefix="1">
      <alignment horizontal="left"/>
      <protection/>
    </xf>
    <xf numFmtId="0" fontId="10" fillId="0" borderId="0" xfId="0" applyFont="1" applyBorder="1" applyAlignment="1" quotePrefix="1">
      <alignment horizontal="left"/>
    </xf>
    <xf numFmtId="37" fontId="6" fillId="0" borderId="0" xfId="19" applyFont="1" applyBorder="1" applyAlignment="1">
      <alignment horizontal="left"/>
      <protection/>
    </xf>
    <xf numFmtId="37" fontId="10" fillId="0" borderId="0" xfId="19" applyFont="1" applyBorder="1">
      <alignment/>
      <protection/>
    </xf>
    <xf numFmtId="0" fontId="6" fillId="0" borderId="0" xfId="0" applyFont="1" applyBorder="1" applyAlignment="1">
      <alignment horizontal="center"/>
    </xf>
    <xf numFmtId="37" fontId="9" fillId="0" borderId="0" xfId="19" applyFont="1" applyBorder="1">
      <alignment/>
      <protection/>
    </xf>
    <xf numFmtId="37" fontId="4" fillId="0" borderId="0" xfId="19" applyFont="1" applyBorder="1">
      <alignment/>
      <protection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165" fontId="4" fillId="0" borderId="12" xfId="15" applyNumberFormat="1" applyFont="1" applyFill="1" applyBorder="1" applyAlignment="1">
      <alignment/>
    </xf>
    <xf numFmtId="37" fontId="8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_1311firstQtr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7109375" style="102" customWidth="1"/>
    <col min="2" max="2" width="12.8515625" style="3" bestFit="1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8" t="s">
        <v>1</v>
      </c>
      <c r="B2" s="108"/>
      <c r="C2" s="108"/>
      <c r="D2" s="108"/>
      <c r="E2" s="108"/>
      <c r="F2" s="108"/>
      <c r="G2" s="108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0"/>
      <c r="E5" s="10"/>
      <c r="F5" s="15"/>
      <c r="G5" s="11" t="s">
        <v>5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7" customFormat="1" ht="33" customHeight="1">
      <c r="A7" s="20" t="s">
        <v>6</v>
      </c>
      <c r="B7" s="21" t="s">
        <v>35</v>
      </c>
      <c r="C7" s="22" t="s">
        <v>7</v>
      </c>
      <c r="D7" s="23" t="s">
        <v>8</v>
      </c>
      <c r="E7" s="23" t="s">
        <v>32</v>
      </c>
      <c r="F7" s="24" t="s">
        <v>9</v>
      </c>
      <c r="G7" s="25" t="s">
        <v>10</v>
      </c>
      <c r="H7" s="26"/>
    </row>
    <row r="8" spans="1:9" s="36" customFormat="1" ht="15.75">
      <c r="A8" s="28" t="s">
        <v>11</v>
      </c>
      <c r="B8" s="30">
        <v>258234</v>
      </c>
      <c r="C8" s="30">
        <v>270828</v>
      </c>
      <c r="D8" s="29">
        <f>B29</f>
        <v>370054.72999999986</v>
      </c>
      <c r="E8" s="31">
        <f>D8</f>
        <v>370054.72999999986</v>
      </c>
      <c r="F8" s="32"/>
      <c r="G8" s="33"/>
      <c r="H8" s="34"/>
      <c r="I8" s="35"/>
    </row>
    <row r="9" spans="1:9" s="45" customFormat="1" ht="15.75">
      <c r="A9" s="37" t="s">
        <v>12</v>
      </c>
      <c r="B9" s="39"/>
      <c r="C9" s="39"/>
      <c r="D9" s="40"/>
      <c r="E9" s="40"/>
      <c r="F9" s="41"/>
      <c r="G9" s="42"/>
      <c r="H9" s="43"/>
      <c r="I9" s="44"/>
    </row>
    <row r="10" spans="1:9" s="45" customFormat="1" ht="15.75">
      <c r="A10" s="46" t="s">
        <v>13</v>
      </c>
      <c r="B10" s="39">
        <v>895779.1</v>
      </c>
      <c r="C10" s="39">
        <v>938572</v>
      </c>
      <c r="D10" s="39">
        <f>C10</f>
        <v>938572</v>
      </c>
      <c r="E10" s="39">
        <f>D10</f>
        <v>938572</v>
      </c>
      <c r="F10" s="47"/>
      <c r="G10" s="48"/>
      <c r="H10" s="43"/>
      <c r="I10" s="44"/>
    </row>
    <row r="11" spans="1:9" s="45" customFormat="1" ht="15.75">
      <c r="A11" s="46" t="s">
        <v>14</v>
      </c>
      <c r="B11" s="39">
        <v>9390.3</v>
      </c>
      <c r="C11" s="39">
        <v>10200</v>
      </c>
      <c r="D11" s="39">
        <f>C11</f>
        <v>10200</v>
      </c>
      <c r="E11" s="39">
        <f>D11</f>
        <v>10200</v>
      </c>
      <c r="F11" s="47"/>
      <c r="G11" s="48"/>
      <c r="H11" s="43"/>
      <c r="I11" s="44"/>
    </row>
    <row r="12" spans="1:9" s="45" customFormat="1" ht="15.75">
      <c r="A12" s="46"/>
      <c r="B12" s="39"/>
      <c r="C12" s="39"/>
      <c r="D12" s="39">
        <f aca="true" t="shared" si="0" ref="D12:E15">+B12-C12</f>
        <v>0</v>
      </c>
      <c r="E12" s="39">
        <f t="shared" si="0"/>
        <v>0</v>
      </c>
      <c r="F12" s="47"/>
      <c r="G12" s="48"/>
      <c r="H12" s="43"/>
      <c r="I12" s="44"/>
    </row>
    <row r="13" spans="1:9" s="45" customFormat="1" ht="15.75">
      <c r="A13" s="46"/>
      <c r="B13" s="39"/>
      <c r="C13" s="39"/>
      <c r="D13" s="39">
        <f t="shared" si="0"/>
        <v>0</v>
      </c>
      <c r="E13" s="39">
        <f t="shared" si="0"/>
        <v>0</v>
      </c>
      <c r="F13" s="47"/>
      <c r="G13" s="48"/>
      <c r="H13" s="43"/>
      <c r="I13" s="44"/>
    </row>
    <row r="14" spans="1:9" s="45" customFormat="1" ht="15.75">
      <c r="A14" s="46"/>
      <c r="B14" s="39"/>
      <c r="C14" s="39"/>
      <c r="D14" s="39">
        <f t="shared" si="0"/>
        <v>0</v>
      </c>
      <c r="E14" s="39">
        <f t="shared" si="0"/>
        <v>0</v>
      </c>
      <c r="F14" s="47">
        <f>+E14-C14</f>
        <v>0</v>
      </c>
      <c r="G14" s="48"/>
      <c r="H14" s="43"/>
      <c r="I14" s="44"/>
    </row>
    <row r="15" spans="1:9" s="45" customFormat="1" ht="15.75">
      <c r="A15" s="46"/>
      <c r="B15" s="39"/>
      <c r="C15" s="39"/>
      <c r="D15" s="39">
        <f t="shared" si="0"/>
        <v>0</v>
      </c>
      <c r="E15" s="39">
        <f t="shared" si="0"/>
        <v>0</v>
      </c>
      <c r="F15" s="47">
        <f>+E15-C15</f>
        <v>0</v>
      </c>
      <c r="G15" s="48"/>
      <c r="H15" s="43"/>
      <c r="I15" s="44"/>
    </row>
    <row r="16" spans="1:9" s="45" customFormat="1" ht="15.75">
      <c r="A16" s="46"/>
      <c r="B16" s="39"/>
      <c r="C16" s="39"/>
      <c r="D16" s="39"/>
      <c r="E16" s="39"/>
      <c r="F16" s="47">
        <f>+E16-C16</f>
        <v>0</v>
      </c>
      <c r="G16" s="48"/>
      <c r="H16" s="43"/>
      <c r="I16" s="44"/>
    </row>
    <row r="17" spans="1:9" s="36" customFormat="1" ht="15.75">
      <c r="A17" s="28" t="s">
        <v>15</v>
      </c>
      <c r="B17" s="29">
        <f>SUM(B10:B16)</f>
        <v>905169.4</v>
      </c>
      <c r="C17" s="29">
        <f>SUM(C10:C16)</f>
        <v>948772</v>
      </c>
      <c r="D17" s="29">
        <f>SUM(D10:D16)</f>
        <v>948772</v>
      </c>
      <c r="E17" s="29">
        <f>SUM(E10:E16)</f>
        <v>948772</v>
      </c>
      <c r="F17" s="29">
        <f>SUM(F10:F16)</f>
        <v>0</v>
      </c>
      <c r="G17" s="49"/>
      <c r="H17" s="34"/>
      <c r="I17" s="35"/>
    </row>
    <row r="18" spans="1:9" s="45" customFormat="1" ht="15.75">
      <c r="A18" s="37" t="s">
        <v>16</v>
      </c>
      <c r="B18" s="39"/>
      <c r="C18" s="39"/>
      <c r="D18" s="50"/>
      <c r="E18" s="50"/>
      <c r="F18" s="47"/>
      <c r="G18" s="51"/>
      <c r="H18" s="43"/>
      <c r="I18" s="44"/>
    </row>
    <row r="19" spans="1:9" s="45" customFormat="1" ht="15.75">
      <c r="A19" s="46" t="s">
        <v>17</v>
      </c>
      <c r="B19" s="39">
        <v>-793348.67</v>
      </c>
      <c r="C19" s="39">
        <v>-1081743</v>
      </c>
      <c r="D19" s="39">
        <f>C19</f>
        <v>-1081743</v>
      </c>
      <c r="E19" s="39">
        <v>-1025743</v>
      </c>
      <c r="F19" s="47">
        <f>E19-C19</f>
        <v>56000</v>
      </c>
      <c r="G19" s="52" t="s">
        <v>18</v>
      </c>
      <c r="H19" s="43"/>
      <c r="I19" s="44"/>
    </row>
    <row r="20" spans="1:9" s="45" customFormat="1" ht="15.75">
      <c r="A20" s="46" t="s">
        <v>19</v>
      </c>
      <c r="B20" s="39"/>
      <c r="C20" s="39"/>
      <c r="D20" s="39">
        <v>-2500</v>
      </c>
      <c r="E20" s="39">
        <v>-2500</v>
      </c>
      <c r="F20" s="47">
        <f>E20-C20</f>
        <v>-2500</v>
      </c>
      <c r="G20" s="48" t="s">
        <v>19</v>
      </c>
      <c r="H20" s="43"/>
      <c r="I20" s="44"/>
    </row>
    <row r="21" spans="1:9" s="45" customFormat="1" ht="15.75">
      <c r="A21" s="46" t="s">
        <v>20</v>
      </c>
      <c r="B21" s="53"/>
      <c r="C21" s="39"/>
      <c r="D21" s="39"/>
      <c r="E21" s="39">
        <v>-20500</v>
      </c>
      <c r="F21" s="47">
        <f>E21-C21</f>
        <v>-20500</v>
      </c>
      <c r="G21" s="48" t="s">
        <v>21</v>
      </c>
      <c r="H21" s="43"/>
      <c r="I21" s="44"/>
    </row>
    <row r="22" spans="1:9" s="45" customFormat="1" ht="15.75">
      <c r="A22" s="46"/>
      <c r="B22" s="53"/>
      <c r="C22" s="39"/>
      <c r="D22" s="39"/>
      <c r="E22" s="39"/>
      <c r="F22" s="50"/>
      <c r="H22" s="43"/>
      <c r="I22" s="44"/>
    </row>
    <row r="23" spans="1:9" s="36" customFormat="1" ht="15.75">
      <c r="A23" s="54" t="s">
        <v>22</v>
      </c>
      <c r="B23" s="55">
        <f>SUM(B19:B21)</f>
        <v>-793348.67</v>
      </c>
      <c r="C23" s="55">
        <f>SUM(C19:C21)</f>
        <v>-1081743</v>
      </c>
      <c r="D23" s="55">
        <f>SUM(D18:D22)</f>
        <v>-1084243</v>
      </c>
      <c r="E23" s="55">
        <f>SUM(E18:E22)</f>
        <v>-1048743</v>
      </c>
      <c r="F23" s="56">
        <f>SUM(F19:F22)</f>
        <v>33000</v>
      </c>
      <c r="G23" s="57"/>
      <c r="H23" s="34"/>
      <c r="I23" s="35"/>
    </row>
    <row r="24" spans="1:9" s="45" customFormat="1" ht="15.75">
      <c r="A24" s="58" t="s">
        <v>23</v>
      </c>
      <c r="B24" s="59"/>
      <c r="C24" s="59"/>
      <c r="D24" s="60"/>
      <c r="E24" s="60"/>
      <c r="F24" s="61"/>
      <c r="G24" s="62"/>
      <c r="H24" s="43"/>
      <c r="I24" s="44"/>
    </row>
    <row r="25" spans="1:9" s="45" customFormat="1" ht="15.75">
      <c r="A25" s="63" t="s">
        <v>24</v>
      </c>
      <c r="B25" s="38"/>
      <c r="C25" s="38"/>
      <c r="D25" s="38"/>
      <c r="E25" s="38"/>
      <c r="F25" s="50"/>
      <c r="G25" s="64"/>
      <c r="H25" s="43"/>
      <c r="I25" s="44"/>
    </row>
    <row r="26" spans="1:9" s="45" customFormat="1" ht="15.75">
      <c r="A26" s="63"/>
      <c r="B26" s="38"/>
      <c r="C26" s="38"/>
      <c r="D26" s="38"/>
      <c r="E26" s="38"/>
      <c r="F26" s="50"/>
      <c r="G26" s="64"/>
      <c r="H26" s="43"/>
      <c r="I26" s="44"/>
    </row>
    <row r="27" spans="1:9" s="45" customFormat="1" ht="15.75">
      <c r="A27" s="63"/>
      <c r="B27" s="38"/>
      <c r="C27" s="38"/>
      <c r="D27" s="38"/>
      <c r="E27" s="38"/>
      <c r="F27" s="50"/>
      <c r="G27" s="64"/>
      <c r="H27" s="43"/>
      <c r="I27" s="44"/>
    </row>
    <row r="28" spans="1:9" s="45" customFormat="1" ht="15.75">
      <c r="A28" s="37" t="s">
        <v>25</v>
      </c>
      <c r="B28" s="38"/>
      <c r="C28" s="38"/>
      <c r="D28" s="38"/>
      <c r="E28" s="38"/>
      <c r="F28" s="50"/>
      <c r="G28" s="64"/>
      <c r="H28" s="43"/>
      <c r="I28" s="44"/>
    </row>
    <row r="29" spans="1:102" s="68" customFormat="1" ht="15.75">
      <c r="A29" s="28" t="s">
        <v>26</v>
      </c>
      <c r="B29" s="65">
        <f>+B8+B17+B23+B24</f>
        <v>370054.72999999986</v>
      </c>
      <c r="C29" s="65">
        <f>+C8+C17+C23+C24</f>
        <v>137857</v>
      </c>
      <c r="D29" s="65">
        <f>+D8+D17+D23+D24</f>
        <v>234583.72999999998</v>
      </c>
      <c r="E29" s="65">
        <f>+E8+E17+E23+E24</f>
        <v>270083.73</v>
      </c>
      <c r="F29" s="61"/>
      <c r="G29" s="66"/>
      <c r="H29" s="43"/>
      <c r="I29" s="43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</row>
    <row r="30" spans="1:9" s="45" customFormat="1" ht="15.75">
      <c r="A30" s="63" t="s">
        <v>27</v>
      </c>
      <c r="B30" s="39">
        <v>0</v>
      </c>
      <c r="C30" s="39">
        <v>0</v>
      </c>
      <c r="D30" s="107">
        <v>0</v>
      </c>
      <c r="E30" s="69">
        <v>0</v>
      </c>
      <c r="F30" s="70"/>
      <c r="G30" s="71"/>
      <c r="H30" s="72"/>
      <c r="I30" s="44"/>
    </row>
    <row r="31" spans="1:9" s="45" customFormat="1" ht="15.75">
      <c r="A31" s="73" t="s">
        <v>28</v>
      </c>
      <c r="B31" s="39">
        <v>-2500</v>
      </c>
      <c r="C31" s="39"/>
      <c r="D31" s="38"/>
      <c r="E31" s="69"/>
      <c r="F31" s="74"/>
      <c r="G31" s="71"/>
      <c r="H31" s="72"/>
      <c r="I31" s="44"/>
    </row>
    <row r="32" spans="1:9" s="45" customFormat="1" ht="15.75">
      <c r="A32" s="73"/>
      <c r="B32" s="39"/>
      <c r="C32" s="39"/>
      <c r="D32" s="38"/>
      <c r="E32" s="69"/>
      <c r="F32" s="74"/>
      <c r="G32" s="71"/>
      <c r="H32" s="72"/>
      <c r="I32" s="44"/>
    </row>
    <row r="33" spans="1:9" s="36" customFormat="1" ht="15.75">
      <c r="A33" s="63" t="s">
        <v>29</v>
      </c>
      <c r="B33" s="75">
        <f>SUM(B30:B32)</f>
        <v>-2500</v>
      </c>
      <c r="C33" s="75">
        <f>SUM(C30:C32)</f>
        <v>0</v>
      </c>
      <c r="D33" s="55">
        <f>SUM(D30:D32)</f>
        <v>0</v>
      </c>
      <c r="E33" s="76">
        <f>SUM(E30:E32)</f>
        <v>0</v>
      </c>
      <c r="F33" s="77"/>
      <c r="G33" s="78"/>
      <c r="H33" s="79"/>
      <c r="I33" s="35"/>
    </row>
    <row r="34" spans="1:9" s="36" customFormat="1" ht="15.75">
      <c r="A34" s="28" t="s">
        <v>30</v>
      </c>
      <c r="B34" s="30">
        <f>+B29+B33</f>
        <v>367554.72999999986</v>
      </c>
      <c r="C34" s="30">
        <f>+C29+C33</f>
        <v>137857</v>
      </c>
      <c r="D34" s="30">
        <f>+D29+D33</f>
        <v>234583.72999999998</v>
      </c>
      <c r="E34" s="30">
        <f>+E29+E33</f>
        <v>270083.73</v>
      </c>
      <c r="F34" s="32"/>
      <c r="G34" s="80"/>
      <c r="H34" s="34"/>
      <c r="I34" s="35"/>
    </row>
    <row r="35" spans="1:9" s="45" customFormat="1" ht="16.5" thickBot="1">
      <c r="A35" s="81" t="s">
        <v>31</v>
      </c>
      <c r="B35" s="82">
        <f>B23*0.1*-1</f>
        <v>79334.86700000001</v>
      </c>
      <c r="C35" s="82">
        <v>93857</v>
      </c>
      <c r="D35" s="59">
        <v>93857</v>
      </c>
      <c r="E35" s="59">
        <v>93857</v>
      </c>
      <c r="F35" s="83"/>
      <c r="G35" s="84"/>
      <c r="H35" s="85"/>
      <c r="I35" s="44"/>
    </row>
    <row r="36" spans="1:8" s="89" customFormat="1" ht="13.5" customHeight="1">
      <c r="A36" s="86" t="s">
        <v>34</v>
      </c>
      <c r="B36" s="87"/>
      <c r="C36" s="88"/>
      <c r="D36" s="87"/>
      <c r="E36" s="87"/>
      <c r="G36" s="87"/>
      <c r="H36" s="87"/>
    </row>
    <row r="37" spans="1:8" s="89" customFormat="1" ht="16.5" customHeight="1">
      <c r="A37" s="89" t="s">
        <v>33</v>
      </c>
      <c r="B37" s="90"/>
      <c r="C37" s="91"/>
      <c r="D37" s="90"/>
      <c r="E37" s="87"/>
      <c r="F37" s="87"/>
      <c r="G37" s="90"/>
      <c r="H37" s="90"/>
    </row>
    <row r="38" spans="2:8" s="89" customFormat="1" ht="14.25" customHeight="1">
      <c r="B38" s="90"/>
      <c r="C38" s="92"/>
      <c r="D38" s="90"/>
      <c r="E38" s="87"/>
      <c r="F38" s="87"/>
      <c r="G38" s="90"/>
      <c r="H38" s="90"/>
    </row>
    <row r="39" spans="1:8" s="89" customFormat="1" ht="11.25" customHeight="1">
      <c r="A39" s="93"/>
      <c r="B39" s="87"/>
      <c r="C39" s="94"/>
      <c r="D39" s="87"/>
      <c r="E39" s="87"/>
      <c r="F39" s="87"/>
      <c r="G39" s="95"/>
      <c r="H39" s="90"/>
    </row>
    <row r="40" spans="1:8" s="45" customFormat="1" ht="15" customHeight="1">
      <c r="A40" s="89"/>
      <c r="B40" s="67"/>
      <c r="C40" s="96"/>
      <c r="D40" s="67"/>
      <c r="E40" s="97"/>
      <c r="F40" s="97"/>
      <c r="G40" s="87"/>
      <c r="H40" s="97"/>
    </row>
    <row r="41" spans="1:8" s="45" customFormat="1" ht="15.75">
      <c r="A41" s="98"/>
      <c r="B41" s="99"/>
      <c r="C41" s="100"/>
      <c r="D41" s="99"/>
      <c r="E41" s="99"/>
      <c r="F41" s="99"/>
      <c r="G41" s="90"/>
      <c r="H41" s="67"/>
    </row>
    <row r="42" spans="1:8" s="45" customFormat="1" ht="15.75">
      <c r="A42" s="101"/>
      <c r="B42" s="99"/>
      <c r="C42" s="100"/>
      <c r="D42" s="99"/>
      <c r="E42" s="99"/>
      <c r="F42" s="99"/>
      <c r="G42" s="90"/>
      <c r="H42" s="67"/>
    </row>
    <row r="43" spans="1:8" s="45" customFormat="1" ht="15.75">
      <c r="A43" s="101"/>
      <c r="B43" s="99"/>
      <c r="C43" s="100"/>
      <c r="D43" s="99"/>
      <c r="E43" s="99"/>
      <c r="F43" s="99"/>
      <c r="G43" s="90"/>
      <c r="H43" s="67"/>
    </row>
    <row r="44" spans="1:8" s="45" customFormat="1" ht="15.75">
      <c r="A44" s="101"/>
      <c r="B44" s="99"/>
      <c r="C44" s="100"/>
      <c r="D44" s="99"/>
      <c r="E44" s="99"/>
      <c r="F44" s="99"/>
      <c r="G44" s="90"/>
      <c r="H44" s="67"/>
    </row>
    <row r="45" spans="1:8" s="45" customFormat="1" ht="15.75">
      <c r="A45" s="101"/>
      <c r="B45" s="99"/>
      <c r="C45" s="100"/>
      <c r="D45" s="99"/>
      <c r="E45" s="99"/>
      <c r="F45" s="99"/>
      <c r="G45" s="90"/>
      <c r="H45" s="67"/>
    </row>
    <row r="46" spans="1:8" s="45" customFormat="1" ht="15.75">
      <c r="A46" s="101"/>
      <c r="B46" s="99"/>
      <c r="C46" s="100"/>
      <c r="D46" s="99"/>
      <c r="E46" s="99"/>
      <c r="F46" s="99"/>
      <c r="G46" s="90"/>
      <c r="H46" s="67"/>
    </row>
    <row r="47" spans="2:8" ht="15">
      <c r="B47" s="103"/>
      <c r="C47" s="104"/>
      <c r="D47" s="103"/>
      <c r="E47" s="103"/>
      <c r="F47" s="103"/>
      <c r="G47" s="105"/>
      <c r="H47" s="106"/>
    </row>
    <row r="48" spans="2:8" ht="15">
      <c r="B48" s="103"/>
      <c r="C48" s="104"/>
      <c r="D48" s="103"/>
      <c r="E48" s="103"/>
      <c r="F48" s="103"/>
      <c r="G48" s="105"/>
      <c r="H48" s="106"/>
    </row>
    <row r="49" spans="2:8" ht="15">
      <c r="B49" s="103"/>
      <c r="C49" s="104"/>
      <c r="D49" s="103"/>
      <c r="E49" s="103"/>
      <c r="F49" s="103"/>
      <c r="G49" s="105"/>
      <c r="H49" s="106"/>
    </row>
    <row r="50" spans="2:8" ht="15">
      <c r="B50" s="103"/>
      <c r="C50" s="104"/>
      <c r="D50" s="103"/>
      <c r="E50" s="103"/>
      <c r="F50" s="103"/>
      <c r="G50" s="105"/>
      <c r="H50" s="106"/>
    </row>
    <row r="51" ht="12.75">
      <c r="G51" s="105"/>
    </row>
    <row r="52" ht="12.75">
      <c r="G52" s="105"/>
    </row>
    <row r="53" ht="12.75">
      <c r="G53" s="105"/>
    </row>
    <row r="54" ht="12.75">
      <c r="G54" s="105"/>
    </row>
    <row r="55" ht="12.75">
      <c r="G55" s="105"/>
    </row>
    <row r="56" ht="12.75">
      <c r="G56" s="105"/>
    </row>
    <row r="57" ht="12.75">
      <c r="G57" s="105"/>
    </row>
    <row r="58" ht="12.75">
      <c r="G58" s="105"/>
    </row>
    <row r="59" ht="12.75">
      <c r="G59" s="105"/>
    </row>
    <row r="60" ht="12.75">
      <c r="G60" s="105"/>
    </row>
    <row r="61" ht="12.75">
      <c r="G61" s="105"/>
    </row>
    <row r="62" ht="12.75">
      <c r="G62" s="105"/>
    </row>
    <row r="63" ht="12.75">
      <c r="G63" s="105"/>
    </row>
    <row r="64" ht="12.75">
      <c r="G64" s="105"/>
    </row>
    <row r="65" ht="12.75">
      <c r="G65" s="105"/>
    </row>
    <row r="66" ht="12.75">
      <c r="G66" s="105"/>
    </row>
    <row r="67" ht="12.75">
      <c r="G67" s="105"/>
    </row>
    <row r="68" ht="12.75">
      <c r="G68" s="105"/>
    </row>
    <row r="69" ht="12.75">
      <c r="G69" s="105"/>
    </row>
    <row r="70" ht="12.75">
      <c r="G70" s="105"/>
    </row>
    <row r="71" ht="12.75">
      <c r="G71" s="105"/>
    </row>
    <row r="72" ht="12.75">
      <c r="G72" s="105"/>
    </row>
    <row r="73" ht="12.75">
      <c r="G73" s="105"/>
    </row>
    <row r="74" ht="12.75">
      <c r="G74" s="105"/>
    </row>
    <row r="75" ht="12.75">
      <c r="G75" s="105"/>
    </row>
    <row r="76" ht="12.75">
      <c r="G76" s="105"/>
    </row>
    <row r="77" ht="12.75">
      <c r="G77" s="105"/>
    </row>
    <row r="78" ht="12.75">
      <c r="G78" s="105"/>
    </row>
    <row r="79" ht="12.75">
      <c r="G79" s="105"/>
    </row>
    <row r="80" ht="12.75">
      <c r="G80" s="105"/>
    </row>
    <row r="81" ht="12.75">
      <c r="G81" s="105"/>
    </row>
    <row r="82" ht="12.75">
      <c r="G82" s="105"/>
    </row>
    <row r="83" ht="12.75">
      <c r="G83" s="105"/>
    </row>
    <row r="84" ht="12.75">
      <c r="G84" s="105"/>
    </row>
    <row r="85" ht="12.75">
      <c r="G85" s="105"/>
    </row>
    <row r="86" ht="12.75">
      <c r="G86" s="105"/>
    </row>
    <row r="87" ht="12.75">
      <c r="G87" s="105"/>
    </row>
    <row r="88" ht="12.75">
      <c r="G88" s="105"/>
    </row>
    <row r="89" ht="12.75">
      <c r="G89" s="105"/>
    </row>
    <row r="90" ht="12.75">
      <c r="G90" s="105"/>
    </row>
    <row r="91" ht="12.75">
      <c r="G91" s="105"/>
    </row>
    <row r="92" ht="12.75">
      <c r="G92" s="105"/>
    </row>
    <row r="93" ht="12.75">
      <c r="G93" s="105"/>
    </row>
    <row r="94" ht="12.75">
      <c r="G94" s="105"/>
    </row>
    <row r="95" ht="12.75">
      <c r="G95" s="105"/>
    </row>
    <row r="96" ht="12.75">
      <c r="G96" s="105"/>
    </row>
    <row r="97" ht="12.75">
      <c r="G97" s="105"/>
    </row>
    <row r="98" ht="12.75">
      <c r="G98" s="105"/>
    </row>
    <row r="99" ht="12.75">
      <c r="G99" s="105"/>
    </row>
    <row r="100" ht="12.75">
      <c r="G100" s="105"/>
    </row>
    <row r="101" ht="12.75">
      <c r="G101" s="105"/>
    </row>
    <row r="102" ht="12.75">
      <c r="G102" s="105"/>
    </row>
    <row r="103" ht="12.75">
      <c r="G103" s="105"/>
    </row>
    <row r="104" ht="12.75">
      <c r="G104" s="105"/>
    </row>
    <row r="105" ht="12.75">
      <c r="G105" s="105"/>
    </row>
    <row r="106" ht="12.75">
      <c r="G106" s="105"/>
    </row>
    <row r="107" ht="12.75">
      <c r="G107" s="105"/>
    </row>
    <row r="108" ht="12.75">
      <c r="G108" s="105"/>
    </row>
    <row r="109" ht="12.75">
      <c r="G109" s="105"/>
    </row>
    <row r="110" ht="12.75">
      <c r="G110" s="105"/>
    </row>
    <row r="111" ht="12.75">
      <c r="G111" s="105"/>
    </row>
    <row r="112" ht="12.75">
      <c r="G112" s="105"/>
    </row>
    <row r="113" ht="12.75">
      <c r="G113" s="105"/>
    </row>
    <row r="114" ht="12.75">
      <c r="G114" s="105"/>
    </row>
    <row r="115" ht="12.75">
      <c r="G115" s="105"/>
    </row>
    <row r="116" ht="12.75">
      <c r="G116" s="105"/>
    </row>
    <row r="117" ht="12.75">
      <c r="G117" s="105"/>
    </row>
    <row r="118" ht="12.75">
      <c r="G118" s="105"/>
    </row>
    <row r="119" ht="12.75">
      <c r="G119" s="105"/>
    </row>
    <row r="120" ht="12.75">
      <c r="G120" s="105"/>
    </row>
    <row r="121" ht="12.75">
      <c r="G121" s="105"/>
    </row>
    <row r="122" ht="12.75">
      <c r="G122" s="105"/>
    </row>
    <row r="123" ht="12.75">
      <c r="G123" s="105"/>
    </row>
    <row r="124" ht="12.75">
      <c r="G124" s="105"/>
    </row>
    <row r="125" ht="12.75">
      <c r="G125" s="105"/>
    </row>
    <row r="126" ht="12.75">
      <c r="G126" s="105"/>
    </row>
    <row r="127" ht="12.75">
      <c r="G127" s="105"/>
    </row>
    <row r="128" ht="12.75">
      <c r="G128" s="105"/>
    </row>
    <row r="129" ht="12.75">
      <c r="G129" s="105"/>
    </row>
    <row r="130" ht="12.75">
      <c r="G130" s="105"/>
    </row>
    <row r="131" ht="12.75">
      <c r="G131" s="105"/>
    </row>
    <row r="132" ht="12.75">
      <c r="G132" s="105"/>
    </row>
    <row r="133" ht="12.75">
      <c r="G133" s="105"/>
    </row>
    <row r="134" ht="12.75">
      <c r="G134" s="105"/>
    </row>
    <row r="135" ht="12.75">
      <c r="G135" s="105"/>
    </row>
    <row r="136" ht="12.75">
      <c r="G136" s="105"/>
    </row>
    <row r="137" ht="12.75">
      <c r="G137" s="105"/>
    </row>
    <row r="138" ht="12.75">
      <c r="G138" s="105"/>
    </row>
    <row r="139" ht="12.75">
      <c r="G139" s="105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Network Manager</cp:lastModifiedBy>
  <cp:lastPrinted>2003-05-21T22:54:30Z</cp:lastPrinted>
  <dcterms:created xsi:type="dcterms:W3CDTF">2003-05-13T16:36:32Z</dcterms:created>
  <dcterms:modified xsi:type="dcterms:W3CDTF">2003-06-04T20:44:47Z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1915397467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