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640" windowHeight="9120" activeTab="0"/>
  </bookViews>
  <sheets>
    <sheet name="B" sheetId="1" r:id="rId1"/>
  </sheets>
  <definedNames>
    <definedName name="_xlnm.Print_Area" localSheetId="0">'B'!$B$5:$K$83</definedName>
    <definedName name="_xlnm.Print_Titles" localSheetId="0">'B'!$5:$7</definedName>
  </definedNames>
  <calcPr fullCalcOnLoad="1"/>
</workbook>
</file>

<file path=xl/sharedStrings.xml><?xml version="1.0" encoding="utf-8"?>
<sst xmlns="http://schemas.openxmlformats.org/spreadsheetml/2006/main" count="162" uniqueCount="158">
  <si>
    <t>Fund</t>
  </si>
  <si>
    <t>Project</t>
  </si>
  <si>
    <t>Project Name</t>
  </si>
  <si>
    <t>2010</t>
  </si>
  <si>
    <t>2011</t>
  </si>
  <si>
    <t>2012</t>
  </si>
  <si>
    <t>2013</t>
  </si>
  <si>
    <t>Grand Total</t>
  </si>
  <si>
    <t>3641/PUBLIC TRANS CONST-UNREST</t>
  </si>
  <si>
    <t>A00001</t>
  </si>
  <si>
    <t>Bicycle Transit Improvements</t>
  </si>
  <si>
    <t>A00002</t>
  </si>
  <si>
    <t>40-FT. DIESEL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</si>
  <si>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</si>
  <si>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</si>
  <si>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</si>
  <si>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</si>
  <si>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</si>
  <si>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</si>
  <si>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</si>
  <si>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</si>
  <si>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A00047</t>
  </si>
  <si>
    <t>HWY 99N TRANSIT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</si>
  <si>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</si>
  <si>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</si>
  <si>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</si>
  <si>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</si>
  <si>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</si>
  <si>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</si>
  <si>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A00065</t>
  </si>
  <si>
    <t>OPERATOR COMFORT STATIONS</t>
  </si>
  <si>
    <t>A00082</t>
  </si>
  <si>
    <t>TRANSIT ASSET MAINTENANCE</t>
  </si>
  <si>
    <t>A00094</t>
  </si>
  <si>
    <t>1% FOR ART PROGRAM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</si>
  <si>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</si>
  <si>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</si>
  <si>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</si>
  <si>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</si>
  <si>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</si>
  <si>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</si>
  <si>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</si>
  <si>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</si>
  <si>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</si>
  <si>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A00206</t>
  </si>
  <si>
    <t>PERSONAL COMPUTER REPLACEMENT</t>
  </si>
  <si>
    <t>A00211</t>
  </si>
  <si>
    <t>30-FT. DIESEL BUSES</t>
  </si>
  <si>
    <t>A00212</t>
  </si>
  <si>
    <t>40-FT. TROLLEY BUSES</t>
  </si>
  <si>
    <t>A00216</t>
  </si>
  <si>
    <t>OPERATING FACILITY CAPACITY EXPANSION</t>
  </si>
  <si>
    <t>A00316</t>
  </si>
  <si>
    <t>Rider Information Systems</t>
  </si>
  <si>
    <t>A00320</t>
  </si>
  <si>
    <t>REGIONAL FARE COORDINATION</t>
  </si>
  <si>
    <t>A00326</t>
  </si>
  <si>
    <t>BOSS REPLACEMENT PRJ</t>
  </si>
  <si>
    <t>A00400</t>
  </si>
  <si>
    <t>CENTRAL SUBSTATION RELOCATION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</si>
  <si>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</si>
  <si>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</si>
  <si>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</si>
  <si>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</si>
  <si>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</si>
  <si>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</si>
  <si>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</si>
  <si>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</si>
  <si>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A00450</t>
  </si>
  <si>
    <t>DUCT RELOCATION</t>
  </si>
  <si>
    <t>A00466</t>
  </si>
  <si>
    <t>TRANSIT ORIENTED DEVELOPMENT</t>
  </si>
  <si>
    <t>A00480</t>
  </si>
  <si>
    <t>BREDA CONVERT TO TROLLEY</t>
  </si>
  <si>
    <t>A00484</t>
  </si>
  <si>
    <t>NORTHGATE TOD P&amp;R</t>
  </si>
  <si>
    <t>A00487</t>
  </si>
  <si>
    <t>FEDERAL WAY PARK &amp; RIDE FACILITY</t>
  </si>
  <si>
    <t>A00488</t>
  </si>
  <si>
    <t>ISSAQUAH HIGHLAND P/R</t>
  </si>
  <si>
    <t>A00505</t>
  </si>
  <si>
    <t>Transit Security Enhancements</t>
  </si>
  <si>
    <t>A00516</t>
  </si>
  <si>
    <t>Power Distribution Headquarters</t>
  </si>
  <si>
    <t>A00523</t>
  </si>
  <si>
    <t>Tunnel Closure-S&amp;R</t>
  </si>
  <si>
    <t>A00524</t>
  </si>
  <si>
    <t>RIDESHARE TECHOLOGY</t>
  </si>
  <si>
    <t>A00525</t>
  </si>
  <si>
    <t>IBIS Upgrade-2001</t>
  </si>
  <si>
    <t>A00529</t>
  </si>
  <si>
    <t>Non-Revenue Vehicle Replacement</t>
  </si>
  <si>
    <t>A00561</t>
  </si>
  <si>
    <t>MONTLAKE BIKE STATION</t>
  </si>
  <si>
    <t>A00565</t>
  </si>
  <si>
    <t>BURIEN TRANSIT CENTER</t>
  </si>
  <si>
    <t>A00570</t>
  </si>
  <si>
    <t>Waterfront Streetcar Barn</t>
  </si>
  <si>
    <t>A00571</t>
  </si>
  <si>
    <t>ADA SYSTEM ENHANCEMENTS</t>
  </si>
  <si>
    <t>A00574</t>
  </si>
  <si>
    <t>REDMOND TRANSIT CTR</t>
  </si>
  <si>
    <t>A00576</t>
  </si>
  <si>
    <t>TROLLEY EXTENSIONS TO LIGHT RAIL</t>
  </si>
  <si>
    <t>A00577</t>
  </si>
  <si>
    <t>PARK &amp; RIDE SECURITY LIGHTING</t>
  </si>
  <si>
    <t>A00580</t>
  </si>
  <si>
    <t>CAPITAL MNGMT SYSTEM</t>
  </si>
  <si>
    <t>A00582</t>
  </si>
  <si>
    <t>SO LK UNION STCAR START-UP</t>
  </si>
  <si>
    <t>A00583</t>
  </si>
  <si>
    <t>BRICKYARD P/R EXPANSION</t>
  </si>
  <si>
    <t>A00584</t>
  </si>
  <si>
    <t>ST OBS REIMBURSEMENT</t>
  </si>
  <si>
    <t>A00585</t>
  </si>
  <si>
    <t>MUSEUM OF FLIGHT PASS-THROUGH</t>
  </si>
  <si>
    <t>A00586</t>
  </si>
  <si>
    <t>Bellevue Bus Layover Project</t>
  </si>
  <si>
    <t>A00592</t>
  </si>
  <si>
    <t>BUS RAPID TRANSIT CORRIDOR INITIATIVE</t>
  </si>
  <si>
    <t>A00593</t>
  </si>
  <si>
    <t>HIGHLINE COMMUNITY COLLEGE TRANSIT FACILITY</t>
  </si>
  <si>
    <t>A00595</t>
  </si>
  <si>
    <t>VANPOOL DISTRIBUTION FACILITY</t>
  </si>
  <si>
    <t>A00596</t>
  </si>
  <si>
    <t>SEATTLE CBD LAYOVER</t>
  </si>
  <si>
    <t>A00597</t>
  </si>
  <si>
    <t>RAPID RIDE PASSENGER FACILITIES</t>
  </si>
  <si>
    <t>A00598</t>
  </si>
  <si>
    <t>LANDER OVERPASS</t>
  </si>
  <si>
    <t>A00599</t>
  </si>
  <si>
    <t>REAL TIME INFORMATION</t>
  </si>
  <si>
    <t>A00601</t>
  </si>
  <si>
    <t>AUBURN ST STATION</t>
  </si>
  <si>
    <t>A00602</t>
  </si>
  <si>
    <t>RYERSON BASE RENOVATION</t>
  </si>
  <si>
    <t>A00603</t>
  </si>
  <si>
    <t>EASTGATE P&amp;R LAYOVER EXPANSION</t>
  </si>
  <si>
    <t>A00604</t>
  </si>
  <si>
    <t>SOUTH KIRKLAND TOD</t>
  </si>
  <si>
    <t>A00605</t>
  </si>
  <si>
    <t>TICKET VENDING MACHINES</t>
  </si>
  <si>
    <t>A00606</t>
  </si>
  <si>
    <t>SR520 URBAN PARTNERSHIP</t>
  </si>
  <si>
    <t>A00607</t>
  </si>
  <si>
    <t>N Base Solid Waste Access</t>
  </si>
  <si>
    <t>A09998</t>
  </si>
  <si>
    <t>PROPERTY LEASES</t>
  </si>
  <si>
    <t>3641/PUBLIC TRANS CONST-UNREST Sum</t>
  </si>
  <si>
    <t>2008/2009 Adopted</t>
  </si>
  <si>
    <t>Mid-Biennium Supplemental</t>
  </si>
  <si>
    <t>2008-0584</t>
  </si>
  <si>
    <t>XXXXXX</t>
  </si>
  <si>
    <t>SHELTERS AND LIGHTING</t>
  </si>
  <si>
    <t>CONTRA</t>
  </si>
  <si>
    <t>BUS ZONE SAFETY AND ACCESS</t>
  </si>
  <si>
    <t xml:space="preserve"> </t>
  </si>
  <si>
    <t>Attachment A  2008 2009 Mid-Biennium Supplemental for Transit Capital Improvement Program, November 20,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</si>
</sst>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4" xfId="0" applyNumberFormat="1" applyBorder="1" applyAlignment="1">
      <alignment/>
    </xf>
    <xf numFmtId="38" fontId="0" fillId="33" borderId="16" xfId="0" applyNumberFormat="1" applyFill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8" fontId="3" fillId="0" borderId="11" xfId="0" applyNumberFormat="1" applyFont="1" applyBorder="1" applyAlignment="1">
      <alignment/>
    </xf>
    <xf numFmtId="38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8" fontId="3" fillId="0" borderId="18" xfId="0" applyNumberFormat="1" applyFont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3" fillId="33" borderId="12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87"/>
  <sheetViews>
    <sheetView tabSelected="1" zoomScalePageLayoutView="0" workbookViewId="0" topLeftCell="D46">
      <selection activeCell="D6" sqref="D6"/>
    </sheetView>
  </sheetViews>
  <sheetFormatPr defaultColWidth="9.140625" defaultRowHeight="12.75"/>
  <cols>
    <col min="1" max="1" width="11.7109375" style="0" bestFit="1" customWidth="1"/>
    <col min="2" max="2" width="6.28125" style="0" customWidth="1"/>
    <col min="4" max="4" width="48.28125" style="0" bestFit="1" customWidth="1"/>
    <col min="5" max="5" width="14.00390625" style="0" customWidth="1"/>
    <col min="6" max="6" width="14.28125" style="0" customWidth="1"/>
    <col min="7" max="10" width="12.421875" style="0" bestFit="1" customWidth="1"/>
    <col min="11" max="11" width="12.00390625" style="0" customWidth="1"/>
  </cols>
  <sheetData>
    <row r="4" ht="15">
      <c r="D4" s="27" t="s">
        <v>151</v>
      </c>
    </row>
    <row r="5" spans="4:10" ht="15.75">
      <c r="D5" s="28" t="s">
        <v>157</v>
      </c>
      <c r="E5" s="28"/>
      <c r="F5" s="28"/>
      <c r="G5" s="28"/>
      <c r="H5" s="28"/>
      <c r="I5" s="28"/>
      <c r="J5" s="28"/>
    </row>
    <row r="6" ht="16.5" customHeight="1"/>
    <row r="7" spans="2:11" s="26" customFormat="1" ht="30.75" customHeight="1">
      <c r="B7" s="21" t="s">
        <v>0</v>
      </c>
      <c r="C7" s="21" t="s">
        <v>1</v>
      </c>
      <c r="D7" s="21" t="s">
        <v>2</v>
      </c>
      <c r="E7" s="22" t="s">
        <v>149</v>
      </c>
      <c r="F7" s="23" t="s">
        <v>150</v>
      </c>
      <c r="G7" s="24" t="s">
        <v>3</v>
      </c>
      <c r="H7" s="24" t="s">
        <v>4</v>
      </c>
      <c r="I7" s="24" t="s">
        <v>5</v>
      </c>
      <c r="J7" s="24" t="s">
        <v>6</v>
      </c>
      <c r="K7" s="25" t="s">
        <v>7</v>
      </c>
    </row>
    <row r="8" spans="2:11" ht="12.75">
      <c r="B8" s="2" t="s">
        <v>8</v>
      </c>
      <c r="C8" s="1"/>
      <c r="D8" s="1"/>
      <c r="E8" s="3"/>
      <c r="F8" s="4"/>
      <c r="G8" s="5"/>
      <c r="H8" s="5"/>
      <c r="I8" s="5"/>
      <c r="J8" s="5"/>
      <c r="K8" s="6"/>
    </row>
    <row r="9" spans="2:11" ht="12.75">
      <c r="B9" s="7"/>
      <c r="C9" s="8" t="s">
        <v>9</v>
      </c>
      <c r="D9" s="8" t="s">
        <v>10</v>
      </c>
      <c r="E9" s="9">
        <v>346820</v>
      </c>
      <c r="F9" s="10"/>
      <c r="G9" s="11"/>
      <c r="H9" s="11"/>
      <c r="I9" s="11"/>
      <c r="J9" s="11"/>
      <c r="K9" s="12">
        <f aca="true" t="shared" si="0" ref="K9:K72">SUM(E9:J9)</f>
        <v>346820</v>
      </c>
    </row>
    <row r="10" spans="2:11" ht="12.75">
      <c r="B10" s="7"/>
      <c r="C10" s="8" t="s">
        <v>11</v>
      </c>
      <c r="D10" s="8" t="s">
        <v>12</v>
      </c>
      <c r="E10" s="9">
        <v>190097230</v>
      </c>
      <c r="F10" s="10">
        <v>1450239</v>
      </c>
      <c r="G10" s="11">
        <v>646287</v>
      </c>
      <c r="H10" s="11">
        <v>369553</v>
      </c>
      <c r="I10" s="11">
        <v>336756</v>
      </c>
      <c r="J10" s="11">
        <v>447511</v>
      </c>
      <c r="K10" s="12">
        <f t="shared" si="0"/>
        <v>193347576</v>
      </c>
    </row>
    <row r="11" spans="2:11" ht="12.75">
      <c r="B11" s="7"/>
      <c r="C11" s="8" t="s">
        <v>13</v>
      </c>
      <c r="D11" s="8" t="s">
        <v>14</v>
      </c>
      <c r="E11" s="9">
        <v>151943094</v>
      </c>
      <c r="F11" s="10">
        <v>36384580</v>
      </c>
      <c r="G11" s="11">
        <v>174647</v>
      </c>
      <c r="H11" s="11">
        <v>875631</v>
      </c>
      <c r="I11" s="11">
        <v>106268774</v>
      </c>
      <c r="J11" s="11">
        <v>61915844</v>
      </c>
      <c r="K11" s="12">
        <f t="shared" si="0"/>
        <v>357562570</v>
      </c>
    </row>
    <row r="12" spans="2:11" ht="12.75">
      <c r="B12" s="7"/>
      <c r="C12" s="8" t="s">
        <v>15</v>
      </c>
      <c r="D12" s="8" t="s">
        <v>16</v>
      </c>
      <c r="E12" s="9">
        <v>8590478</v>
      </c>
      <c r="F12" s="10">
        <v>-2272617</v>
      </c>
      <c r="G12" s="11">
        <v>5818000</v>
      </c>
      <c r="H12" s="11">
        <v>6445000</v>
      </c>
      <c r="I12" s="11">
        <v>5812000</v>
      </c>
      <c r="J12" s="11">
        <v>8074000</v>
      </c>
      <c r="K12" s="12">
        <f t="shared" si="0"/>
        <v>32466861</v>
      </c>
    </row>
    <row r="13" spans="2:11" ht="12.75">
      <c r="B13" s="7"/>
      <c r="C13" s="8" t="s">
        <v>17</v>
      </c>
      <c r="D13" s="8" t="s">
        <v>18</v>
      </c>
      <c r="E13" s="9">
        <v>1597950</v>
      </c>
      <c r="F13" s="10"/>
      <c r="G13" s="11"/>
      <c r="H13" s="11"/>
      <c r="I13" s="11"/>
      <c r="J13" s="11"/>
      <c r="K13" s="12">
        <f t="shared" si="0"/>
        <v>1597950</v>
      </c>
    </row>
    <row r="14" spans="2:11" ht="12.75">
      <c r="B14" s="7"/>
      <c r="C14" s="8" t="s">
        <v>19</v>
      </c>
      <c r="D14" s="8" t="s">
        <v>20</v>
      </c>
      <c r="E14" s="9">
        <v>5953990</v>
      </c>
      <c r="F14" s="10">
        <v>-3807851</v>
      </c>
      <c r="G14" s="11">
        <v>1438540</v>
      </c>
      <c r="H14" s="11">
        <v>1799448</v>
      </c>
      <c r="I14" s="11">
        <v>1177359</v>
      </c>
      <c r="J14" s="11">
        <v>789812</v>
      </c>
      <c r="K14" s="12">
        <f t="shared" si="0"/>
        <v>7351298</v>
      </c>
    </row>
    <row r="15" spans="2:11" ht="12.75">
      <c r="B15" s="7"/>
      <c r="C15" s="8" t="s">
        <v>21</v>
      </c>
      <c r="D15" s="8" t="s">
        <v>22</v>
      </c>
      <c r="E15" s="9">
        <v>23889</v>
      </c>
      <c r="F15" s="10"/>
      <c r="G15" s="11"/>
      <c r="H15" s="11"/>
      <c r="I15" s="11"/>
      <c r="J15" s="11"/>
      <c r="K15" s="12">
        <f t="shared" si="0"/>
        <v>23889</v>
      </c>
    </row>
    <row r="16" spans="2:11" ht="12.75">
      <c r="B16" s="7"/>
      <c r="C16" s="8" t="s">
        <v>23</v>
      </c>
      <c r="D16" s="8" t="s">
        <v>24</v>
      </c>
      <c r="E16" s="9">
        <v>-11135</v>
      </c>
      <c r="F16" s="10"/>
      <c r="G16" s="11"/>
      <c r="H16" s="11"/>
      <c r="I16" s="11"/>
      <c r="J16" s="11"/>
      <c r="K16" s="12">
        <f t="shared" si="0"/>
        <v>-11135</v>
      </c>
    </row>
    <row r="17" spans="2:11" ht="12.75">
      <c r="B17" s="7"/>
      <c r="C17" s="8" t="s">
        <v>25</v>
      </c>
      <c r="D17" s="8" t="s">
        <v>26</v>
      </c>
      <c r="E17" s="9">
        <v>1570000</v>
      </c>
      <c r="F17" s="10">
        <v>-326887</v>
      </c>
      <c r="G17" s="11">
        <v>218172</v>
      </c>
      <c r="H17" s="11">
        <v>166308</v>
      </c>
      <c r="I17" s="11">
        <v>172128</v>
      </c>
      <c r="J17" s="11">
        <v>178153</v>
      </c>
      <c r="K17" s="12">
        <f t="shared" si="0"/>
        <v>1977874</v>
      </c>
    </row>
    <row r="18" spans="2:11" ht="12.75">
      <c r="B18" s="7"/>
      <c r="C18" s="8" t="s">
        <v>27</v>
      </c>
      <c r="D18" s="8" t="s">
        <v>28</v>
      </c>
      <c r="E18" s="9">
        <v>-3004</v>
      </c>
      <c r="F18" s="10"/>
      <c r="G18" s="11"/>
      <c r="H18" s="11"/>
      <c r="I18" s="11"/>
      <c r="J18" s="11"/>
      <c r="K18" s="12">
        <f t="shared" si="0"/>
        <v>-3004</v>
      </c>
    </row>
    <row r="19" spans="2:11" ht="12.75">
      <c r="B19" s="7"/>
      <c r="C19" s="8" t="s">
        <v>29</v>
      </c>
      <c r="D19" s="8" t="s">
        <v>30</v>
      </c>
      <c r="E19" s="9">
        <v>538587</v>
      </c>
      <c r="F19" s="10"/>
      <c r="G19" s="11"/>
      <c r="H19" s="11"/>
      <c r="I19" s="11"/>
      <c r="J19" s="11"/>
      <c r="K19" s="12">
        <f t="shared" si="0"/>
        <v>538587</v>
      </c>
    </row>
    <row r="20" spans="2:11" ht="12.75">
      <c r="B20" s="7"/>
      <c r="C20" s="8" t="s">
        <v>31</v>
      </c>
      <c r="D20" s="8" t="s">
        <v>32</v>
      </c>
      <c r="E20" s="9">
        <v>26440484</v>
      </c>
      <c r="F20" s="10">
        <v>-369688</v>
      </c>
      <c r="G20" s="11">
        <v>14184443</v>
      </c>
      <c r="H20" s="11">
        <v>13913117</v>
      </c>
      <c r="I20" s="11">
        <v>8474237</v>
      </c>
      <c r="J20" s="11">
        <v>14519134</v>
      </c>
      <c r="K20" s="12">
        <f t="shared" si="0"/>
        <v>77161727</v>
      </c>
    </row>
    <row r="21" spans="2:11" ht="12.75">
      <c r="B21" s="7"/>
      <c r="C21" s="8" t="s">
        <v>33</v>
      </c>
      <c r="D21" s="8" t="s">
        <v>34</v>
      </c>
      <c r="E21" s="9">
        <v>366258</v>
      </c>
      <c r="F21" s="10"/>
      <c r="G21" s="11"/>
      <c r="H21" s="11"/>
      <c r="I21" s="11"/>
      <c r="J21" s="11"/>
      <c r="K21" s="12">
        <f t="shared" si="0"/>
        <v>366258</v>
      </c>
    </row>
    <row r="22" spans="2:11" ht="12.75">
      <c r="B22" s="7"/>
      <c r="C22" s="8" t="s">
        <v>35</v>
      </c>
      <c r="D22" s="8" t="s">
        <v>36</v>
      </c>
      <c r="E22" s="9">
        <v>1940092</v>
      </c>
      <c r="F22" s="10"/>
      <c r="G22" s="11"/>
      <c r="H22" s="11"/>
      <c r="I22" s="11"/>
      <c r="J22" s="11"/>
      <c r="K22" s="12">
        <f t="shared" si="0"/>
        <v>1940092</v>
      </c>
    </row>
    <row r="23" spans="2:11" ht="12.75">
      <c r="B23" s="7"/>
      <c r="C23" s="8" t="s">
        <v>37</v>
      </c>
      <c r="D23" s="8" t="s">
        <v>38</v>
      </c>
      <c r="E23" s="9">
        <v>88688</v>
      </c>
      <c r="F23" s="10">
        <v>548173</v>
      </c>
      <c r="G23" s="11"/>
      <c r="H23" s="11"/>
      <c r="I23" s="11"/>
      <c r="J23" s="11"/>
      <c r="K23" s="12">
        <f t="shared" si="0"/>
        <v>636861</v>
      </c>
    </row>
    <row r="24" spans="2:11" ht="12.75">
      <c r="B24" s="7"/>
      <c r="C24" s="8" t="s">
        <v>39</v>
      </c>
      <c r="D24" s="8" t="s">
        <v>40</v>
      </c>
      <c r="E24" s="9">
        <v>4318673</v>
      </c>
      <c r="F24" s="10"/>
      <c r="G24" s="11"/>
      <c r="H24" s="11"/>
      <c r="I24" s="11"/>
      <c r="J24" s="11"/>
      <c r="K24" s="12">
        <f t="shared" si="0"/>
        <v>4318673</v>
      </c>
    </row>
    <row r="25" spans="2:11" ht="12.75">
      <c r="B25" s="7"/>
      <c r="C25" s="8" t="s">
        <v>41</v>
      </c>
      <c r="D25" s="8" t="s">
        <v>42</v>
      </c>
      <c r="E25" s="9">
        <v>651046</v>
      </c>
      <c r="F25" s="10"/>
      <c r="G25" s="11"/>
      <c r="H25" s="11"/>
      <c r="I25" s="11"/>
      <c r="J25" s="11"/>
      <c r="K25" s="12">
        <f t="shared" si="0"/>
        <v>651046</v>
      </c>
    </row>
    <row r="26" spans="2:11" ht="12.75">
      <c r="B26" s="7"/>
      <c r="C26" s="8" t="s">
        <v>43</v>
      </c>
      <c r="D26" s="8" t="s">
        <v>155</v>
      </c>
      <c r="E26" s="9">
        <v>8924320</v>
      </c>
      <c r="F26" s="10">
        <v>-2603733</v>
      </c>
      <c r="G26" s="11">
        <v>1999140</v>
      </c>
      <c r="H26" s="11">
        <v>1282910</v>
      </c>
      <c r="I26" s="11">
        <v>1381949</v>
      </c>
      <c r="J26" s="11">
        <v>1484458</v>
      </c>
      <c r="K26" s="12">
        <f t="shared" si="0"/>
        <v>12469044</v>
      </c>
    </row>
    <row r="27" spans="2:11" ht="12.75">
      <c r="B27" s="7"/>
      <c r="C27" s="8" t="s">
        <v>44</v>
      </c>
      <c r="D27" s="8" t="s">
        <v>45</v>
      </c>
      <c r="E27" s="9">
        <v>679163</v>
      </c>
      <c r="F27" s="10">
        <v>-953846</v>
      </c>
      <c r="G27" s="11"/>
      <c r="H27" s="11"/>
      <c r="I27" s="11"/>
      <c r="J27" s="11"/>
      <c r="K27" s="12">
        <f t="shared" si="0"/>
        <v>-274683</v>
      </c>
    </row>
    <row r="28" spans="2:11" ht="12.75">
      <c r="B28" s="7"/>
      <c r="C28" s="8" t="s">
        <v>46</v>
      </c>
      <c r="D28" s="8" t="s">
        <v>47</v>
      </c>
      <c r="E28" s="9"/>
      <c r="F28" s="10"/>
      <c r="G28" s="11"/>
      <c r="H28" s="11"/>
      <c r="I28" s="11"/>
      <c r="J28" s="11">
        <v>140546</v>
      </c>
      <c r="K28" s="12">
        <f t="shared" si="0"/>
        <v>140546</v>
      </c>
    </row>
    <row r="29" spans="2:11" ht="12.75">
      <c r="B29" s="7"/>
      <c r="C29" s="8" t="s">
        <v>48</v>
      </c>
      <c r="D29" s="8" t="s">
        <v>49</v>
      </c>
      <c r="E29" s="9"/>
      <c r="F29" s="10">
        <v>-30447</v>
      </c>
      <c r="G29" s="11"/>
      <c r="H29" s="11"/>
      <c r="I29" s="11"/>
      <c r="J29" s="11"/>
      <c r="K29" s="12">
        <f t="shared" si="0"/>
        <v>-30447</v>
      </c>
    </row>
    <row r="30" spans="2:11" ht="12.75">
      <c r="B30" s="7"/>
      <c r="C30" s="8" t="s">
        <v>50</v>
      </c>
      <c r="D30" s="8" t="s">
        <v>51</v>
      </c>
      <c r="E30" s="9">
        <v>7849836</v>
      </c>
      <c r="F30" s="10"/>
      <c r="G30" s="11"/>
      <c r="H30" s="11"/>
      <c r="I30" s="11"/>
      <c r="J30" s="11"/>
      <c r="K30" s="12">
        <f t="shared" si="0"/>
        <v>7849836</v>
      </c>
    </row>
    <row r="31" spans="2:11" ht="12.75">
      <c r="B31" s="7"/>
      <c r="C31" s="8" t="s">
        <v>52</v>
      </c>
      <c r="D31" s="8" t="s">
        <v>53</v>
      </c>
      <c r="E31" s="9">
        <v>404150</v>
      </c>
      <c r="F31" s="10"/>
      <c r="G31" s="11"/>
      <c r="H31" s="11"/>
      <c r="I31" s="11"/>
      <c r="J31" s="11"/>
      <c r="K31" s="12">
        <f t="shared" si="0"/>
        <v>404150</v>
      </c>
    </row>
    <row r="32" spans="2:11" ht="12.75">
      <c r="B32" s="7"/>
      <c r="C32" s="8" t="s">
        <v>54</v>
      </c>
      <c r="D32" s="8" t="s">
        <v>55</v>
      </c>
      <c r="E32" s="9">
        <v>135217</v>
      </c>
      <c r="F32" s="10"/>
      <c r="G32" s="11"/>
      <c r="H32" s="11"/>
      <c r="I32" s="11"/>
      <c r="J32" s="11"/>
      <c r="K32" s="12">
        <f t="shared" si="0"/>
        <v>135217</v>
      </c>
    </row>
    <row r="33" spans="2:11" ht="12.75">
      <c r="B33" s="7"/>
      <c r="C33" s="8" t="s">
        <v>56</v>
      </c>
      <c r="D33" s="8" t="s">
        <v>57</v>
      </c>
      <c r="E33" s="9">
        <v>69225</v>
      </c>
      <c r="F33" s="10"/>
      <c r="G33" s="11"/>
      <c r="H33" s="11"/>
      <c r="I33" s="11"/>
      <c r="J33" s="11"/>
      <c r="K33" s="12">
        <f t="shared" si="0"/>
        <v>69225</v>
      </c>
    </row>
    <row r="34" spans="2:11" ht="12.75">
      <c r="B34" s="7"/>
      <c r="C34" s="8" t="s">
        <v>58</v>
      </c>
      <c r="D34" s="8" t="s">
        <v>59</v>
      </c>
      <c r="E34" s="9">
        <v>-90</v>
      </c>
      <c r="F34" s="10"/>
      <c r="G34" s="11"/>
      <c r="H34" s="11"/>
      <c r="I34" s="11"/>
      <c r="J34" s="11"/>
      <c r="K34" s="12">
        <f t="shared" si="0"/>
        <v>-90</v>
      </c>
    </row>
    <row r="35" spans="2:11" ht="12.75">
      <c r="B35" s="7"/>
      <c r="C35" s="8" t="s">
        <v>60</v>
      </c>
      <c r="D35" s="8" t="s">
        <v>61</v>
      </c>
      <c r="E35" s="9">
        <v>134765</v>
      </c>
      <c r="F35" s="10"/>
      <c r="G35" s="11"/>
      <c r="H35" s="11"/>
      <c r="I35" s="11"/>
      <c r="J35" s="11"/>
      <c r="K35" s="12">
        <f t="shared" si="0"/>
        <v>134765</v>
      </c>
    </row>
    <row r="36" spans="2:11" ht="12.75">
      <c r="B36" s="7"/>
      <c r="C36" s="8" t="s">
        <v>62</v>
      </c>
      <c r="D36" s="8" t="s">
        <v>63</v>
      </c>
      <c r="E36" s="9">
        <v>366991</v>
      </c>
      <c r="F36" s="10"/>
      <c r="G36" s="11"/>
      <c r="H36" s="11"/>
      <c r="I36" s="11"/>
      <c r="J36" s="11"/>
      <c r="K36" s="12">
        <f t="shared" si="0"/>
        <v>366991</v>
      </c>
    </row>
    <row r="37" spans="2:11" ht="12.75">
      <c r="B37" s="7"/>
      <c r="C37" s="8" t="s">
        <v>64</v>
      </c>
      <c r="D37" s="8" t="s">
        <v>65</v>
      </c>
      <c r="E37" s="9">
        <v>741112</v>
      </c>
      <c r="F37" s="10"/>
      <c r="G37" s="11"/>
      <c r="H37" s="11"/>
      <c r="I37" s="11"/>
      <c r="J37" s="11"/>
      <c r="K37" s="12">
        <f t="shared" si="0"/>
        <v>741112</v>
      </c>
    </row>
    <row r="38" spans="2:11" ht="12.75">
      <c r="B38" s="7"/>
      <c r="C38" s="8" t="s">
        <v>66</v>
      </c>
      <c r="D38" s="8" t="s">
        <v>67</v>
      </c>
      <c r="E38" s="9">
        <v>50000</v>
      </c>
      <c r="F38" s="10"/>
      <c r="G38" s="11"/>
      <c r="H38" s="11"/>
      <c r="I38" s="11"/>
      <c r="J38" s="11"/>
      <c r="K38" s="12">
        <f t="shared" si="0"/>
        <v>50000</v>
      </c>
    </row>
    <row r="39" spans="2:11" ht="12.75">
      <c r="B39" s="7"/>
      <c r="C39" s="8" t="s">
        <v>68</v>
      </c>
      <c r="D39" s="8" t="s">
        <v>69</v>
      </c>
      <c r="E39" s="9">
        <v>1000000</v>
      </c>
      <c r="F39" s="10">
        <v>-1000000</v>
      </c>
      <c r="G39" s="11"/>
      <c r="H39" s="11"/>
      <c r="I39" s="11"/>
      <c r="J39" s="11"/>
      <c r="K39" s="12">
        <f t="shared" si="0"/>
        <v>0</v>
      </c>
    </row>
    <row r="40" spans="2:11" ht="12.75">
      <c r="B40" s="7"/>
      <c r="C40" s="8" t="s">
        <v>70</v>
      </c>
      <c r="D40" s="8" t="s">
        <v>71</v>
      </c>
      <c r="E40" s="9">
        <v>9062377</v>
      </c>
      <c r="F40" s="10">
        <v>1438269</v>
      </c>
      <c r="G40" s="11">
        <v>255000</v>
      </c>
      <c r="H40" s="11">
        <v>255000</v>
      </c>
      <c r="I40" s="11">
        <v>255000</v>
      </c>
      <c r="J40" s="11">
        <v>255000</v>
      </c>
      <c r="K40" s="12">
        <f t="shared" si="0"/>
        <v>11520646</v>
      </c>
    </row>
    <row r="41" spans="2:11" ht="12.75">
      <c r="B41" s="7"/>
      <c r="C41" s="8" t="s">
        <v>72</v>
      </c>
      <c r="D41" s="8" t="s">
        <v>73</v>
      </c>
      <c r="E41" s="9">
        <v>-1000000</v>
      </c>
      <c r="F41" s="10">
        <v>-5644378</v>
      </c>
      <c r="G41" s="11"/>
      <c r="H41" s="11"/>
      <c r="I41" s="11"/>
      <c r="J41" s="11"/>
      <c r="K41" s="12">
        <f t="shared" si="0"/>
        <v>-6644378</v>
      </c>
    </row>
    <row r="42" spans="2:11" ht="12.75">
      <c r="B42" s="7"/>
      <c r="C42" s="8" t="s">
        <v>74</v>
      </c>
      <c r="D42" s="8" t="s">
        <v>75</v>
      </c>
      <c r="E42" s="9">
        <v>1119653</v>
      </c>
      <c r="F42" s="10"/>
      <c r="G42" s="11"/>
      <c r="H42" s="11"/>
      <c r="I42" s="11"/>
      <c r="J42" s="11"/>
      <c r="K42" s="12">
        <f t="shared" si="0"/>
        <v>1119653</v>
      </c>
    </row>
    <row r="43" spans="2:11" ht="12.75">
      <c r="B43" s="7"/>
      <c r="C43" s="8" t="s">
        <v>76</v>
      </c>
      <c r="D43" s="8" t="s">
        <v>77</v>
      </c>
      <c r="E43" s="9">
        <v>-331483</v>
      </c>
      <c r="F43" s="10"/>
      <c r="G43" s="11"/>
      <c r="H43" s="11"/>
      <c r="I43" s="11"/>
      <c r="J43" s="11"/>
      <c r="K43" s="12">
        <f t="shared" si="0"/>
        <v>-331483</v>
      </c>
    </row>
    <row r="44" spans="2:11" ht="12.75">
      <c r="B44" s="7"/>
      <c r="C44" s="8" t="s">
        <v>78</v>
      </c>
      <c r="D44" s="8" t="s">
        <v>79</v>
      </c>
      <c r="E44" s="9"/>
      <c r="F44" s="10">
        <v>-300000</v>
      </c>
      <c r="G44" s="11"/>
      <c r="H44" s="11"/>
      <c r="I44" s="11"/>
      <c r="J44" s="11"/>
      <c r="K44" s="12">
        <f t="shared" si="0"/>
        <v>-300000</v>
      </c>
    </row>
    <row r="45" spans="2:11" ht="12.75">
      <c r="B45" s="7"/>
      <c r="C45" s="8" t="s">
        <v>80</v>
      </c>
      <c r="D45" s="8" t="s">
        <v>81</v>
      </c>
      <c r="E45" s="9"/>
      <c r="F45" s="10">
        <v>950000</v>
      </c>
      <c r="G45" s="11"/>
      <c r="H45" s="11"/>
      <c r="I45" s="11"/>
      <c r="J45" s="11"/>
      <c r="K45" s="12">
        <f t="shared" si="0"/>
        <v>950000</v>
      </c>
    </row>
    <row r="46" spans="2:11" ht="12.75">
      <c r="B46" s="7"/>
      <c r="C46" s="8" t="s">
        <v>82</v>
      </c>
      <c r="D46" s="8" t="s">
        <v>83</v>
      </c>
      <c r="E46" s="9">
        <v>-28559</v>
      </c>
      <c r="F46" s="10"/>
      <c r="G46" s="11"/>
      <c r="H46" s="11"/>
      <c r="I46" s="11"/>
      <c r="J46" s="11"/>
      <c r="K46" s="12">
        <f t="shared" si="0"/>
        <v>-28559</v>
      </c>
    </row>
    <row r="47" spans="2:11" ht="12.75">
      <c r="B47" s="7"/>
      <c r="C47" s="8" t="s">
        <v>84</v>
      </c>
      <c r="D47" s="8" t="s">
        <v>85</v>
      </c>
      <c r="E47" s="9">
        <v>-210454</v>
      </c>
      <c r="F47" s="10"/>
      <c r="G47" s="11"/>
      <c r="H47" s="11"/>
      <c r="I47" s="11"/>
      <c r="J47" s="11"/>
      <c r="K47" s="12">
        <f t="shared" si="0"/>
        <v>-210454</v>
      </c>
    </row>
    <row r="48" spans="2:11" ht="12.75">
      <c r="B48" s="7"/>
      <c r="C48" s="8" t="s">
        <v>86</v>
      </c>
      <c r="D48" s="8" t="s">
        <v>87</v>
      </c>
      <c r="E48" s="9">
        <v>100000</v>
      </c>
      <c r="F48" s="10"/>
      <c r="G48" s="11"/>
      <c r="H48" s="11"/>
      <c r="I48" s="11"/>
      <c r="J48" s="11"/>
      <c r="K48" s="12">
        <f t="shared" si="0"/>
        <v>100000</v>
      </c>
    </row>
    <row r="49" spans="2:11" ht="12.75">
      <c r="B49" s="7"/>
      <c r="C49" s="8" t="s">
        <v>88</v>
      </c>
      <c r="D49" s="8" t="s">
        <v>89</v>
      </c>
      <c r="E49" s="9">
        <v>-10710</v>
      </c>
      <c r="F49" s="10"/>
      <c r="G49" s="11"/>
      <c r="H49" s="11"/>
      <c r="I49" s="11"/>
      <c r="J49" s="11"/>
      <c r="K49" s="12">
        <f t="shared" si="0"/>
        <v>-10710</v>
      </c>
    </row>
    <row r="50" spans="2:11" ht="12.75">
      <c r="B50" s="7"/>
      <c r="C50" s="8" t="s">
        <v>90</v>
      </c>
      <c r="D50" s="8" t="s">
        <v>91</v>
      </c>
      <c r="E50" s="9">
        <v>5028944</v>
      </c>
      <c r="F50" s="10">
        <v>-398058</v>
      </c>
      <c r="G50" s="11">
        <v>2428015</v>
      </c>
      <c r="H50" s="11">
        <v>1859617</v>
      </c>
      <c r="I50" s="11">
        <v>2094682</v>
      </c>
      <c r="J50" s="11">
        <v>2152261</v>
      </c>
      <c r="K50" s="12">
        <f t="shared" si="0"/>
        <v>13165461</v>
      </c>
    </row>
    <row r="51" spans="2:11" ht="12.75">
      <c r="B51" s="7"/>
      <c r="C51" s="8" t="s">
        <v>92</v>
      </c>
      <c r="D51" s="8" t="s">
        <v>93</v>
      </c>
      <c r="E51" s="9">
        <v>-133285</v>
      </c>
      <c r="F51" s="10"/>
      <c r="G51" s="11"/>
      <c r="H51" s="11"/>
      <c r="I51" s="11"/>
      <c r="J51" s="11"/>
      <c r="K51" s="12">
        <f t="shared" si="0"/>
        <v>-133285</v>
      </c>
    </row>
    <row r="52" spans="2:11" ht="12.75">
      <c r="B52" s="7"/>
      <c r="C52" s="8" t="s">
        <v>94</v>
      </c>
      <c r="D52" s="8" t="s">
        <v>95</v>
      </c>
      <c r="E52" s="9">
        <v>4105977</v>
      </c>
      <c r="F52" s="10"/>
      <c r="G52" s="11"/>
      <c r="H52" s="11"/>
      <c r="I52" s="11"/>
      <c r="J52" s="11"/>
      <c r="K52" s="12">
        <f t="shared" si="0"/>
        <v>4105977</v>
      </c>
    </row>
    <row r="53" spans="2:11" ht="12.75">
      <c r="B53" s="7"/>
      <c r="C53" s="8" t="s">
        <v>96</v>
      </c>
      <c r="D53" s="8" t="s">
        <v>97</v>
      </c>
      <c r="E53" s="9">
        <v>1000000</v>
      </c>
      <c r="F53" s="10">
        <v>-10396515</v>
      </c>
      <c r="G53" s="11"/>
      <c r="H53" s="11"/>
      <c r="I53" s="11"/>
      <c r="J53" s="11"/>
      <c r="K53" s="12">
        <f t="shared" si="0"/>
        <v>-9396515</v>
      </c>
    </row>
    <row r="54" spans="2:11" ht="12.75">
      <c r="B54" s="7"/>
      <c r="C54" s="8" t="s">
        <v>98</v>
      </c>
      <c r="D54" s="8" t="s">
        <v>99</v>
      </c>
      <c r="E54" s="9">
        <v>150000</v>
      </c>
      <c r="F54" s="10"/>
      <c r="G54" s="11"/>
      <c r="H54" s="11"/>
      <c r="I54" s="11"/>
      <c r="J54" s="11"/>
      <c r="K54" s="12">
        <f t="shared" si="0"/>
        <v>150000</v>
      </c>
    </row>
    <row r="55" spans="2:11" ht="12.75">
      <c r="B55" s="7"/>
      <c r="C55" s="8" t="s">
        <v>100</v>
      </c>
      <c r="D55" s="8" t="s">
        <v>101</v>
      </c>
      <c r="E55" s="9"/>
      <c r="F55" s="10">
        <v>-800000</v>
      </c>
      <c r="G55" s="11"/>
      <c r="H55" s="11"/>
      <c r="I55" s="11"/>
      <c r="J55" s="11"/>
      <c r="K55" s="12">
        <f t="shared" si="0"/>
        <v>-800000</v>
      </c>
    </row>
    <row r="56" spans="2:11" ht="12.75">
      <c r="B56" s="7"/>
      <c r="C56" s="8" t="s">
        <v>102</v>
      </c>
      <c r="D56" s="8" t="s">
        <v>103</v>
      </c>
      <c r="E56" s="9">
        <v>1378461</v>
      </c>
      <c r="F56" s="10">
        <v>1094869</v>
      </c>
      <c r="G56" s="11">
        <v>341242</v>
      </c>
      <c r="H56" s="11"/>
      <c r="I56" s="11">
        <v>3824895</v>
      </c>
      <c r="J56" s="11"/>
      <c r="K56" s="12">
        <f t="shared" si="0"/>
        <v>6639467</v>
      </c>
    </row>
    <row r="57" spans="2:11" ht="12.75">
      <c r="B57" s="7"/>
      <c r="C57" s="8" t="s">
        <v>104</v>
      </c>
      <c r="D57" s="8" t="s">
        <v>105</v>
      </c>
      <c r="E57" s="9">
        <v>2598476</v>
      </c>
      <c r="F57" s="10"/>
      <c r="G57" s="11"/>
      <c r="H57" s="11"/>
      <c r="I57" s="11"/>
      <c r="J57" s="11"/>
      <c r="K57" s="12">
        <f t="shared" si="0"/>
        <v>2598476</v>
      </c>
    </row>
    <row r="58" spans="2:11" ht="12.75">
      <c r="B58" s="7"/>
      <c r="C58" s="8" t="s">
        <v>106</v>
      </c>
      <c r="D58" s="8" t="s">
        <v>107</v>
      </c>
      <c r="E58" s="9">
        <v>100000</v>
      </c>
      <c r="F58" s="10"/>
      <c r="G58" s="11"/>
      <c r="H58" s="11"/>
      <c r="I58" s="11"/>
      <c r="J58" s="11"/>
      <c r="K58" s="12">
        <f t="shared" si="0"/>
        <v>100000</v>
      </c>
    </row>
    <row r="59" spans="2:11" ht="12.75">
      <c r="B59" s="7"/>
      <c r="C59" s="8" t="s">
        <v>108</v>
      </c>
      <c r="D59" s="8" t="s">
        <v>109</v>
      </c>
      <c r="E59" s="9">
        <v>-199503</v>
      </c>
      <c r="F59" s="10"/>
      <c r="G59" s="11"/>
      <c r="H59" s="11"/>
      <c r="I59" s="11"/>
      <c r="J59" s="11"/>
      <c r="K59" s="12">
        <f t="shared" si="0"/>
        <v>-199503</v>
      </c>
    </row>
    <row r="60" spans="2:11" ht="12.75">
      <c r="B60" s="7"/>
      <c r="C60" s="8" t="s">
        <v>110</v>
      </c>
      <c r="D60" s="8" t="s">
        <v>111</v>
      </c>
      <c r="E60" s="9">
        <v>2352958</v>
      </c>
      <c r="F60" s="10"/>
      <c r="G60" s="11"/>
      <c r="H60" s="11"/>
      <c r="I60" s="11"/>
      <c r="J60" s="11"/>
      <c r="K60" s="12">
        <f t="shared" si="0"/>
        <v>2352958</v>
      </c>
    </row>
    <row r="61" spans="2:11" ht="12.75">
      <c r="B61" s="7"/>
      <c r="C61" s="8" t="s">
        <v>112</v>
      </c>
      <c r="D61" s="8" t="s">
        <v>113</v>
      </c>
      <c r="E61" s="9">
        <v>215981</v>
      </c>
      <c r="F61" s="10"/>
      <c r="G61" s="11">
        <v>128913</v>
      </c>
      <c r="H61" s="11"/>
      <c r="I61" s="11"/>
      <c r="J61" s="11"/>
      <c r="K61" s="12">
        <f t="shared" si="0"/>
        <v>344894</v>
      </c>
    </row>
    <row r="62" spans="2:11" ht="12.75">
      <c r="B62" s="7"/>
      <c r="C62" s="8" t="s">
        <v>114</v>
      </c>
      <c r="D62" s="8" t="s">
        <v>115</v>
      </c>
      <c r="E62" s="9">
        <v>3500000</v>
      </c>
      <c r="F62" s="10"/>
      <c r="G62" s="11"/>
      <c r="H62" s="11"/>
      <c r="I62" s="11"/>
      <c r="J62" s="11"/>
      <c r="K62" s="12">
        <f t="shared" si="0"/>
        <v>3500000</v>
      </c>
    </row>
    <row r="63" spans="2:11" ht="12.75">
      <c r="B63" s="7"/>
      <c r="C63" s="8" t="s">
        <v>116</v>
      </c>
      <c r="D63" s="8" t="s">
        <v>117</v>
      </c>
      <c r="E63" s="9"/>
      <c r="F63" s="10">
        <v>-4100000</v>
      </c>
      <c r="G63" s="11"/>
      <c r="H63" s="11"/>
      <c r="I63" s="11"/>
      <c r="J63" s="11"/>
      <c r="K63" s="12">
        <f t="shared" si="0"/>
        <v>-4100000</v>
      </c>
    </row>
    <row r="64" spans="2:11" ht="12.75">
      <c r="B64" s="7"/>
      <c r="C64" s="8" t="s">
        <v>118</v>
      </c>
      <c r="D64" s="8" t="s">
        <v>119</v>
      </c>
      <c r="E64" s="9">
        <v>11979130</v>
      </c>
      <c r="F64" s="10"/>
      <c r="G64" s="11">
        <v>4302581</v>
      </c>
      <c r="H64" s="11">
        <v>6121250</v>
      </c>
      <c r="I64" s="11">
        <v>6362000</v>
      </c>
      <c r="J64" s="11">
        <v>4101600</v>
      </c>
      <c r="K64" s="12">
        <f t="shared" si="0"/>
        <v>32866561</v>
      </c>
    </row>
    <row r="65" spans="2:11" ht="12.75">
      <c r="B65" s="7"/>
      <c r="C65" s="8" t="s">
        <v>120</v>
      </c>
      <c r="D65" s="8" t="s">
        <v>121</v>
      </c>
      <c r="E65" s="9"/>
      <c r="F65" s="10">
        <v>-8500</v>
      </c>
      <c r="G65" s="11"/>
      <c r="H65" s="11"/>
      <c r="I65" s="11"/>
      <c r="J65" s="11"/>
      <c r="K65" s="12">
        <f t="shared" si="0"/>
        <v>-8500</v>
      </c>
    </row>
    <row r="66" spans="2:11" ht="12.75">
      <c r="B66" s="7"/>
      <c r="C66" s="8" t="s">
        <v>122</v>
      </c>
      <c r="D66" s="8" t="s">
        <v>123</v>
      </c>
      <c r="E66" s="9"/>
      <c r="F66" s="10">
        <v>250000</v>
      </c>
      <c r="G66" s="11"/>
      <c r="H66" s="11"/>
      <c r="I66" s="11"/>
      <c r="J66" s="11"/>
      <c r="K66" s="12">
        <f t="shared" si="0"/>
        <v>250000</v>
      </c>
    </row>
    <row r="67" spans="2:11" ht="12.75">
      <c r="B67" s="7"/>
      <c r="C67" s="8" t="s">
        <v>124</v>
      </c>
      <c r="D67" s="8" t="s">
        <v>125</v>
      </c>
      <c r="E67" s="9"/>
      <c r="F67" s="10">
        <v>-582675</v>
      </c>
      <c r="G67" s="11"/>
      <c r="H67" s="11"/>
      <c r="I67" s="11"/>
      <c r="J67" s="11"/>
      <c r="K67" s="12">
        <f t="shared" si="0"/>
        <v>-582675</v>
      </c>
    </row>
    <row r="68" spans="2:11" ht="12.75">
      <c r="B68" s="7"/>
      <c r="C68" s="8" t="s">
        <v>126</v>
      </c>
      <c r="D68" s="8" t="s">
        <v>127</v>
      </c>
      <c r="E68" s="9">
        <v>5978028</v>
      </c>
      <c r="F68" s="10"/>
      <c r="G68" s="11"/>
      <c r="H68" s="11"/>
      <c r="I68" s="11"/>
      <c r="J68" s="11"/>
      <c r="K68" s="12">
        <f t="shared" si="0"/>
        <v>5978028</v>
      </c>
    </row>
    <row r="69" spans="2:11" ht="12.75">
      <c r="B69" s="7"/>
      <c r="C69" s="8" t="s">
        <v>128</v>
      </c>
      <c r="D69" s="8" t="s">
        <v>129</v>
      </c>
      <c r="E69" s="9"/>
      <c r="F69" s="10">
        <v>-10500000</v>
      </c>
      <c r="G69" s="11"/>
      <c r="H69" s="11"/>
      <c r="I69" s="11"/>
      <c r="J69" s="11"/>
      <c r="K69" s="12">
        <f t="shared" si="0"/>
        <v>-10500000</v>
      </c>
    </row>
    <row r="70" spans="2:11" ht="12.75">
      <c r="B70" s="7"/>
      <c r="C70" s="8" t="s">
        <v>130</v>
      </c>
      <c r="D70" s="8" t="s">
        <v>131</v>
      </c>
      <c r="E70" s="9">
        <v>4593302</v>
      </c>
      <c r="F70" s="10"/>
      <c r="G70" s="11"/>
      <c r="H70" s="11" t="s">
        <v>156</v>
      </c>
      <c r="I70" s="11"/>
      <c r="J70" s="11"/>
      <c r="K70" s="12">
        <f t="shared" si="0"/>
        <v>4593302</v>
      </c>
    </row>
    <row r="71" spans="2:11" ht="12.75">
      <c r="B71" s="7"/>
      <c r="C71" s="8" t="s">
        <v>132</v>
      </c>
      <c r="D71" s="8" t="s">
        <v>133</v>
      </c>
      <c r="E71" s="9">
        <v>767423</v>
      </c>
      <c r="F71" s="10"/>
      <c r="G71" s="11"/>
      <c r="H71" s="11"/>
      <c r="I71" s="11"/>
      <c r="J71" s="11"/>
      <c r="K71" s="12">
        <f t="shared" si="0"/>
        <v>767423</v>
      </c>
    </row>
    <row r="72" spans="2:11" ht="12.75">
      <c r="B72" s="7"/>
      <c r="C72" s="8" t="s">
        <v>134</v>
      </c>
      <c r="D72" s="8" t="s">
        <v>135</v>
      </c>
      <c r="E72" s="9">
        <v>12936879</v>
      </c>
      <c r="F72" s="10"/>
      <c r="G72" s="11"/>
      <c r="H72" s="11"/>
      <c r="I72" s="11"/>
      <c r="J72" s="11"/>
      <c r="K72" s="12">
        <f t="shared" si="0"/>
        <v>12936879</v>
      </c>
    </row>
    <row r="73" spans="2:11" ht="12.75">
      <c r="B73" s="7"/>
      <c r="C73" s="8" t="s">
        <v>136</v>
      </c>
      <c r="D73" s="8" t="s">
        <v>137</v>
      </c>
      <c r="E73" s="9">
        <v>750000</v>
      </c>
      <c r="F73" s="10"/>
      <c r="G73" s="11"/>
      <c r="H73" s="11"/>
      <c r="I73" s="11"/>
      <c r="J73" s="11" t="s">
        <v>156</v>
      </c>
      <c r="K73" s="12">
        <f aca="true" t="shared" si="1" ref="K73:K78">SUM(E73:J73)</f>
        <v>750000</v>
      </c>
    </row>
    <row r="74" spans="2:11" ht="12.75">
      <c r="B74" s="7"/>
      <c r="C74" s="8" t="s">
        <v>138</v>
      </c>
      <c r="D74" s="8" t="s">
        <v>139</v>
      </c>
      <c r="E74" s="9">
        <v>25000000</v>
      </c>
      <c r="F74" s="10"/>
      <c r="G74" s="11"/>
      <c r="H74" s="11"/>
      <c r="I74" s="11"/>
      <c r="J74" s="11"/>
      <c r="K74" s="12">
        <f t="shared" si="1"/>
        <v>25000000</v>
      </c>
    </row>
    <row r="75" spans="2:11" ht="12.75">
      <c r="B75" s="7"/>
      <c r="C75" s="8" t="s">
        <v>140</v>
      </c>
      <c r="D75" s="8" t="s">
        <v>141</v>
      </c>
      <c r="E75" s="9">
        <v>744485</v>
      </c>
      <c r="F75" s="10">
        <v>-736185</v>
      </c>
      <c r="G75" s="11"/>
      <c r="H75" s="11"/>
      <c r="I75" s="11"/>
      <c r="J75" s="11"/>
      <c r="K75" s="12">
        <f t="shared" si="1"/>
        <v>8300</v>
      </c>
    </row>
    <row r="76" spans="2:11" ht="12.75">
      <c r="B76" s="7"/>
      <c r="C76" s="8" t="s">
        <v>142</v>
      </c>
      <c r="D76" s="8" t="s">
        <v>143</v>
      </c>
      <c r="E76" s="9">
        <v>32678647</v>
      </c>
      <c r="F76" s="10"/>
      <c r="G76" s="11"/>
      <c r="H76" s="11"/>
      <c r="I76" s="11"/>
      <c r="J76" s="11"/>
      <c r="K76" s="12">
        <f t="shared" si="1"/>
        <v>32678647</v>
      </c>
    </row>
    <row r="77" spans="2:11" ht="12.75">
      <c r="B77" s="7"/>
      <c r="C77" s="8" t="s">
        <v>144</v>
      </c>
      <c r="D77" s="8" t="s">
        <v>145</v>
      </c>
      <c r="E77" s="9">
        <v>1392617</v>
      </c>
      <c r="F77" s="10"/>
      <c r="G77" s="11"/>
      <c r="H77" s="11"/>
      <c r="I77" s="11"/>
      <c r="J77" s="11"/>
      <c r="K77" s="12">
        <f t="shared" si="1"/>
        <v>1392617</v>
      </c>
    </row>
    <row r="78" spans="2:11" ht="12.75">
      <c r="B78" s="7"/>
      <c r="C78" s="8" t="s">
        <v>146</v>
      </c>
      <c r="D78" s="8" t="s">
        <v>147</v>
      </c>
      <c r="E78" s="9">
        <v>1752728</v>
      </c>
      <c r="F78" s="10"/>
      <c r="G78" s="11"/>
      <c r="H78" s="11"/>
      <c r="I78" s="11"/>
      <c r="J78" s="11"/>
      <c r="K78" s="12">
        <f t="shared" si="1"/>
        <v>1752728</v>
      </c>
    </row>
    <row r="79" spans="2:11" ht="12.75">
      <c r="B79" s="7"/>
      <c r="C79" s="8" t="s">
        <v>152</v>
      </c>
      <c r="D79" s="8" t="s">
        <v>153</v>
      </c>
      <c r="E79" s="9"/>
      <c r="F79" s="10">
        <v>2603733</v>
      </c>
      <c r="G79" s="11">
        <v>2163798</v>
      </c>
      <c r="H79" s="11">
        <v>1546849</v>
      </c>
      <c r="I79" s="11">
        <v>1546851</v>
      </c>
      <c r="J79" s="11">
        <v>1546850</v>
      </c>
      <c r="K79" s="12">
        <f>SUM(E79:J79)</f>
        <v>9408081</v>
      </c>
    </row>
    <row r="80" spans="2:11" ht="12.75">
      <c r="B80" s="7"/>
      <c r="C80" s="8" t="s">
        <v>152</v>
      </c>
      <c r="D80" s="8" t="s">
        <v>154</v>
      </c>
      <c r="E80" s="9"/>
      <c r="F80" s="10">
        <v>-12800000</v>
      </c>
      <c r="G80" s="11"/>
      <c r="H80" s="11"/>
      <c r="I80" s="11"/>
      <c r="J80" s="11"/>
      <c r="K80" s="12">
        <v>-12800000</v>
      </c>
    </row>
    <row r="81" spans="2:11" s="17" customFormat="1" ht="18" customHeight="1">
      <c r="B81" s="13" t="s">
        <v>148</v>
      </c>
      <c r="C81" s="14"/>
      <c r="D81" s="14"/>
      <c r="E81" s="15">
        <v>542179901</v>
      </c>
      <c r="F81" s="16">
        <f aca="true" t="shared" si="2" ref="F81:K81">SUM(F9:F80)</f>
        <v>-12911517</v>
      </c>
      <c r="G81" s="16">
        <f t="shared" si="2"/>
        <v>34098778</v>
      </c>
      <c r="H81" s="16">
        <f t="shared" si="2"/>
        <v>34634683</v>
      </c>
      <c r="I81" s="16">
        <f t="shared" si="2"/>
        <v>137706631</v>
      </c>
      <c r="J81" s="16">
        <f t="shared" si="2"/>
        <v>95605169</v>
      </c>
      <c r="K81" s="16">
        <f t="shared" si="2"/>
        <v>831313645</v>
      </c>
    </row>
    <row r="82" spans="2:11" ht="12.75">
      <c r="B82" s="2"/>
      <c r="C82" s="1"/>
      <c r="D82" s="1"/>
      <c r="E82" s="3"/>
      <c r="F82" s="4"/>
      <c r="G82" s="5"/>
      <c r="H82" s="5"/>
      <c r="I82" s="5"/>
      <c r="J82" s="5"/>
      <c r="K82" s="6"/>
    </row>
    <row r="83" spans="2:11" ht="18.75" customHeight="1">
      <c r="B83" s="18" t="s">
        <v>7</v>
      </c>
      <c r="C83" s="19"/>
      <c r="D83" s="19"/>
      <c r="E83" s="20">
        <f>E81</f>
        <v>542179901</v>
      </c>
      <c r="F83" s="20">
        <f aca="true" t="shared" si="3" ref="F83:K83">F81</f>
        <v>-12911517</v>
      </c>
      <c r="G83" s="20">
        <f t="shared" si="3"/>
        <v>34098778</v>
      </c>
      <c r="H83" s="20">
        <f t="shared" si="3"/>
        <v>34634683</v>
      </c>
      <c r="I83" s="20">
        <f t="shared" si="3"/>
        <v>137706631</v>
      </c>
      <c r="J83" s="20">
        <f t="shared" si="3"/>
        <v>95605169</v>
      </c>
      <c r="K83" s="20">
        <f t="shared" si="3"/>
        <v>831313645</v>
      </c>
    </row>
    <row r="87" ht="12.75">
      <c r="D87" t="s">
        <v>156</v>
      </c>
    </row>
  </sheetData>
  <sheetProtection/>
  <mergeCells count="1">
    <mergeCell ref="D5:J5"/>
  </mergeCells>
  <printOptions/>
  <pageMargins left="0.75" right="0.75" top="1" bottom="1" header="0.5" footer="0.5"/>
  <pageSetup fitToHeight="4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Carlson, Paul</cp:lastModifiedBy>
  <cp:lastPrinted>2008-11-21T02:17:14Z</cp:lastPrinted>
  <dcterms:created xsi:type="dcterms:W3CDTF">2008-10-12T01:00:33Z</dcterms:created>
  <dcterms:modified xsi:type="dcterms:W3CDTF">2008-11-21T03:11:57Z</dcterms:modified>
  <cp:category/>
  <cp:version/>
  <cp:contentType/>
  <cp:contentStatus/>
</cp:coreProperties>
</file>