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Note'!$A$1:$H$50</definedName>
  </definedNames>
  <calcPr fullCalcOnLoad="1"/>
</workbook>
</file>

<file path=xl/sharedStrings.xml><?xml version="1.0" encoding="utf-8"?>
<sst xmlns="http://schemas.openxmlformats.org/spreadsheetml/2006/main" count="51" uniqueCount="48">
  <si>
    <t>FISCAL NOTE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</si>
  <si>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</si>
  <si>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</si>
  <si>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</si>
  <si>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</si>
  <si>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</si>
  <si>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</si>
  <si>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</si>
  <si>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</si>
  <si>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</si>
  <si>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</si>
  <si>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</si>
  <si>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</si>
  <si>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</si>
  <si>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</si>
  <si>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</si>
  <si>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</si>
  <si>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r>
      <t>2013/2014</t>
    </r>
    <r>
      <rPr>
        <vertAlign val="superscript"/>
        <sz val="10.5"/>
        <rFont val="Univers"/>
        <family val="2"/>
      </rPr>
      <t xml:space="preserve"> </t>
    </r>
    <r>
      <rPr>
        <vertAlign val="superscript"/>
        <sz val="8"/>
        <rFont val="Univers"/>
        <family val="2"/>
      </rPr>
      <t>1</t>
    </r>
  </si>
  <si>
    <r>
      <t xml:space="preserve">2015/2016 </t>
    </r>
    <r>
      <rPr>
        <vertAlign val="superscript"/>
        <sz val="10.5"/>
        <rFont val="Univers"/>
        <family val="2"/>
      </rPr>
      <t>2</t>
    </r>
  </si>
  <si>
    <t>WLRD 1311</t>
  </si>
  <si>
    <t>Nox. Weeds</t>
  </si>
  <si>
    <t>DNRP</t>
  </si>
  <si>
    <t>WLRD Noxious Weed</t>
  </si>
  <si>
    <t xml:space="preserve">WLRD Noxious Weed </t>
  </si>
  <si>
    <t>Title:   2015 / 2016 Noxious Weed Rate Request</t>
  </si>
  <si>
    <t xml:space="preserve">Affected Agency and/or Agencies:   Water and Land Resources </t>
  </si>
  <si>
    <t>Note Prepared By:  Kerry Thrasher, Administrator</t>
  </si>
  <si>
    <r>
      <t xml:space="preserve">2017/2018 </t>
    </r>
    <r>
      <rPr>
        <vertAlign val="superscript"/>
        <sz val="10.5"/>
        <rFont val="Univers"/>
        <family val="2"/>
      </rPr>
      <t>2</t>
    </r>
  </si>
  <si>
    <r>
      <t xml:space="preserve">2019/2020 </t>
    </r>
    <r>
      <rPr>
        <vertAlign val="superscript"/>
        <sz val="10.5"/>
        <rFont val="Univers"/>
        <family val="2"/>
      </rPr>
      <t>2</t>
    </r>
  </si>
  <si>
    <r>
      <t>2013/2014</t>
    </r>
    <r>
      <rPr>
        <vertAlign val="superscript"/>
        <sz val="10.5"/>
        <rFont val="Univers"/>
        <family val="2"/>
      </rPr>
      <t xml:space="preserve"> </t>
    </r>
  </si>
  <si>
    <r>
      <t xml:space="preserve">2015/2016 </t>
    </r>
    <r>
      <rPr>
        <vertAlign val="superscript"/>
        <sz val="10.5"/>
        <rFont val="Univers"/>
        <family val="2"/>
      </rPr>
      <t>3</t>
    </r>
  </si>
  <si>
    <r>
      <t xml:space="preserve">2017/2018 </t>
    </r>
    <r>
      <rPr>
        <vertAlign val="superscript"/>
        <sz val="10.5"/>
        <rFont val="Univers"/>
        <family val="2"/>
      </rPr>
      <t>4</t>
    </r>
  </si>
  <si>
    <r>
      <t xml:space="preserve">2019/2020 </t>
    </r>
    <r>
      <rPr>
        <vertAlign val="superscript"/>
        <sz val="10.5"/>
        <rFont val="Univers"/>
        <family val="2"/>
      </rPr>
      <t>4</t>
    </r>
  </si>
  <si>
    <r>
      <t xml:space="preserve">4       </t>
    </r>
    <r>
      <rPr>
        <sz val="10"/>
        <rFont val="Cambria"/>
        <family val="1"/>
      </rPr>
      <t>Out year expenditures are based on guidance provided by PSB with expenditures assumed to increase by 6.8% in 2017/2018</t>
    </r>
  </si>
  <si>
    <t>Does this legislation need a budget change?   Yes, the Executive Proposed budget for 2015/2016 includes increases in</t>
  </si>
  <si>
    <t xml:space="preserve">Budget authority.  </t>
  </si>
  <si>
    <t xml:space="preserve">       The 2015/2016 Revenue amount are in the Executive Proposed Hyperion.   2017/2018 and 2019/2020 Noxious Weed Assessment is </t>
  </si>
  <si>
    <r>
      <t xml:space="preserve">3        </t>
    </r>
    <r>
      <rPr>
        <sz val="10"/>
        <rFont val="Cambria"/>
        <family val="1"/>
      </rPr>
      <t xml:space="preserve">Expenditure shown is the impact of the Noxious Weed rate increase.  </t>
    </r>
  </si>
  <si>
    <t>Noxious Weed Rate Increase</t>
  </si>
  <si>
    <t>This is a rate request for the Noxious Weed Control program.  RCW 17.10 enables counties to provide noxious weed control and preventive services.</t>
  </si>
  <si>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    2015/16 includes only Noxious Weed Assessment Revenue increase.  Other revenues are not shown in the 2015/16 or out year estimates.</t>
    </r>
  </si>
  <si>
    <t xml:space="preserve">       assumed to increase by .05% annually based on assumed parcel growth. Revenues will cover not only the enhanced program but </t>
  </si>
  <si>
    <t>inflation on the existing program.</t>
  </si>
  <si>
    <t xml:space="preserve">      and 6.7% in 2019 and 2020. </t>
  </si>
  <si>
    <t>Date Prepared: 09/10/2014</t>
  </si>
  <si>
    <r>
      <rPr>
        <vertAlign val="superscript"/>
        <sz val="10"/>
        <rFont val="Cambria"/>
        <family val="1"/>
      </rPr>
      <t xml:space="preserve">1 </t>
    </r>
    <r>
      <rPr>
        <sz val="10"/>
        <rFont val="Cambria"/>
        <family val="1"/>
      </rPr>
      <t xml:space="preserve">     Rate request will not take effect until the 2015/2016 budget; 2013/2014 not applicable for this fiscal note.  </t>
    </r>
  </si>
  <si>
    <t>Note Reviewed By:   Jillian Andrews, PSB</t>
  </si>
  <si>
    <t>Date Reviewed: 09/12/2014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</si>
</sst>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  <numFmt numFmtId="169" formatCode="_(&quot;$&quot;* #,##0_);_(&quot;$&quot;* \(#,##0\);_(&quot;$&quot;* &quot;-&quot;??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vertAlign val="superscript"/>
      <sz val="10.5"/>
      <name val="Univers"/>
      <family val="2"/>
    </font>
    <font>
      <vertAlign val="superscript"/>
      <sz val="8"/>
      <name val="Univers"/>
      <family val="2"/>
    </font>
    <font>
      <vertAlign val="superscript"/>
      <sz val="10.5"/>
      <name val="Cambria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12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Verdana"/>
      <family val="2"/>
    </font>
    <font>
      <sz val="10"/>
      <name val="Univers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.5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8" fillId="3" borderId="0" applyNumberFormat="0" applyBorder="0" applyAlignment="0" applyProtection="0"/>
    <xf numFmtId="0" fontId="42" fillId="4" borderId="0" applyNumberFormat="0" applyBorder="0" applyAlignment="0" applyProtection="0"/>
    <xf numFmtId="0" fontId="8" fillId="5" borderId="0" applyNumberFormat="0" applyBorder="0" applyAlignment="0" applyProtection="0"/>
    <xf numFmtId="0" fontId="42" fillId="6" borderId="0" applyNumberFormat="0" applyBorder="0" applyAlignment="0" applyProtection="0"/>
    <xf numFmtId="0" fontId="8" fillId="7" borderId="0" applyNumberFormat="0" applyBorder="0" applyAlignment="0" applyProtection="0"/>
    <xf numFmtId="0" fontId="42" fillId="8" borderId="0" applyNumberFormat="0" applyBorder="0" applyAlignment="0" applyProtection="0"/>
    <xf numFmtId="0" fontId="8" fillId="9" borderId="0" applyNumberFormat="0" applyBorder="0" applyAlignment="0" applyProtection="0"/>
    <xf numFmtId="0" fontId="42" fillId="10" borderId="0" applyNumberFormat="0" applyBorder="0" applyAlignment="0" applyProtection="0"/>
    <xf numFmtId="0" fontId="8" fillId="11" borderId="0" applyNumberFormat="0" applyBorder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42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8" borderId="0" applyNumberFormat="0" applyBorder="0" applyAlignment="0" applyProtection="0"/>
    <xf numFmtId="0" fontId="8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9" borderId="0" applyNumberFormat="0" applyBorder="0" applyAlignment="0" applyProtection="0"/>
    <xf numFmtId="0" fontId="42" fillId="21" borderId="0" applyNumberFormat="0" applyBorder="0" applyAlignment="0" applyProtection="0"/>
    <xf numFmtId="0" fontId="8" fillId="15" borderId="0" applyNumberFormat="0" applyBorder="0" applyAlignment="0" applyProtection="0"/>
    <xf numFmtId="0" fontId="42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24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26" fillId="0" borderId="6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9" applyNumberFormat="0" applyFill="0" applyAlignment="0" applyProtection="0"/>
    <xf numFmtId="0" fontId="2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50" borderId="1" applyNumberFormat="0" applyAlignment="0" applyProtection="0"/>
    <xf numFmtId="0" fontId="14" fillId="13" borderId="2" applyNumberFormat="0" applyAlignment="0" applyProtection="0"/>
    <xf numFmtId="0" fontId="53" fillId="0" borderId="11" applyNumberFormat="0" applyFill="0" applyAlignment="0" applyProtection="0"/>
    <xf numFmtId="0" fontId="29" fillId="0" borderId="12" applyNumberFormat="0" applyFill="0" applyAlignment="0" applyProtection="0"/>
    <xf numFmtId="0" fontId="54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37" fontId="2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5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3" fontId="4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167" fontId="4" fillId="0" borderId="28" xfId="6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3" fontId="4" fillId="0" borderId="2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55" borderId="47" xfId="0" applyFont="1" applyFill="1" applyBorder="1" applyAlignment="1">
      <alignment horizontal="center" wrapText="1"/>
    </xf>
    <xf numFmtId="3" fontId="4" fillId="55" borderId="48" xfId="0" applyNumberFormat="1" applyFont="1" applyFill="1" applyBorder="1" applyAlignment="1">
      <alignment/>
    </xf>
    <xf numFmtId="3" fontId="4" fillId="55" borderId="48" xfId="0" applyNumberFormat="1" applyFont="1" applyFill="1" applyBorder="1" applyAlignment="1">
      <alignment horizontal="right"/>
    </xf>
    <xf numFmtId="3" fontId="6" fillId="55" borderId="49" xfId="0" applyNumberFormat="1" applyFont="1" applyFill="1" applyBorder="1" applyAlignment="1">
      <alignment/>
    </xf>
    <xf numFmtId="3" fontId="4" fillId="55" borderId="0" xfId="0" applyNumberFormat="1" applyFont="1" applyFill="1" applyAlignment="1">
      <alignment/>
    </xf>
    <xf numFmtId="0" fontId="4" fillId="55" borderId="0" xfId="0" applyFont="1" applyFill="1" applyAlignment="1">
      <alignment/>
    </xf>
    <xf numFmtId="0" fontId="4" fillId="55" borderId="33" xfId="0" applyFont="1" applyFill="1" applyBorder="1" applyAlignment="1">
      <alignment horizontal="center" wrapText="1"/>
    </xf>
    <xf numFmtId="3" fontId="6" fillId="55" borderId="37" xfId="0" applyNumberFormat="1" applyFont="1" applyFill="1" applyBorder="1" applyAlignment="1">
      <alignment/>
    </xf>
    <xf numFmtId="0" fontId="4" fillId="0" borderId="0" xfId="0" applyFont="1" applyAlignment="1">
      <alignment/>
    </xf>
    <xf numFmtId="167" fontId="4" fillId="0" borderId="0" xfId="69" applyNumberFormat="1" applyFont="1" applyAlignment="1">
      <alignment/>
    </xf>
    <xf numFmtId="43" fontId="0" fillId="0" borderId="0" xfId="69" applyFont="1" applyAlignment="1">
      <alignment/>
    </xf>
    <xf numFmtId="167" fontId="0" fillId="0" borderId="0" xfId="69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67" fontId="20" fillId="0" borderId="0" xfId="69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40" fillId="0" borderId="0" xfId="0" applyFont="1" applyAlignment="1">
      <alignment/>
    </xf>
    <xf numFmtId="0" fontId="22" fillId="55" borderId="0" xfId="0" applyFont="1" applyFill="1" applyAlignment="1">
      <alignment horizontal="left" vertical="center"/>
    </xf>
    <xf numFmtId="3" fontId="0" fillId="0" borderId="0" xfId="112" applyNumberFormat="1" applyFont="1" applyAlignment="1">
      <alignment/>
    </xf>
    <xf numFmtId="167" fontId="41" fillId="55" borderId="50" xfId="107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0" fontId="4" fillId="55" borderId="47" xfId="0" applyFont="1" applyFill="1" applyBorder="1" applyAlignment="1">
      <alignment horizontal="center"/>
    </xf>
    <xf numFmtId="3" fontId="6" fillId="0" borderId="49" xfId="0" applyNumberFormat="1" applyFont="1" applyBorder="1" applyAlignment="1">
      <alignment/>
    </xf>
    <xf numFmtId="167" fontId="4" fillId="0" borderId="0" xfId="69" applyNumberFormat="1" applyFont="1" applyBorder="1" applyAlignment="1">
      <alignment/>
    </xf>
    <xf numFmtId="167" fontId="41" fillId="55" borderId="51" xfId="107" applyNumberFormat="1" applyFont="1" applyFill="1" applyBorder="1" applyAlignment="1">
      <alignment horizontal="right"/>
      <protection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indent="2"/>
    </xf>
    <xf numFmtId="0" fontId="4" fillId="55" borderId="52" xfId="0" applyFont="1" applyFill="1" applyBorder="1" applyAlignment="1">
      <alignment horizontal="left" vertical="top" wrapText="1"/>
    </xf>
    <xf numFmtId="0" fontId="4" fillId="55" borderId="53" xfId="0" applyFont="1" applyFill="1" applyBorder="1" applyAlignment="1">
      <alignment horizontal="left" vertical="top" wrapText="1"/>
    </xf>
    <xf numFmtId="0" fontId="4" fillId="55" borderId="54" xfId="0" applyFont="1" applyFill="1" applyBorder="1" applyAlignment="1">
      <alignment horizontal="left" vertical="top" wrapText="1"/>
    </xf>
    <xf numFmtId="0" fontId="4" fillId="55" borderId="55" xfId="0" applyFont="1" applyFill="1" applyBorder="1" applyAlignment="1">
      <alignment horizontal="left" vertical="top" wrapText="1"/>
    </xf>
    <xf numFmtId="0" fontId="4" fillId="55" borderId="56" xfId="0" applyFont="1" applyFill="1" applyBorder="1" applyAlignment="1">
      <alignment horizontal="left" vertical="top" wrapText="1"/>
    </xf>
    <xf numFmtId="0" fontId="4" fillId="55" borderId="57" xfId="0" applyFont="1" applyFill="1" applyBorder="1" applyAlignment="1">
      <alignment horizontal="left" vertical="top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4" xfId="76"/>
    <cellStyle name="Comma 5" xfId="77"/>
    <cellStyle name="Currency" xfId="78"/>
    <cellStyle name="Currency [0]" xfId="79"/>
    <cellStyle name="Currency 2" xfId="80"/>
    <cellStyle name="Currency 3" xfId="81"/>
    <cellStyle name="Explanatory Text" xfId="82"/>
    <cellStyle name="Explanatory Text 2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2 2" xfId="101"/>
    <cellStyle name="Normal 3" xfId="102"/>
    <cellStyle name="Normal 3 2" xfId="103"/>
    <cellStyle name="Normal 3 3" xfId="104"/>
    <cellStyle name="Normal 4" xfId="105"/>
    <cellStyle name="Normal 5" xfId="106"/>
    <cellStyle name="Normal_AIRPLAN.XLS_0640 ParksOperating 2011PSQ Fin Plan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13">
      <selection activeCell="D31" sqref="D3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8" width="13.7109375" style="0" customWidth="1"/>
    <col min="10" max="10" width="12.8515625" style="0" bestFit="1" customWidth="1"/>
    <col min="11" max="11" width="29.140625" style="0" customWidth="1"/>
    <col min="12" max="12" width="12.8515625" style="0" bestFit="1" customWidth="1"/>
    <col min="13" max="13" width="11.8515625" style="0" bestFit="1" customWidth="1"/>
    <col min="14" max="14" width="12.8515625" style="0" bestFit="1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44</v>
      </c>
      <c r="B7" s="14"/>
      <c r="C7" s="14"/>
      <c r="D7" s="14"/>
      <c r="E7" s="14"/>
      <c r="F7" s="14"/>
      <c r="G7" s="14"/>
      <c r="H7" s="15"/>
    </row>
    <row r="8" spans="1:8" ht="18" customHeight="1">
      <c r="A8" s="13" t="s">
        <v>46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47</v>
      </c>
      <c r="B9" s="17"/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 thickBot="1">
      <c r="A11" s="47" t="s">
        <v>12</v>
      </c>
      <c r="C11" s="19"/>
      <c r="D11" s="19"/>
      <c r="E11" s="19"/>
      <c r="F11" s="19"/>
      <c r="G11" s="19"/>
      <c r="H11" s="19"/>
    </row>
    <row r="12" spans="1:10" ht="18" customHeight="1">
      <c r="A12" s="95" t="s">
        <v>39</v>
      </c>
      <c r="B12" s="96"/>
      <c r="C12" s="96"/>
      <c r="D12" s="96"/>
      <c r="E12" s="96"/>
      <c r="F12" s="96"/>
      <c r="G12" s="96"/>
      <c r="H12" s="97"/>
      <c r="J12" s="63"/>
    </row>
    <row r="13" spans="1:8" ht="72" customHeight="1" thickBot="1">
      <c r="A13" s="98"/>
      <c r="B13" s="99"/>
      <c r="C13" s="99"/>
      <c r="D13" s="99"/>
      <c r="E13" s="99"/>
      <c r="F13" s="99"/>
      <c r="G13" s="99"/>
      <c r="H13" s="100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 thickBot="1">
      <c r="A15" s="48" t="s">
        <v>1</v>
      </c>
      <c r="B15" s="14"/>
      <c r="C15" s="19"/>
      <c r="D15" s="19"/>
      <c r="E15" s="19"/>
      <c r="F15" s="19"/>
      <c r="G15" s="19"/>
      <c r="H15" s="19"/>
    </row>
    <row r="16" spans="1:10" ht="27">
      <c r="A16" s="37" t="s">
        <v>2</v>
      </c>
      <c r="B16" s="38" t="s">
        <v>19</v>
      </c>
      <c r="C16" s="59" t="s">
        <v>9</v>
      </c>
      <c r="D16" s="59" t="s">
        <v>10</v>
      </c>
      <c r="E16" s="59" t="s">
        <v>17</v>
      </c>
      <c r="F16" s="59" t="s">
        <v>18</v>
      </c>
      <c r="G16" s="60" t="s">
        <v>27</v>
      </c>
      <c r="H16" s="65" t="s">
        <v>28</v>
      </c>
      <c r="J16" s="62"/>
    </row>
    <row r="17" spans="1:11" ht="18" customHeight="1">
      <c r="A17" s="40" t="s">
        <v>23</v>
      </c>
      <c r="B17" s="20"/>
      <c r="C17" s="21">
        <v>1311</v>
      </c>
      <c r="D17" s="21" t="s">
        <v>20</v>
      </c>
      <c r="E17" s="23"/>
      <c r="F17" s="91">
        <v>1330271</v>
      </c>
      <c r="G17" s="91">
        <f>F17*1.005</f>
        <v>1336922.3549999997</v>
      </c>
      <c r="H17" s="86">
        <f>G17*1.005</f>
        <v>1343606.9667749996</v>
      </c>
      <c r="K17" s="85"/>
    </row>
    <row r="18" spans="1:11" ht="18" customHeight="1">
      <c r="A18" s="40"/>
      <c r="B18" s="20"/>
      <c r="C18" s="24"/>
      <c r="D18" s="21"/>
      <c r="E18" s="23"/>
      <c r="F18" s="23"/>
      <c r="G18" s="23"/>
      <c r="H18" s="66"/>
      <c r="J18" s="87"/>
      <c r="K18" s="33"/>
    </row>
    <row r="19" spans="1:8" ht="18" customHeight="1">
      <c r="A19" s="40"/>
      <c r="B19" s="20"/>
      <c r="C19" s="24"/>
      <c r="D19" s="21"/>
      <c r="E19" s="23"/>
      <c r="F19" s="23"/>
      <c r="G19" s="35"/>
      <c r="H19" s="66"/>
    </row>
    <row r="20" spans="1:12" ht="18" customHeight="1">
      <c r="A20" s="40"/>
      <c r="B20" s="20"/>
      <c r="C20" s="24"/>
      <c r="D20" s="22"/>
      <c r="E20" s="25"/>
      <c r="F20" s="25"/>
      <c r="G20" s="36"/>
      <c r="H20" s="67"/>
      <c r="L20" s="75"/>
    </row>
    <row r="21" spans="1:8" ht="18" customHeight="1" thickBot="1">
      <c r="A21" s="41"/>
      <c r="B21" s="42" t="s">
        <v>3</v>
      </c>
      <c r="C21" s="43"/>
      <c r="D21" s="43"/>
      <c r="E21" s="58">
        <f>SUM(E17:E20)</f>
        <v>0</v>
      </c>
      <c r="F21" s="58">
        <f>SUM(F17:F20)</f>
        <v>1330271</v>
      </c>
      <c r="G21" s="58">
        <f>SUM(G17:G20)</f>
        <v>1336922.3549999997</v>
      </c>
      <c r="H21" s="68">
        <f>SUM(H17:H20)</f>
        <v>1343606.9667749996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69"/>
    </row>
    <row r="23" spans="1:8" ht="18" customHeight="1" thickBot="1">
      <c r="A23" s="47" t="s">
        <v>4</v>
      </c>
      <c r="B23" s="14"/>
      <c r="C23" s="14"/>
      <c r="D23" s="19"/>
      <c r="E23" s="19"/>
      <c r="F23" s="19"/>
      <c r="G23" s="19"/>
      <c r="H23" s="70"/>
    </row>
    <row r="24" spans="1:8" ht="16.5" customHeight="1">
      <c r="A24" s="37" t="s">
        <v>2</v>
      </c>
      <c r="B24" s="38"/>
      <c r="C24" s="59" t="s">
        <v>9</v>
      </c>
      <c r="D24" s="39" t="s">
        <v>5</v>
      </c>
      <c r="E24" s="59" t="s">
        <v>29</v>
      </c>
      <c r="F24" s="59" t="s">
        <v>30</v>
      </c>
      <c r="G24" s="59" t="s">
        <v>31</v>
      </c>
      <c r="H24" s="71" t="s">
        <v>32</v>
      </c>
    </row>
    <row r="25" spans="1:8" ht="18" customHeight="1">
      <c r="A25" s="40" t="s">
        <v>22</v>
      </c>
      <c r="B25" s="27"/>
      <c r="C25" s="21">
        <v>1311</v>
      </c>
      <c r="D25" s="21" t="s">
        <v>21</v>
      </c>
      <c r="E25" s="61"/>
      <c r="F25" s="23">
        <v>1084884</v>
      </c>
      <c r="G25" s="35">
        <f>F25*1.068</f>
        <v>1158656.112</v>
      </c>
      <c r="H25" s="66">
        <f>G25*1.067</f>
        <v>1236286.0715039999</v>
      </c>
    </row>
    <row r="26" spans="1:10" ht="18" customHeight="1">
      <c r="A26" s="40"/>
      <c r="B26" s="27"/>
      <c r="C26" s="24"/>
      <c r="D26" s="21"/>
      <c r="E26" s="23"/>
      <c r="F26" s="23"/>
      <c r="G26" s="35"/>
      <c r="H26" s="66"/>
      <c r="J26" s="33"/>
    </row>
    <row r="27" spans="1:10" ht="18" customHeight="1">
      <c r="A27" s="40"/>
      <c r="B27" s="27"/>
      <c r="C27" s="24"/>
      <c r="D27" s="28"/>
      <c r="E27" s="25"/>
      <c r="F27" s="23"/>
      <c r="G27" s="35"/>
      <c r="H27" s="66"/>
      <c r="J27" s="33"/>
    </row>
    <row r="28" spans="1:8" ht="18" customHeight="1">
      <c r="A28" s="40"/>
      <c r="B28" s="27"/>
      <c r="C28" s="22"/>
      <c r="D28" s="22"/>
      <c r="E28" s="23"/>
      <c r="F28" s="23"/>
      <c r="G28" s="35"/>
      <c r="H28" s="66"/>
    </row>
    <row r="29" spans="1:9" ht="18" customHeight="1" thickBot="1">
      <c r="A29" s="41"/>
      <c r="B29" s="42" t="s">
        <v>6</v>
      </c>
      <c r="C29" s="43"/>
      <c r="D29" s="43"/>
      <c r="E29" s="58">
        <f>SUM(E25:E28)</f>
        <v>0</v>
      </c>
      <c r="F29" s="58">
        <f>SUM(F25:F28)</f>
        <v>1084884</v>
      </c>
      <c r="G29" s="58">
        <f>SUM(G25:G28)</f>
        <v>1158656.112</v>
      </c>
      <c r="H29" s="72">
        <f>SUM(H25:H28)</f>
        <v>1236286.0715039999</v>
      </c>
      <c r="I29" s="57"/>
    </row>
    <row r="30" spans="1:8" ht="18" customHeight="1">
      <c r="A30" s="19"/>
      <c r="B30" s="19"/>
      <c r="C30" s="19"/>
      <c r="D30" s="19"/>
      <c r="E30" s="26"/>
      <c r="F30" s="26"/>
      <c r="G30" s="26"/>
      <c r="H30" s="69"/>
    </row>
    <row r="31" spans="1:8" ht="18" customHeight="1" thickBot="1">
      <c r="A31" s="47" t="s">
        <v>7</v>
      </c>
      <c r="B31" s="14"/>
      <c r="C31" s="14"/>
      <c r="D31" s="14"/>
      <c r="E31" s="19"/>
      <c r="F31" s="19"/>
      <c r="G31" s="19"/>
      <c r="H31" s="70"/>
    </row>
    <row r="32" spans="1:10" ht="36" customHeight="1">
      <c r="A32" s="37"/>
      <c r="B32" s="38"/>
      <c r="C32" s="44"/>
      <c r="D32" s="45"/>
      <c r="E32" s="59" t="s">
        <v>13</v>
      </c>
      <c r="F32" s="39" t="s">
        <v>14</v>
      </c>
      <c r="G32" s="39" t="s">
        <v>15</v>
      </c>
      <c r="H32" s="88" t="s">
        <v>16</v>
      </c>
      <c r="I32" s="31"/>
      <c r="J32" s="31"/>
    </row>
    <row r="33" spans="1:11" ht="18" customHeight="1">
      <c r="A33" s="40" t="s">
        <v>38</v>
      </c>
      <c r="B33" s="20"/>
      <c r="C33" s="29"/>
      <c r="D33" s="30"/>
      <c r="E33" s="23"/>
      <c r="F33" s="23">
        <v>1084884</v>
      </c>
      <c r="G33" s="23">
        <f>F33*1.068</f>
        <v>1158656.112</v>
      </c>
      <c r="H33" s="66">
        <f>G33*1.067</f>
        <v>1236286.0715039999</v>
      </c>
      <c r="I33" s="31"/>
      <c r="J33" s="31"/>
      <c r="K33" s="76"/>
    </row>
    <row r="34" spans="1:11" ht="18" customHeight="1">
      <c r="A34" s="40"/>
      <c r="B34" s="20"/>
      <c r="C34" s="20"/>
      <c r="D34" s="27"/>
      <c r="E34" s="23"/>
      <c r="F34" s="23"/>
      <c r="G34" s="23"/>
      <c r="H34" s="66"/>
      <c r="I34" s="32"/>
      <c r="J34" s="32"/>
      <c r="K34" s="76"/>
    </row>
    <row r="35" spans="1:11" ht="18" customHeight="1">
      <c r="A35" s="40"/>
      <c r="B35" s="20"/>
      <c r="C35" s="20"/>
      <c r="D35" s="27"/>
      <c r="E35" s="23"/>
      <c r="F35" s="23"/>
      <c r="G35" s="23"/>
      <c r="H35" s="66"/>
      <c r="I35" s="32"/>
      <c r="J35" s="32"/>
      <c r="K35" s="76"/>
    </row>
    <row r="36" spans="1:11" ht="18" customHeight="1">
      <c r="A36" s="40"/>
      <c r="B36" s="20"/>
      <c r="C36" s="20"/>
      <c r="D36" s="27"/>
      <c r="E36" s="56"/>
      <c r="F36" s="23"/>
      <c r="G36" s="23"/>
      <c r="H36" s="66"/>
      <c r="K36" s="76"/>
    </row>
    <row r="37" spans="1:11" ht="18" customHeight="1">
      <c r="A37" s="50"/>
      <c r="B37" s="51"/>
      <c r="C37" s="51"/>
      <c r="D37" s="52"/>
      <c r="E37" s="53"/>
      <c r="F37" s="53"/>
      <c r="G37" s="54"/>
      <c r="H37" s="55"/>
      <c r="K37" s="76"/>
    </row>
    <row r="38" spans="1:11" ht="18" customHeight="1" thickBot="1">
      <c r="A38" s="41" t="s">
        <v>6</v>
      </c>
      <c r="B38" s="42"/>
      <c r="C38" s="42"/>
      <c r="D38" s="46"/>
      <c r="E38" s="58">
        <f>SUM(E33:E37)</f>
        <v>0</v>
      </c>
      <c r="F38" s="58">
        <f>SUM(F33:F37)</f>
        <v>1084884</v>
      </c>
      <c r="G38" s="58">
        <f>SUM(G33:G37)</f>
        <v>1158656.112</v>
      </c>
      <c r="H38" s="89">
        <f>SUM(H33:H37)</f>
        <v>1236286.0715039999</v>
      </c>
      <c r="I38" s="33"/>
      <c r="J38" s="33"/>
      <c r="K38" s="76"/>
    </row>
    <row r="39" spans="1:11" ht="18" customHeight="1">
      <c r="A39" s="14"/>
      <c r="B39" s="14"/>
      <c r="C39" s="14"/>
      <c r="D39" s="14"/>
      <c r="E39" s="77"/>
      <c r="F39" s="90"/>
      <c r="G39" s="90"/>
      <c r="H39" s="90"/>
      <c r="I39" s="33"/>
      <c r="J39" s="33"/>
      <c r="K39" s="76"/>
    </row>
    <row r="40" spans="1:14" ht="12.75">
      <c r="A40" s="81" t="s">
        <v>34</v>
      </c>
      <c r="B40" s="92"/>
      <c r="C40" s="92"/>
      <c r="D40" s="92"/>
      <c r="E40" s="92"/>
      <c r="F40" s="92"/>
      <c r="G40" s="92"/>
      <c r="H40" s="92"/>
      <c r="I40" s="64"/>
      <c r="J40" s="33"/>
      <c r="K40" s="76"/>
      <c r="L40" s="76"/>
      <c r="M40" s="76"/>
      <c r="N40" s="76"/>
    </row>
    <row r="41" spans="1:14" ht="12.75">
      <c r="A41" s="81" t="s">
        <v>35</v>
      </c>
      <c r="B41" s="92"/>
      <c r="C41" s="92"/>
      <c r="D41" s="92"/>
      <c r="E41" s="92"/>
      <c r="F41" s="92"/>
      <c r="G41" s="92"/>
      <c r="H41" s="92"/>
      <c r="I41" s="64"/>
      <c r="J41" s="33"/>
      <c r="K41" s="76"/>
      <c r="L41" s="76"/>
      <c r="M41" s="76"/>
      <c r="N41" s="76"/>
    </row>
    <row r="42" spans="1:14" ht="18" customHeight="1">
      <c r="A42" s="83" t="s">
        <v>8</v>
      </c>
      <c r="B42" s="19"/>
      <c r="C42" s="19"/>
      <c r="D42" s="19"/>
      <c r="E42" s="26"/>
      <c r="F42" s="26"/>
      <c r="G42" s="26"/>
      <c r="H42" s="26"/>
      <c r="I42" s="33"/>
      <c r="J42" s="33"/>
      <c r="K42" s="76"/>
      <c r="L42" s="76"/>
      <c r="M42" s="76"/>
      <c r="N42" s="76"/>
    </row>
    <row r="43" spans="1:14" ht="18.75" customHeight="1">
      <c r="A43" s="84" t="s">
        <v>45</v>
      </c>
      <c r="B43" s="73"/>
      <c r="C43" s="73"/>
      <c r="D43" s="73"/>
      <c r="E43" s="73"/>
      <c r="F43" s="73"/>
      <c r="G43" s="73"/>
      <c r="H43" s="19"/>
      <c r="I43" s="33"/>
      <c r="J43" s="64"/>
      <c r="K43" s="76"/>
      <c r="L43" s="76"/>
      <c r="M43" s="76"/>
      <c r="N43" s="76"/>
    </row>
    <row r="44" spans="1:8" ht="15">
      <c r="A44" s="93" t="s">
        <v>40</v>
      </c>
      <c r="B44" s="73"/>
      <c r="C44" s="73"/>
      <c r="D44" s="73"/>
      <c r="E44" s="73"/>
      <c r="F44" s="73"/>
      <c r="G44" s="73"/>
      <c r="H44" s="19"/>
    </row>
    <row r="45" spans="1:8" ht="13.5">
      <c r="A45" s="81" t="s">
        <v>36</v>
      </c>
      <c r="B45" s="73"/>
      <c r="C45" s="73"/>
      <c r="D45" s="73"/>
      <c r="E45" s="73"/>
      <c r="F45" s="73"/>
      <c r="G45" s="73"/>
      <c r="H45" s="19"/>
    </row>
    <row r="46" spans="1:8" ht="13.5">
      <c r="A46" s="81" t="s">
        <v>41</v>
      </c>
      <c r="B46" s="73"/>
      <c r="C46" s="73"/>
      <c r="D46" s="73"/>
      <c r="E46" s="73"/>
      <c r="F46" s="73"/>
      <c r="G46" s="73"/>
      <c r="H46" s="19"/>
    </row>
    <row r="47" spans="1:8" ht="13.5">
      <c r="A47" s="94" t="s">
        <v>42</v>
      </c>
      <c r="B47" s="73"/>
      <c r="C47" s="73"/>
      <c r="D47" s="73"/>
      <c r="E47" s="73"/>
      <c r="F47" s="73"/>
      <c r="G47" s="73"/>
      <c r="H47" s="19"/>
    </row>
    <row r="48" spans="1:8" ht="15">
      <c r="A48" s="82" t="s">
        <v>37</v>
      </c>
      <c r="B48" s="73"/>
      <c r="C48" s="73"/>
      <c r="D48" s="73"/>
      <c r="E48" s="73"/>
      <c r="F48" s="74"/>
      <c r="G48" s="73"/>
      <c r="H48" s="19"/>
    </row>
    <row r="49" spans="1:8" s="80" customFormat="1" ht="15.75">
      <c r="A49" s="82" t="s">
        <v>33</v>
      </c>
      <c r="B49" s="78"/>
      <c r="C49" s="78"/>
      <c r="D49" s="78"/>
      <c r="E49" s="78"/>
      <c r="F49" s="79"/>
      <c r="G49" s="78"/>
      <c r="H49" s="78"/>
    </row>
    <row r="50" spans="1:8" ht="13.5">
      <c r="A50" s="81" t="s">
        <v>43</v>
      </c>
      <c r="B50" s="73"/>
      <c r="C50" s="73"/>
      <c r="D50" s="73"/>
      <c r="E50" s="73"/>
      <c r="F50" s="73"/>
      <c r="G50" s="73"/>
      <c r="H50" s="19"/>
    </row>
    <row r="51" spans="1:8" ht="13.5">
      <c r="A51" s="83"/>
      <c r="B51" s="73"/>
      <c r="C51" s="73"/>
      <c r="D51" s="73"/>
      <c r="E51" s="73"/>
      <c r="F51" s="73"/>
      <c r="G51" s="73"/>
      <c r="H51" s="19"/>
    </row>
    <row r="52" spans="1:8" ht="13.5">
      <c r="A52" s="83"/>
      <c r="B52" s="73"/>
      <c r="C52" s="73"/>
      <c r="D52" s="73"/>
      <c r="E52" s="73"/>
      <c r="F52" s="73"/>
      <c r="G52" s="73"/>
      <c r="H52" s="19"/>
    </row>
    <row r="53" spans="1:8" ht="13.5">
      <c r="A53" s="73"/>
      <c r="B53" s="73"/>
      <c r="C53" s="73"/>
      <c r="D53" s="73"/>
      <c r="E53" s="73"/>
      <c r="F53" s="73"/>
      <c r="G53" s="73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spans="1:8" ht="13.5">
      <c r="A73" s="19"/>
      <c r="B73" s="19"/>
      <c r="C73" s="19"/>
      <c r="D73" s="19"/>
      <c r="E73" s="19"/>
      <c r="F73" s="19"/>
      <c r="G73" s="19"/>
      <c r="H73" s="19"/>
    </row>
    <row r="74" spans="1:8" ht="13.5">
      <c r="A74" s="19"/>
      <c r="B74" s="19"/>
      <c r="C74" s="19"/>
      <c r="D74" s="19"/>
      <c r="E74" s="19"/>
      <c r="F74" s="19"/>
      <c r="G74" s="19"/>
      <c r="H74" s="19"/>
    </row>
    <row r="75" ht="13.5">
      <c r="A75" s="19"/>
    </row>
    <row r="76" ht="13.5">
      <c r="A76" s="19"/>
    </row>
  </sheetData>
  <sheetProtection/>
  <mergeCells count="1">
    <mergeCell ref="A12:H13"/>
  </mergeCells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Andrews, Jillian</cp:lastModifiedBy>
  <cp:lastPrinted>2014-09-08T17:27:35Z</cp:lastPrinted>
  <dcterms:created xsi:type="dcterms:W3CDTF">1999-06-02T23:29:55Z</dcterms:created>
  <dcterms:modified xsi:type="dcterms:W3CDTF">2014-09-15T19:00:14Z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  <property fmtid="{D5CDD505-2E9C-101B-9397-08002B2CF9AE}" pid="5" name="Type of Document">
    <vt:lpwstr>OPER - Budget Submittal</vt:lpwstr>
  </property>
</Properties>
</file>