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kc1-portal6.sharepoint.com/legislative_review/2026 Leg Tracker/2603-5763 DNRP/"/>
    </mc:Choice>
  </mc:AlternateContent>
  <xr:revisionPtr revIDLastSave="13" documentId="8_{F3E55801-214C-4D65-8B52-4BF472C8FD20}" xr6:coauthVersionLast="47" xr6:coauthVersionMax="47" xr10:uidLastSave="{6AC9B478-8B68-48A0-BC5E-8A6E435B5FC1}"/>
  <bookViews>
    <workbookView xWindow="-120" yWindow="-120" windowWidth="29040" windowHeight="15720" xr2:uid="{303EE8EE-C263-477B-AF9C-0D9903A74730}"/>
  </bookViews>
  <sheets>
    <sheet name="2027 Fiscal Note" sheetId="1" r:id="rId1"/>
    <sheet name="FiscalNoteCalcs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w1" localSheetId="0" hidden="1">{"cxtransfer",#N/A,FALSE,"ReorgRevisted"}</definedName>
    <definedName name="___w1" hidden="1">{"cxtransfer",#N/A,FALSE,"ReorgRevisted"}</definedName>
    <definedName name="___w2" localSheetId="0" hidden="1">{"cxtransfer",#N/A,FALSE,"ReorgRevisted"}</definedName>
    <definedName name="___w2" hidden="1">{"cxtransfer",#N/A,FALSE,"ReorgRevisted"}</definedName>
    <definedName name="__w1" localSheetId="0" hidden="1">{"cxtransfer",#N/A,FALSE,"ReorgRevisted"}</definedName>
    <definedName name="__w1" hidden="1">{"cxtransfer",#N/A,FALSE,"ReorgRevisted"}</definedName>
    <definedName name="__w2" localSheetId="0" hidden="1">{"cxtransfer",#N/A,FALSE,"ReorgRevisted"}</definedName>
    <definedName name="__w2" hidden="1">{"cxtransfer",#N/A,FALSE,"ReorgRevisted"}</definedName>
    <definedName name="__W23" hidden="1">{"cxtransfer",#N/A,FALSE,"ReorgRevisted"}</definedName>
    <definedName name="_AtRisk_SimSetting_AutomaticResultsDisplayMode" hidden="1">2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w1" localSheetId="0" hidden="1">{"cxtransfer",#N/A,FALSE,"ReorgRevisted"}</definedName>
    <definedName name="_w1" hidden="1">{"cxtransfer",#N/A,FALSE,"ReorgRevisted"}</definedName>
    <definedName name="_w2" localSheetId="0" hidden="1">{"cxtransfer",#N/A,FALSE,"ReorgRevisted"}</definedName>
    <definedName name="_w2" hidden="1">{"cxtransfer",#N/A,FALSE,"ReorgRevisted"}</definedName>
    <definedName name="a" localSheetId="0" hidden="1">{"cxtransfer",#N/A,FALSE,"ReorgRevisted"}</definedName>
    <definedName name="a" hidden="1">{"cxtransfer",#N/A,FALSE,"ReorgRevisted"}</definedName>
    <definedName name="aa" localSheetId="0" hidden="1">{"NonWhole",#N/A,FALSE,"ReorgRevisted"}</definedName>
    <definedName name="aa" hidden="1">{"NonWhole",#N/A,FALSE,"ReorgRevisted"}</definedName>
    <definedName name="aaaaaaaa" localSheetId="0" hidden="1">{"Dis",#N/A,FALSE,"ReorgRevisted"}</definedName>
    <definedName name="aaaaaaaa" hidden="1">{"Dis",#N/A,FALSE,"ReorgRevisted"}</definedName>
    <definedName name="ab" localSheetId="0" hidden="1">{"cxtransfer",#N/A,FALSE,"ReorgRevisted"}</definedName>
    <definedName name="ab" hidden="1">{"cxtransfer",#N/A,FALSE,"ReorgRevisted"}</definedName>
    <definedName name="abcd" localSheetId="0" hidden="1">{"cxtransfer",#N/A,FALSE,"ReorgRevisted"}</definedName>
    <definedName name="abcd" hidden="1">{"cxtransfer",#N/A,FALSE,"ReorgRevisted"}</definedName>
    <definedName name="abcde" localSheetId="0" hidden="1">{"cxtransfer",#N/A,FALSE,"ReorgRevisted"}</definedName>
    <definedName name="abcde" hidden="1">{"cxtransfer",#N/A,FALSE,"ReorgRevisted"}</definedName>
    <definedName name="agency" localSheetId="0">[1]Home!$D$4</definedName>
    <definedName name="agency">[2]Home!$D$4</definedName>
    <definedName name="AgencyContact">'[3]TOC Forms'!$C$57</definedName>
    <definedName name="aggregated" localSheetId="0">OFFSET([1]Dashboard!$J$196,,,,'2027 Fiscal Note'!years)</definedName>
    <definedName name="aggregated">OFFSET([2]Dashboard!$J$213,,,,years)</definedName>
    <definedName name="allinalert" localSheetId="0">OFFSET([1]Dashboard!$J$164,,,,'2027 Fiscal Note'!years)</definedName>
    <definedName name="allinalert">OFFSET([2]Dashboard!$J$180,,,,years)</definedName>
    <definedName name="allindsc" localSheetId="0">OFFSET([1]Dashboard!$J$161,,,,'2027 Fiscal Note'!years)</definedName>
    <definedName name="allindsc">OFFSET([2]Dashboard!$J$177,,,,years)</definedName>
    <definedName name="allinreq" localSheetId="0">OFFSET([1]Dashboard!$J$162,,,,'2027 Fiscal Note'!years)</definedName>
    <definedName name="allinreq">OFFSET([2]Dashboard!$J$178,,,,years)</definedName>
    <definedName name="allintarget" localSheetId="0">OFFSET([1]Dashboard!$J$163,,,,'2027 Fiscal Note'!years)</definedName>
    <definedName name="allintarget">OFFSET([2]Dashboard!$J$179,,,,years)</definedName>
    <definedName name="AllocBasisTable2009">'[4]DCHS 07Tables for 09 Allocation'!$E$2:$P$3,'[4]DCHS 07Tables for 09 Allocation'!$B$4:$P$33</definedName>
    <definedName name="AltCIP">[5]InputsSheet!$B$27</definedName>
    <definedName name="AM_C">OFFSET([6]LongTermSummary!$J$49,,,,ChartLen)</definedName>
    <definedName name="AM_P">OFFSET([6]LongTermSummary!$J$50,,,,ChartLen)</definedName>
    <definedName name="amconvey" localSheetId="0">OFFSET([1]Dashboard!$J$186,,,,'2027 Fiscal Note'!years)</definedName>
    <definedName name="amconvey">OFFSET([2]Dashboard!$J$202,,,,years)</definedName>
    <definedName name="amplants" localSheetId="0">OFFSET([1]Dashboard!$J$187,,,,'2027 Fiscal Note'!years)</definedName>
    <definedName name="amplants">OFFSET([2]Dashboard!$J$203,,,,years)</definedName>
    <definedName name="AnnualEscalation">[2]AssetReplacement!$J$4</definedName>
    <definedName name="ApproUnitName">'[3]TOC Forms'!$C$59</definedName>
    <definedName name="April" localSheetId="0">#REF!,#REF!,#REF!,#REF!,#REF!,#REF!</definedName>
    <definedName name="April">#REF!,#REF!,#REF!,#REF!,#REF!,#REF!</definedName>
    <definedName name="AS2DocOpenMode" hidden="1">"AS2DocumentEdit"</definedName>
    <definedName name="AS2NamedRange" hidden="1">5</definedName>
    <definedName name="AS2ReportLS" hidden="1">1</definedName>
    <definedName name="AS2SyncStepLS" hidden="1">0</definedName>
    <definedName name="AS2TickmarkLS" localSheetId="0" hidden="1">#REF!</definedName>
    <definedName name="AS2TickmarkLS" hidden="1">#REF!</definedName>
    <definedName name="AS2VersionLS" hidden="1">300</definedName>
    <definedName name="asfda" localSheetId="0" hidden="1">{"NonWhole",#N/A,FALSE,"ReorgRevisted"}</definedName>
    <definedName name="asfda" hidden="1">{"NonWhole",#N/A,FALSE,"ReorgRevisted"}</definedName>
    <definedName name="Audited">[5]InputsSheet!$B$7</definedName>
    <definedName name="August" localSheetId="0">#REF!,#REF!,#REF!,#REF!,#REF!,#REF!</definedName>
    <definedName name="August">#REF!,#REF!,#REF!,#REF!,#REF!,#REF!</definedName>
    <definedName name="av" localSheetId="0" hidden="1">{"NonWhole",#N/A,FALSE,"ReorgRevisted"}</definedName>
    <definedName name="av" hidden="1">{"NonWhole",#N/A,FALSE,"ReorgRevisted"}</definedName>
    <definedName name="b" localSheetId="0" hidden="1">{"cxtransfer",#N/A,FALSE,"ReorgRevisted"}</definedName>
    <definedName name="b" hidden="1">{"cxtransfer",#N/A,FALSE,"ReorgRevisted"}</definedName>
    <definedName name="BG_Del" hidden="1">15</definedName>
    <definedName name="BG_Ins" hidden="1">4</definedName>
    <definedName name="BG_Mod" hidden="1">6</definedName>
    <definedName name="bien_amcon" localSheetId="0">OFFSET([1]Dashboard!$J$206,,,,'2027 Fiscal Note'!years)</definedName>
    <definedName name="bien_amcon">OFFSET([2]Dashboard!$J$223,,,,years)</definedName>
    <definedName name="bien_amplant" localSheetId="0">OFFSET([1]Dashboard!$J$207,,,,'2027 Fiscal Note'!years)</definedName>
    <definedName name="bien_amplant">OFFSET([2]Dashboard!$J$224,,,,years)</definedName>
    <definedName name="bien_bond" localSheetId="0">OFFSET([1]Dashboard!$J$203,,,,'2027 Fiscal Note'!years)</definedName>
    <definedName name="bien_bond">OFFSET([2]Dashboard!$J$220,,,,years)</definedName>
    <definedName name="bien_capimp" localSheetId="0">OFFSET([1]Dashboard!$J$208,,,,'2027 Fiscal Note'!years)</definedName>
    <definedName name="bien_capimp">OFFSET([2]Dashboard!$J$225,,,,years)</definedName>
    <definedName name="bien_cash" localSheetId="0">OFFSET([1]Dashboard!$J$199,,,,'2027 Fiscal Note'!years)</definedName>
    <definedName name="bien_cash">OFFSET([2]Dashboard!$J$216,,,,years)</definedName>
    <definedName name="bien_grant" localSheetId="0">OFFSET([1]Dashboard!$J$202,,,,'2027 Fiscal Note'!years)</definedName>
    <definedName name="bien_grant">OFFSET([2]Dashboard!$J$219,,,,years)</definedName>
    <definedName name="bien_open" localSheetId="0">OFFSET([1]Dashboard!$J$209,,,,'2027 Fiscal Note'!years)</definedName>
    <definedName name="bien_open">OFFSET([2]Dashboard!$J$226,,,,years)</definedName>
    <definedName name="bien_plan" localSheetId="0">OFFSET([1]Dashboard!$J$210,,,,'2027 Fiscal Note'!years)</definedName>
    <definedName name="bien_plan">OFFSET([2]Dashboard!$J$227,,,,years)</definedName>
    <definedName name="bien_regul" localSheetId="0">OFFSET([1]Dashboard!$J$212,,,,'2027 Fiscal Note'!years)</definedName>
    <definedName name="bien_regul">OFFSET([2]Dashboard!$J$229,,,,years)</definedName>
    <definedName name="bien_resil" localSheetId="0">OFFSET([1]Dashboard!$J$213,,,,'2027 Fiscal Note'!years)</definedName>
    <definedName name="bien_resil">OFFSET([2]Dashboard!$J$230,,,,years)</definedName>
    <definedName name="bien_resource" localSheetId="0">OFFSET([1]Dashboard!$J$211,,,,'2027 Fiscal Note'!years)</definedName>
    <definedName name="bien_resource">OFFSET([2]Dashboard!$J$228,,,,years)</definedName>
    <definedName name="bien_srf" localSheetId="0">OFFSET([1]Dashboard!$J$201,,,,'2027 Fiscal Note'!years)</definedName>
    <definedName name="bien_srf">OFFSET([2]Dashboard!$J$218,,,,years)</definedName>
    <definedName name="bien_wifia" localSheetId="0">OFFSET([1]Dashboard!$J$200,,,,'2027 Fiscal Note'!years)</definedName>
    <definedName name="bien_wifia">OFFSET([2]Dashboard!$J$217,,,,years)</definedName>
    <definedName name="bien_year" localSheetId="0">OFFSET([1]Dashboard!$J$198,,,,'2027 Fiscal Note'!years)</definedName>
    <definedName name="bien_year">OFFSET([2]Dashboard!$J$215,,,,years)</definedName>
    <definedName name="bondfund" localSheetId="0">OFFSET([1]Dashboard!$J$179,,,,'2027 Fiscal Note'!years)</definedName>
    <definedName name="bondfund">OFFSET([2]Dashboard!$J$195,,,,years)</definedName>
    <definedName name="BondIssue">[5]InputsSheet!$B$16</definedName>
    <definedName name="BondTerm">[5]InputsSheet!$B$11</definedName>
    <definedName name="bt" localSheetId="0" hidden="1">{"Dis",#N/A,FALSE,"ReorgRevisted"}</definedName>
    <definedName name="bt" hidden="1">{"Dis",#N/A,FALSE,"ReorgRevisted"}</definedName>
    <definedName name="BTT" localSheetId="0" hidden="1">{"NonWhole",#N/A,FALSE,"ReorgRevisted"}</definedName>
    <definedName name="BTT" hidden="1">{"NonWhole",#N/A,FALSE,"ReorgRevisted"}</definedName>
    <definedName name="Budget_Codes">'[7]Replacement Analysis'!$B$8:$B$15</definedName>
    <definedName name="BudgetFinancialPlan" localSheetId="0" hidden="1">{"cxtransfer",#N/A,FALSE,"ReorgRevisted"}</definedName>
    <definedName name="BudgetFinancialPlan" hidden="1">{"cxtransfer",#N/A,FALSE,"ReorgRevisted"}</definedName>
    <definedName name="BudgetFinPlan" localSheetId="0" hidden="1">{"cxtransfer",#N/A,FALSE,"ReorgRevisted"}</definedName>
    <definedName name="BudgetFinPlan" hidden="1">{"cxtransfer",#N/A,FALSE,"ReorgRevisted"}</definedName>
    <definedName name="Cap">OFFSET([6]LongTermSummary!$J$51,,,,ChartLen)</definedName>
    <definedName name="capimp" localSheetId="0">OFFSET([1]Dashboard!$J$188,,,,'2027 Fiscal Note'!years)</definedName>
    <definedName name="capimp">OFFSET([2]Dashboard!$J$204,,,,years)</definedName>
    <definedName name="capres" localSheetId="0">OFFSET([1]Dashboard!$J$172,,,,'2027 Fiscal Note'!years)</definedName>
    <definedName name="capres">OFFSET([2]Dashboard!$J$188,,,,years)</definedName>
    <definedName name="cashcip" localSheetId="0">OFFSET([1]Dashboard!$J$157,,,,'2027 Fiscal Note'!years)</definedName>
    <definedName name="cashcip">OFFSET([2]Dashboard!$J$173,,,,years)</definedName>
    <definedName name="cashfund1" localSheetId="0">OFFSET([1]Dashboard!$J$150,,,,'2027 Fiscal Note'!years)</definedName>
    <definedName name="cashfund1">OFFSET([2]Dashboard!$J$164,,,,years)</definedName>
    <definedName name="cashfund2" localSheetId="0">OFFSET([1]Dashboard!$J$178,,,,'2027 Fiscal Note'!years)</definedName>
    <definedName name="cashfund2">OFFSET([2]Dashboard!$J$194,,,,years)</definedName>
    <definedName name="cashfundtarget" localSheetId="0">OFFSET([1]Dashboard!$J$183,,,,'2027 Fiscal Note'!years)</definedName>
    <definedName name="cashfundtarget">OFFSET([2]Dashboard!$J$199,,,,years)</definedName>
    <definedName name="catchup" localSheetId="0">OFFSET([1]Dashboard!$J$195,,,,'2027 Fiscal Note'!years)</definedName>
    <definedName name="catchup">OFFSET([2]Dashboard!$J$211,,,,years)</definedName>
    <definedName name="cc" localSheetId="0" hidden="1">{"NonWhole",#N/A,FALSE,"ReorgRevisted"}</definedName>
    <definedName name="cc" hidden="1">{"NonWhole",#N/A,FALSE,"ReorgRevisted"}</definedName>
    <definedName name="ChartLen">[6]LongTermSummary!$K$19</definedName>
    <definedName name="ChartStart">[6]LongTermSummary!$I$19</definedName>
    <definedName name="child" localSheetId="0" hidden="1">{"NonWhole",#N/A,FALSE,"ReorgRevisted"}</definedName>
    <definedName name="child" hidden="1">{"NonWhole",#N/A,FALSE,"ReorgRevisted"}</definedName>
    <definedName name="CIP_BaseYear">'[6]Basic Inputs'!$C$7</definedName>
    <definedName name="CIP_Escalation">'[6]Basic Inputs'!$F$7</definedName>
    <definedName name="CIPToggle">[5]InputsSheet!$B$26</definedName>
    <definedName name="cj" localSheetId="0" hidden="1">{"Dis",#N/A,FALSE,"ReorgRevisted"}</definedName>
    <definedName name="cj" hidden="1">{"Dis",#N/A,FALSE,"ReorgRevisted"}</definedName>
    <definedName name="cjp" localSheetId="0" hidden="1">{"cxtransfer",#N/A,FALSE,"ReorgRevisted"}</definedName>
    <definedName name="cjp" hidden="1">{"cxtransfer",#N/A,FALSE,"ReorgRevisted"}</definedName>
    <definedName name="cjpf" localSheetId="0" hidden="1">{"Whole",#N/A,FALSE,"ReorgRevisted"}</definedName>
    <definedName name="cjpf" hidden="1">{"Whole",#N/A,FALSE,"ReorgRevisted"}</definedName>
    <definedName name="cjpf1" localSheetId="0" hidden="1">{"Whole",#N/A,FALSE,"ReorgRevisted"}</definedName>
    <definedName name="cjpf1" hidden="1">{"Whole",#N/A,FALSE,"ReorgRevisted"}</definedName>
    <definedName name="ContactPhone">'[3]TOC Forms'!$C$58</definedName>
    <definedName name="Core_Business_Code">'[8]DATA Tables'!$A$39:$A$48</definedName>
    <definedName name="criminal" localSheetId="0" hidden="1">{"NonWhole",#N/A,FALSE,"ReorgRevisted"}</definedName>
    <definedName name="criminal" hidden="1">{"NonWhole",#N/A,FALSE,"ReorgRevisted"}</definedName>
    <definedName name="CSOCON">'[9]2011 DCHS (0935) Alloc 4-13ver1'!$R$38</definedName>
    <definedName name="CSOSAL">'[9]2011 DCHS (0935) Alloc 4-13ver1'!$R$16</definedName>
    <definedName name="CSOTOT">'[9]2011 DCHS (0935) Alloc 4-13ver1'!$R$60</definedName>
    <definedName name="CurrentYear">[10]InputsSheet!$B$7</definedName>
    <definedName name="currev" localSheetId="0">OFFSET([1]Dashboard!$J$145,,,,'2027 Fiscal Note'!years)</definedName>
    <definedName name="currev">OFFSET([2]Dashboard!$J$159,,,,years)</definedName>
    <definedName name="CXAgncy09">'[11]09 REQ Sum Corrected 6-24-08'!$D$7:$D$9,'[11]09 REQ Sum Corrected 6-24-08'!$D$13,'[11]09 REQ Sum Corrected 6-24-08'!$D$17:$D$20</definedName>
    <definedName name="cxs" localSheetId="0" hidden="1">{"Whole",#N/A,FALSE,"ReorgRevisted"}</definedName>
    <definedName name="cxs" hidden="1">{"Whole",#N/A,FALSE,"ReorgRevisted"}</definedName>
    <definedName name="d" localSheetId="0" hidden="1">{"NonWhole",#N/A,FALSE,"ReorgRevisted"}</definedName>
    <definedName name="d" hidden="1">{"NonWhole",#N/A,FALSE,"ReorgRevisted"}</definedName>
    <definedName name="ddd.ext" localSheetId="0" hidden="1">{"NonWhole",#N/A,FALSE,"ReorgRevisted"}</definedName>
    <definedName name="ddd.ext" hidden="1">{"NonWhole",#N/A,FALSE,"ReorgRevisted"}</definedName>
    <definedName name="debtres" localSheetId="0">OFFSET([1]Dashboard!$J$173,,,,'2027 Fiscal Note'!years)</definedName>
    <definedName name="debtres">OFFSET([2]Dashboard!$J$189,,,,years)</definedName>
    <definedName name="debttype" localSheetId="0">'[1]Existing Debt'!$B$170:$B$172</definedName>
    <definedName name="debttype">'[2]Existing Debt'!$B$171:$B$173</definedName>
    <definedName name="December" localSheetId="0">#REF!,#REF!,#REF!,#REF!,#REF!,#REF!,#REF!</definedName>
    <definedName name="December">#REF!,#REF!,#REF!,#REF!,#REF!,#REF!,#REF!</definedName>
    <definedName name="Dept_Num_Code">'[8]DATA Tables'!$A$11:$A$26</definedName>
    <definedName name="Division_Code">'[8]DATA Tables'!$A$3:$A$7</definedName>
    <definedName name="donya" localSheetId="0" hidden="1">{"Whole",#N/A,FALSE,"ReorgRevisted"}</definedName>
    <definedName name="donya" hidden="1">{"Whole",#N/A,FALSE,"ReorgRevisted"}</definedName>
    <definedName name="drop_down">'[12]Replacement Analysis'!$B$8:$B$27</definedName>
    <definedName name="DSCAll">[5]InputsSheet!$B$14</definedName>
    <definedName name="DSCParity">[5]InputsSheet!$B$15</definedName>
    <definedName name="dtaratio_1" localSheetId="0">OFFSET([1]Dashboard!$J$219,,,,'2027 Fiscal Note'!years)</definedName>
    <definedName name="dtaratio_1">OFFSET([2]Dashboard!$J$236,,,,years)</definedName>
    <definedName name="dtaratio_2" localSheetId="0">OFFSET([1]Dashboard!$J$221,,,,'2027 Fiscal Note'!years)</definedName>
    <definedName name="dtaratio_2">OFFSET([2]Dashboard!$J$238,,,,years)</definedName>
    <definedName name="e" localSheetId="0" hidden="1">{"Whole",#N/A,FALSE,"ReorgRevisted"}</definedName>
    <definedName name="e" hidden="1">{"Whole",#N/A,FALSE,"ReorgRevisted"}</definedName>
    <definedName name="EC">OFFSET([6]LongTermSummary!$J$56,,,,ChartLen)</definedName>
    <definedName name="edebt" localSheetId="0">OFFSET([1]Dashboard!$J$148,,,,'2027 Fiscal Note'!years)</definedName>
    <definedName name="edebt">OFFSET([2]Dashboard!$J$162,,,,years)</definedName>
    <definedName name="efg" localSheetId="0" hidden="1">{"cxtransfer",#N/A,FALSE,"ReorgRevisted"}</definedName>
    <definedName name="efg" hidden="1">{"cxtransfer",#N/A,FALSE,"ReorgRevisted"}</definedName>
    <definedName name="exist_debtouts" localSheetId="0">OFFSET([1]Dashboard!$J$216,,,,'2027 Fiscal Note'!years)</definedName>
    <definedName name="exist_debtouts">OFFSET([2]Dashboard!$J$233,,,,years)</definedName>
    <definedName name="existingdebt" localSheetId="0">OFFSET([1]Dashboard!$J$155,,,,'2027 Fiscal Note'!years)</definedName>
    <definedName name="existingdebt">OFFSET([2]Dashboard!$J$171,,,,years)</definedName>
    <definedName name="expinflate" localSheetId="0">[1]Assumptions!$B$29:$B$33</definedName>
    <definedName name="expinflate">[2]Assumptions!$B$29:$B$33</definedName>
    <definedName name="FB_1363">'[9]2011 DCHS (0935) Alloc 4-13ver1'!$N$2</definedName>
    <definedName name="FB_1376">'[9]2011 DCHS (0935) Alloc 4-13ver1'!$Q$2</definedName>
    <definedName name="FB_6831">'[9]2011 DCHS (0935) Alloc 4-13ver1'!$J$2</definedName>
    <definedName name="FB_6832">'[9]2011 DCHS (0935) Alloc 4-13ver1'!$L$2</definedName>
    <definedName name="FB_6833">'[9]2011 DCHS (0935) Alloc 4-13ver1'!$O$1</definedName>
    <definedName name="February" localSheetId="0">#REF!,#REF!,#REF!,#REF!,#REF!,#REF!</definedName>
    <definedName name="February">#REF!,#REF!,#REF!,#REF!,#REF!,#REF!</definedName>
    <definedName name="FinPlan" localSheetId="0" hidden="1">{"Whole",#N/A,FALSE,"ReorgRevisted"}</definedName>
    <definedName name="FinPlan" hidden="1">{"Whole",#N/A,FALSE,"ReorgRevisted"}</definedName>
    <definedName name="form" localSheetId="0" hidden="1">{"Dis",#N/A,FALSE,"ReorgRevisted"}</definedName>
    <definedName name="form" hidden="1">{"Dis",#N/A,FALSE,"ReorgRevisted"}</definedName>
    <definedName name="Form3BB" localSheetId="0" hidden="1">{"cxtransfer",#N/A,FALSE,"ReorgRevisted"}</definedName>
    <definedName name="Form3BB" hidden="1">{"cxtransfer",#N/A,FALSE,"ReorgRevisted"}</definedName>
    <definedName name="form4a" localSheetId="0" hidden="1">{"Dis",#N/A,FALSE,"ReorgRevisted"}</definedName>
    <definedName name="form4a" hidden="1">{"Dis",#N/A,FALSE,"ReorgRevisted"}</definedName>
    <definedName name="Form5" localSheetId="0" hidden="1">{"cxtransfer",#N/A,FALSE,"ReorgRevisted"}</definedName>
    <definedName name="Form5" hidden="1">{"cxtransfer",#N/A,FALSE,"ReorgRevisted"}</definedName>
    <definedName name="fr" localSheetId="0" hidden="1">{"NonWhole",#N/A,FALSE,"ReorgRevisted"}</definedName>
    <definedName name="fr" hidden="1">{"NonWhole",#N/A,FALSE,"ReorgRevisted"}</definedName>
    <definedName name="Friday1" localSheetId="0">#REF!,#REF!,#REF!,#REF!,#REF!,#REF!,#REF!,#REF!,#REF!,#REF!,#REF!,#REF!,#REF!,#REF!,#REF!,#REF!,#REF!,#REF!,#REF!,#REF!,#REF!</definedName>
    <definedName name="Friday1">#REF!,#REF!,#REF!,#REF!,#REF!,#REF!,#REF!,#REF!,#REF!,#REF!,#REF!,#REF!,#REF!,#REF!,#REF!,#REF!,#REF!,#REF!,#REF!,#REF!,#REF!</definedName>
    <definedName name="Friday2" localSheetId="0">#REF!,#REF!,#REF!,#REF!,#REF!,#REF!,#REF!,#REF!,#REF!,#REF!,#REF!,#REF!,#REF!,#REF!,#REF!,#REF!,#REF!,#REF!,#REF!,#REF!</definedName>
    <definedName name="Friday2">#REF!,#REF!,#REF!,#REF!,#REF!,#REF!,#REF!,#REF!,#REF!,#REF!,#REF!,#REF!,#REF!,#REF!,#REF!,#REF!,#REF!,#REF!,#REF!,#REF!</definedName>
    <definedName name="Friday3" localSheetId="0">#REF!,#REF!,#REF!,#REF!,#REF!,#REF!,#REF!,#REF!,#REF!,#REF!,#REF!,#REF!,#REF!,#REF!,#REF!,#REF!,#REF!,#REF!,#REF!,#REF!</definedName>
    <definedName name="Friday3">#REF!,#REF!,#REF!,#REF!,#REF!,#REF!,#REF!,#REF!,#REF!,#REF!,#REF!,#REF!,#REF!,#REF!,#REF!,#REF!,#REF!,#REF!,#REF!,#REF!</definedName>
    <definedName name="FS" localSheetId="0" hidden="1">{"Dis",#N/A,FALSE,"ReorgRevisted"}</definedName>
    <definedName name="FS" hidden="1">{"Dis",#N/A,FALSE,"ReorgRevisted"}</definedName>
    <definedName name="Fund_Dept">'[3]TOC Forms'!$C$56</definedName>
    <definedName name="Fund_Source_Code">'[8]DATA Tables'!$A$140:$A$150</definedName>
    <definedName name="gg" localSheetId="0" hidden="1">{"Dis",#N/A,FALSE,"ReorgRevisted"}</definedName>
    <definedName name="gg" hidden="1">{"Dis",#N/A,FALSE,"ReorgRevisted"}</definedName>
    <definedName name="Goal_Code">'[8]DATA Tables'!$A$30:$A$35</definedName>
    <definedName name="grantfund" localSheetId="0">OFFSET([1]Dashboard!$J$182,,,,'2027 Fiscal Note'!years)</definedName>
    <definedName name="grantfund">OFFSET([2]Dashboard!$J$198,,,,years)</definedName>
    <definedName name="graphstart" localSheetId="0">[1]Dashboard!$L$2</definedName>
    <definedName name="graphstart">[2]Dashboard!$L$2</definedName>
    <definedName name="GRNCON">'[9]2011 DCHS (0935) Alloc 4-13ver1'!$R$44</definedName>
    <definedName name="GRNSAL">'[9]2011 DCHS (0935) Alloc 4-13ver1'!$R$22</definedName>
    <definedName name="GRNTOT">'[9]2011 DCHS (0935) Alloc 4-13ver1'!$R$66</definedName>
    <definedName name="HazWaste" localSheetId="0" hidden="1">{"cxtransfer",#N/A,FALSE,"ReorgRevisted"}</definedName>
    <definedName name="HazWaste" hidden="1">{"cxtransfer",#N/A,FALSE,"ReorgRevisted"}</definedName>
    <definedName name="HOFMIDDCON">'[9]2011 DCHS (0935) Alloc 4-13ver1'!$R$47</definedName>
    <definedName name="HOFMIDDSAL">'[9]2011 DCHS (0935) Alloc 4-13ver1'!$R$25</definedName>
    <definedName name="HOFMIDDTOT">'[9]2011 DCHS (0935) Alloc 4-13ver1'!$R$69</definedName>
    <definedName name="HW_Class">[2]Reference!$H$37:$T$37</definedName>
    <definedName name="iii" localSheetId="0" hidden="1">{"Dis",#N/A,FALSE,"ReorgRevisted"}</definedName>
    <definedName name="iii" hidden="1">{"Dis",#N/A,FALSE,"ReorgRevisted"}</definedName>
    <definedName name="inflateoption" localSheetId="0">[1]Revenues!$B$36:$B$38</definedName>
    <definedName name="inflateoption">[2]Revenues!$B$36:$B$38</definedName>
    <definedName name="inn" localSheetId="0" hidden="1">{"NonWhole",#N/A,FALSE,"ReorgRevisted"}</definedName>
    <definedName name="inn" hidden="1">{"NonWhole",#N/A,FALSE,"ReorgRevisted"}</definedName>
    <definedName name="IssueCost">[5]InputsSheet!$B$17</definedName>
    <definedName name="January" localSheetId="0">#REF!,#REF!,#REF!,#REF!,#REF!,#REF!</definedName>
    <definedName name="January">#REF!,#REF!,#REF!,#REF!,#REF!,#REF!</definedName>
    <definedName name="July" localSheetId="0">#REF!,#REF!,#REF!,#REF!,#REF!,#REF!</definedName>
    <definedName name="July">#REF!,#REF!,#REF!,#REF!,#REF!,#REF!</definedName>
    <definedName name="June" localSheetId="0">#REF!,#REF!,#REF!,#REF!,#REF!,#REF!</definedName>
    <definedName name="June">#REF!,#REF!,#REF!,#REF!,#REF!,#REF!</definedName>
    <definedName name="k" localSheetId="0" hidden="1">{"NonWhole",#N/A,FALSE,"ReorgRevisted"}</definedName>
    <definedName name="k" hidden="1">{"NonWhole",#N/A,FALSE,"ReorgRevisted"}</definedName>
    <definedName name="kk" localSheetId="0" hidden="1">{"cxtransfer",#N/A,FALSE,"ReorgRevisted"}</definedName>
    <definedName name="kk" hidden="1">{"cxtransfer",#N/A,FALSE,"ReorgRevisted"}</definedName>
    <definedName name="March" localSheetId="0">#REF!,#REF!,#REF!,#REF!,#REF!,#REF!</definedName>
    <definedName name="March">#REF!,#REF!,#REF!,#REF!,#REF!,#REF!</definedName>
    <definedName name="maxtarget" localSheetId="0">OFFSET([1]Dashboard!$J$175,,,,'2027 Fiscal Note'!years)</definedName>
    <definedName name="maxtarget">OFFSET([2]Dashboard!$J$191,,,,years)</definedName>
    <definedName name="May" localSheetId="0">#REF!,#REF!,#REF!,#REF!,#REF!,#REF!</definedName>
    <definedName name="May">#REF!,#REF!,#REF!,#REF!,#REF!,#REF!</definedName>
    <definedName name="mental" localSheetId="0" hidden="1">{"NonWhole",#N/A,FALSE,"ReorgRevisted"}</definedName>
    <definedName name="mental" hidden="1">{"NonWhole",#N/A,FALSE,"ReorgRevisted"}</definedName>
    <definedName name="MIDDCON">'[9]2011 DCHS (0935) Alloc 4-13ver1'!$R$34</definedName>
    <definedName name="MIDDSAL">'[9]2011 DCHS (0935) Alloc 4-13ver1'!$R$12</definedName>
    <definedName name="MIDDSCON">'[9]2011 DCHS (0935) Alloc 4-13'!$R$49</definedName>
    <definedName name="MIDDSSAL">'[9]2011 DCHS (0935) Alloc 4-13'!$R$26</definedName>
    <definedName name="MIDDSTOT">'[9]2011 DCHS (0935) Alloc 4-13'!$R$72</definedName>
    <definedName name="MIDDTOTBUD">'[9]2011 DCHS (0935) Alloc 4-13ver1'!$R$56</definedName>
    <definedName name="minallin" localSheetId="0">OFFSET([1]Dashboard!$J$158,,,,'2027 Fiscal Note'!years)</definedName>
    <definedName name="minallin">OFFSET([2]Dashboard!$J$174,,,,years)</definedName>
    <definedName name="mintarget" localSheetId="0">OFFSET([1]Dashboard!$J$174,,,,'2027 Fiscal Note'!years)</definedName>
    <definedName name="mintarget">OFFSET([2]Dashboard!$J$190,,,,years)</definedName>
    <definedName name="model" localSheetId="0">[1]Home!$D$6</definedName>
    <definedName name="model">[2]Home!$D$6</definedName>
    <definedName name="Model_Year">'[6]Basic Inputs'!$C$12</definedName>
    <definedName name="Monthly_Ind_Ins">58.01</definedName>
    <definedName name="Monthly_Medical">1142</definedName>
    <definedName name="ndebt" localSheetId="0">OFFSET([1]Dashboard!$J$149,,,,'2027 Fiscal Note'!years)</definedName>
    <definedName name="ndebt">OFFSET([2]Dashboard!$J$163,,,,years)</definedName>
    <definedName name="netcash" localSheetId="0">OFFSET([1]Dashboard!$J$151,,,,'2027 Fiscal Note'!years)</definedName>
    <definedName name="netcash">OFFSET([2]Dashboard!$J$165,,,,years)</definedName>
    <definedName name="New">OFFSET([6]LongTermSummary!$J$57,,,,ChartLen)</definedName>
    <definedName name="new_debtouts" localSheetId="0">OFFSET([1]Dashboard!$J$217,,,,'2027 Fiscal Note'!years)</definedName>
    <definedName name="new_debtouts">OFFSET([2]Dashboard!$J$234,,,,years)</definedName>
    <definedName name="newdebt" localSheetId="0">OFFSET([1]Dashboard!$J$156,,,,'2027 Fiscal Note'!years)</definedName>
    <definedName name="newdebt">OFFSET([2]Dashboard!$J$172,,,,years)</definedName>
    <definedName name="nocatchup" localSheetId="0">OFFSET([1]Dashboard!$J$194,,,,'2027 Fiscal Note'!years)</definedName>
    <definedName name="nocatchup">OFFSET([2]Dashboard!$J$210,,,,years)</definedName>
    <definedName name="November" localSheetId="0">#REF!,#REF!,#REF!,#REF!,#REF!,#REF!</definedName>
    <definedName name="November">#REF!,#REF!,#REF!,#REF!,#REF!,#REF!</definedName>
    <definedName name="ob" localSheetId="0" hidden="1">{"cxtransfer",#N/A,FALSE,"ReorgRevisted"}</definedName>
    <definedName name="ob" hidden="1">{"cxtransfer",#N/A,FALSE,"ReorgRevisted"}</definedName>
    <definedName name="October" localSheetId="0">#REF!,#REF!,#REF!,#REF!,#REF!,#REF!</definedName>
    <definedName name="October">#REF!,#REF!,#REF!,#REF!,#REF!,#REF!</definedName>
    <definedName name="omexp" localSheetId="0">OFFSET([1]Dashboard!$J$154,,,,'2027 Fiscal Note'!years)</definedName>
    <definedName name="omexp">OFFSET([2]Dashboard!$J$170,,,,years)</definedName>
    <definedName name="OPDMIDDCON">'[9]2011 DCHS (0935) Alloc 4-13'!$R$48</definedName>
    <definedName name="OPDMIDDSAL">'[9]2011 DCHS (0935) Alloc 4-13'!$R$25</definedName>
    <definedName name="OPDMIDDTOT">'[9]2011 DCHS (0935) Alloc 4-13'!$R$71</definedName>
    <definedName name="operen" localSheetId="0">OFFSET([1]Dashboard!$J$189,,,,'2027 Fiscal Note'!years)</definedName>
    <definedName name="operen">OFFSET([2]Dashboard!$J$205,,,,years)</definedName>
    <definedName name="OperGrowth">[5]InputsSheet!$B$19</definedName>
    <definedName name="OperInflation">[5]InputsSheet!$B$18</definedName>
    <definedName name="opres" localSheetId="0">OFFSET([1]Dashboard!$J$171,,,,'2027 Fiscal Note'!years)</definedName>
    <definedName name="opres">OFFSET([2]Dashboard!$J$187,,,,years)</definedName>
    <definedName name="p" localSheetId="0" hidden="1">{"Dis",#N/A,FALSE,"ReorgRevisted"}</definedName>
    <definedName name="p" hidden="1">{"Dis",#N/A,FALSE,"ReorgRevisted"}</definedName>
    <definedName name="PA">OFFSET([6]LongTermSummary!$J$53,,,,ChartLen)</definedName>
    <definedName name="Pal_Workbook_GUID" hidden="1">"6IAH6JAWP3TB74EWULHFWGAJ"</definedName>
    <definedName name="PERS_Percent">0.0613</definedName>
    <definedName name="planadmin" localSheetId="0">OFFSET([1]Dashboard!$J$190,,,,'2027 Fiscal Note'!years)</definedName>
    <definedName name="planadmin">OFFSET([2]Dashboard!$J$206,,,,years)</definedName>
    <definedName name="PopCache_FA_MASS_ADDITIONS_AMORTIZE_NBV_FLAG" hidden="1">#REF!</definedName>
    <definedName name="PopCache_FA_MASS_ADDITIONS_ASSET_TYPE" hidden="1">#REF!</definedName>
    <definedName name="PopCache_FA_MASS_ADDITIONS_DEPRECIATE_FLAG" hidden="1">#REF!</definedName>
    <definedName name="PopCache_FA_MASS_ADDITIONS_IN_USE_FLAG" hidden="1">#REF!</definedName>
    <definedName name="PopCache_FA_MASS_ADDITIONS_INVENTORIAL" hidden="1">#REF!</definedName>
    <definedName name="PopCache_FA_MASS_ADDITIONS_NEW_USED" hidden="1">#REF!</definedName>
    <definedName name="PopCache_FA_MASS_ADDITIONS_OWNED_LEASED" hidden="1">#REF!</definedName>
    <definedName name="PopCache_FA_MASS_ADDITIONS_PRIOR_DEPRN_LIMIT_TYPE" hidden="1">#REF!</definedName>
    <definedName name="PopCache_FA_MASS_ADDITIONS_PROPERTY_1245_1250_CODE" hidden="1">#REF!</definedName>
    <definedName name="PopCache_FA_MASS_ADDITIONS_PROPERTY_TYPE_CODE" hidden="1">#REF!</definedName>
    <definedName name="PopCache_FA_MASS_ADDITIONS_SHORT_FISCAL_YEAR_FLAG" hidden="1">#REF!</definedName>
    <definedName name="PortfolioCats">'[6]Basic Inputs'!$B$35:$B$42</definedName>
    <definedName name="_xlnm.Print_Area" localSheetId="0">'2027 Fiscal Note'!$A$1:$G$40</definedName>
    <definedName name="Program_Area_Code">'[8]DATA Tables'!$A$52:$A$136</definedName>
    <definedName name="prorev" localSheetId="0">OFFSET([1]Dashboard!$J$146,,,,'2027 Fiscal Note'!years)</definedName>
    <definedName name="prorev">OFFSET([2]Dashboard!$J$160,,,,years)</definedName>
    <definedName name="qqq" localSheetId="0" hidden="1">{"Dis",#N/A,FALSE,"ReorgRevisted"}</definedName>
    <definedName name="qqq" hidden="1">{"Dis",#N/A,FALSE,"ReorgRevisted"}</definedName>
    <definedName name="qqqqq" localSheetId="0" hidden="1">{"Dis",#N/A,FALSE,"ReorgRevisted"}</definedName>
    <definedName name="qqqqq" hidden="1">{"Dis",#N/A,FALSE,"ReorgRevisted"}</definedName>
    <definedName name="re" localSheetId="0" hidden="1">{"Dis",#N/A,FALSE,"ReorgRevisted"}</definedName>
    <definedName name="re" hidden="1">{"Dis",#N/A,FALSE,"ReorgRevisted"}</definedName>
    <definedName name="Reference">[13]Appro_Sections!$B$7:$N$137</definedName>
    <definedName name="Reg">OFFSET([6]LongTermSummary!$J$54,,,,ChartLen)</definedName>
    <definedName name="regulatory" localSheetId="0">OFFSET([1]Dashboard!$J$192,,,,'2027 Fiscal Note'!years)</definedName>
    <definedName name="regulatory">OFFSET([2]Dashboard!$J$208,,,,years)</definedName>
    <definedName name="remprincipal_1" localSheetId="0">OFFSET([1]Dashboard!$J$218,,,,'2027 Fiscal Note'!years)</definedName>
    <definedName name="remprincipal_1">OFFSET([2]Dashboard!$J$235,,,,years)</definedName>
    <definedName name="remprincipal_2" localSheetId="0">OFFSET([1]Dashboard!$J$220,,,,'2027 Fiscal Note'!years)</definedName>
    <definedName name="remprincipal_2">OFFSET([2]Dashboard!$J$237,,,,years)</definedName>
    <definedName name="rename" localSheetId="0" hidden="1">{"NonWhole",#N/A,FALSE,"ReorgRevisted"}</definedName>
    <definedName name="rename" hidden="1">{"NonWhole",#N/A,FALSE,"ReorgRevisted"}</definedName>
    <definedName name="Res">OFFSET([6]LongTermSummary!$J$55,,,,ChartLen)</definedName>
    <definedName name="resiliency" localSheetId="0">OFFSET([1]Dashboard!$J$193,,,,'2027 Fiscal Note'!years)</definedName>
    <definedName name="resiliency">OFFSET([2]Dashboard!$J$209,,,,years)</definedName>
    <definedName name="resource" localSheetId="0">OFFSET([1]Dashboard!$J$191,,,,'2027 Fiscal Note'!years)</definedName>
    <definedName name="resource">OFFSET([2]Dashboard!$J$207,,,,years)</definedName>
    <definedName name="revinflate" localSheetId="0">[1]Revenues!$B$18:$B$33</definedName>
    <definedName name="revinflate">[2]Revenues!$B$18:$B$33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TRUE</definedName>
    <definedName name="RiskMonitorConvergence" hidden="1">TRUE</definedName>
    <definedName name="RiskMultipleCPUSupportEnabled" hidden="1">FALSE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TRUE</definedName>
    <definedName name="RiskUseMultipleCPUs" hidden="1">FALSE</definedName>
    <definedName name="rod" localSheetId="0" hidden="1">{"NonWhole",#N/A,FALSE,"ReorgRevisted"}</definedName>
    <definedName name="rod" hidden="1">{"NonWhole",#N/A,FALSE,"ReorgRevisted"}</definedName>
    <definedName name="RROE">OFFSET([6]LongTermSummary!$J$52,,,,ChartLen)</definedName>
    <definedName name="sad" localSheetId="0" hidden="1">{"NonWhole",#N/A,FALSE,"ReorgRevisted"}</definedName>
    <definedName name="sad" hidden="1">{"NonWhole",#N/A,FALSE,"ReorgRevisted"}</definedName>
    <definedName name="sdd" localSheetId="0" hidden="1">{"NonWhole",#N/A,FALSE,"ReorgRevisted"}</definedName>
    <definedName name="sdd" hidden="1">{"NonWhole",#N/A,FALSE,"ReorgRevisted"}</definedName>
    <definedName name="September" localSheetId="0">#REF!,#REF!,#REF!,#REF!,#REF!,#REF!</definedName>
    <definedName name="September">#REF!,#REF!,#REF!,#REF!,#REF!,#REF!</definedName>
    <definedName name="Service_Code">'[8]DATA Tables'!$A$154:$A$158</definedName>
    <definedName name="sewerrate_c" localSheetId="0">OFFSET([1]Dashboard!$J$167,,,,'2027 Fiscal Note'!years)</definedName>
    <definedName name="sewerrate_c">OFFSET([2]Dashboard!$J$183,,,,years)</definedName>
    <definedName name="sewerrate_s" localSheetId="0">OFFSET([1]Dashboard!$J$168,,,,'2027 Fiscal Note'!years)</definedName>
    <definedName name="sewerrate_s">OFFSET([2]Dashboard!$J$184,,,,years)</definedName>
    <definedName name="sick.sick" localSheetId="0" hidden="1">{"Whole",#N/A,FALSE,"ReorgRevisted"}</definedName>
    <definedName name="sick.sick" hidden="1">{"Whole",#N/A,FALSE,"ReorgRevisted"}</definedName>
    <definedName name="sod" localSheetId="0" hidden="1">{"NonWhole",#N/A,FALSE,"ReorgRevisted"}</definedName>
    <definedName name="sod" hidden="1">{"NonWhole",#N/A,FALSE,"ReorgRevisted"}</definedName>
    <definedName name="srffund" localSheetId="0">OFFSET([1]Dashboard!$J$181,,,,'2027 Fiscal Note'!years)</definedName>
    <definedName name="srffund">OFFSET([2]Dashboard!$J$197,,,,years)</definedName>
    <definedName name="SRFRate">[5]InputsSheet!$B$12</definedName>
    <definedName name="SRFTerm">[5]InputsSheet!$B$10</definedName>
    <definedName name="SSI_Excess">0.0145</definedName>
    <definedName name="SSI_Max">102000</definedName>
    <definedName name="SSI_Percent">0.062</definedName>
    <definedName name="Staff_Months" localSheetId="0">#REF!</definedName>
    <definedName name="Staff_Months">#REF!</definedName>
    <definedName name="StartYear">[5]InputsSheet!$B$8</definedName>
    <definedName name="steps" localSheetId="0" hidden="1">{"cxtransfer",#N/A,FALSE,"ReorgRevisted"}</definedName>
    <definedName name="steps" hidden="1">{"cxtransfer",#N/A,FALSE,"ReorgRevisted"}</definedName>
    <definedName name="test">'[14]DATA Tables'!$A$37:$A$46</definedName>
    <definedName name="Text1" localSheetId="0">#REF!,#REF!,#REF!,#REF!,#REF!,#REF!,#REF!,#REF!,#REF!,#REF!,#REF!,#REF!</definedName>
    <definedName name="Text1">#REF!,#REF!,#REF!,#REF!,#REF!,#REF!,#REF!,#REF!,#REF!,#REF!,#REF!,#REF!</definedName>
    <definedName name="Text2" localSheetId="0">#REF!,#REF!,#REF!,#REF!,#REF!,#REF!,#REF!,#REF!,#REF!,#REF!,#REF!,#REF!</definedName>
    <definedName name="Text2">#REF!,#REF!,#REF!,#REF!,#REF!,#REF!,#REF!,#REF!,#REF!,#REF!,#REF!,#REF!</definedName>
    <definedName name="Text3" localSheetId="0">#REF!,#REF!,#REF!,#REF!,#REF!,#REF!,#REF!,#REF!,#REF!,#REF!</definedName>
    <definedName name="Text3">#REF!,#REF!,#REF!,#REF!,#REF!,#REF!,#REF!,#REF!,#REF!,#REF!</definedName>
    <definedName name="Text4" localSheetId="0">#REF!,#REF!,#REF!,#REF!,#REF!,#REF!,#REF!,#REF!,#REF!,#REF!,#REF!,#REF!,#REF!,#REF!</definedName>
    <definedName name="Text4">#REF!,#REF!,#REF!,#REF!,#REF!,#REF!,#REF!,#REF!,#REF!,#REF!,#REF!,#REF!,#REF!,#REF!</definedName>
    <definedName name="TextRefCopyRangeCount" hidden="1">108</definedName>
    <definedName name="Total">OFFSET([6]LongTermSummary!$J$59,,,,ChartLen)</definedName>
    <definedName name="TotalAPPN">'[9]2011 DCHS (0935) Alloc 4-13ver1'!$E$103</definedName>
    <definedName name="TotalREQ">'[9]2011 DCHS (0935) Alloc 4-13ver1'!$R$2</definedName>
    <definedName name="v" localSheetId="0" hidden="1">{"cxtransfer",#N/A,FALSE,"ReorgRevisted"}</definedName>
    <definedName name="v" hidden="1">{"cxtransfer",#N/A,FALSE,"ReorgRevisted"}</definedName>
    <definedName name="w" localSheetId="0" hidden="1">{"Dis",#N/A,FALSE,"ReorgRevisted"}</definedName>
    <definedName name="w" hidden="1">{"Dis",#N/A,FALSE,"ReorgRevisted"}</definedName>
    <definedName name="wa" localSheetId="0" hidden="1">{"Dis",#N/A,FALSE,"ReorgRevisted"}</definedName>
    <definedName name="wa" hidden="1">{"Dis",#N/A,FALSE,"ReorgRevisted"}</definedName>
    <definedName name="waa" localSheetId="0" hidden="1">{"Dis",#N/A,FALSE,"ReorgRevisted"}</definedName>
    <definedName name="waa" hidden="1">{"Dis",#N/A,FALSE,"ReorgRevisted"}</definedName>
    <definedName name="Wednesday1" localSheetId="0">#REF!,#REF!,#REF!,#REF!,#REF!,#REF!,#REF!,#REF!,#REF!,#REF!,#REF!,#REF!,#REF!,#REF!,#REF!,#REF!,#REF!,#REF!,#REF!,#REF!,#REF!,#REF!,#REF!,#REF!,#REF!,#REF!,#REF!,#REF!,#REF!,#REF!,#REF!,#REF!,#REF!,#REF!,#REF!,#REF!,#REF! #REF!</definedName>
    <definedName name="Wednesday1">#REF!,#REF!,#REF!,#REF!,#REF!,#REF!,#REF!,#REF!,#REF!,#REF!,#REF!,#REF!,#REF!,#REF!,#REF!,#REF!,#REF!,#REF!,#REF!,#REF!,#REF!,#REF!,#REF!,#REF!,#REF!,#REF!,#REF!,#REF!,#REF!,#REF!,#REF!,#REF!,#REF!,#REF!,#REF!,#REF!,#REF! #REF!</definedName>
    <definedName name="Wednesday2" localSheetId="0">#REF!,#REF!,#REF!,#REF!,#REF!,#REF!,#REF!,#REF!,#REF!,#REF!,#REF!,#REF!,#REF!,#REF!,#REF!,#REF!,#REF!,#REF!,#REF!,#REF!,#REF!</definedName>
    <definedName name="Wednesday2">#REF!,#REF!,#REF!,#REF!,#REF!,#REF!,#REF!,#REF!,#REF!,#REF!,#REF!,#REF!,#REF!,#REF!,#REF!,#REF!,#REF!,#REF!,#REF!,#REF!,#REF!</definedName>
    <definedName name="wifiafund" localSheetId="0">OFFSET([1]Dashboard!$J$180,,,,'2027 Fiscal Note'!years)</definedName>
    <definedName name="wifiafund">OFFSET([2]Dashboard!$J$196,,,,years)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Council._.Packet." localSheetId="0" hidden="1">{"First",#N/A,TRUE,"Wk Fin Plan";#N/A,#N/A,TRUE,"Crosswalk";#N/A,#N/A,TRUE,"Fund Balance Reserve";"Project List",#N/A,TRUE,"CIP Carryover List"}</definedName>
    <definedName name="wrn.Council._.Packet." hidden="1">{"First",#N/A,TRUE,"Wk Fin Plan";#N/A,#N/A,TRUE,"Crosswalk";#N/A,#N/A,TRUE,"Fund Balance Reserve";"Project List",#N/A,TRUE,"CIP Carryover List"}</definedName>
    <definedName name="wrn.CX." localSheetId="0" hidden="1">{"cxtransfer",#N/A,FALSE,"ReorgRevisted"}</definedName>
    <definedName name="wrn.CX." hidden="1">{"cxtransfer",#N/A,FALSE,"ReorgRevisted"}</definedName>
    <definedName name="wrn.FinPlan." localSheetId="0" hidden="1">{"Second",#N/A,FALSE,"Wk Fin Plan";"First",#N/A,FALSE,"Wk Fin Plan"}</definedName>
    <definedName name="wrn.FinPlan." hidden="1">{"Second",#N/A,FALSE,"Wk Fin Plan";"First",#N/A,FALSE,"Wk Fin Plan"}</definedName>
    <definedName name="wrn.NonWholeReport." localSheetId="0" hidden="1">{"NonWhole",#N/A,FALSE,"ReorgRevisted"}</definedName>
    <definedName name="wrn.NonWholeReport." hidden="1">{"NonWhole",#N/A,FALSE,"ReorgRevisted"}</definedName>
    <definedName name="wrn.Project._.List." localSheetId="0" hidden="1">{"Project List",#N/A,FALSE,"CIP Carryover List";"Summary",#N/A,FALSE,"CIP Carryover List"}</definedName>
    <definedName name="wrn.Project._.List." hidden="1">{"Project List",#N/A,FALSE,"CIP Carryover List";"Summary",#N/A,FALSE,"CIP Carryover List"}</definedName>
    <definedName name="wrn.RprtDis." localSheetId="0" hidden="1">{"Dis",#N/A,FALSE,"ReorgRevisted"}</definedName>
    <definedName name="wrn.RprtDis." hidden="1">{"Dis",#N/A,FALSE,"ReorgRevisted"}</definedName>
    <definedName name="wrn.Summary." localSheetId="0" hidden="1">{"Summary",#N/A,TRUE,"1991 Actuals";"Summary",#N/A,TRUE,"1992 Actuals";"Summary",#N/A,TRUE,"1993 Actuals";"Summary",#N/A,TRUE,"1994 Adopted";"Summary",#N/A,TRUE,"1994 Revised";"Summary",#N/A,TRUE,"1995 Est";"Summary",#N/A,TRUE,"1996 Est";"Summary",#N/A,TRUE,"1997 Est"}</definedName>
    <definedName name="wrn.Summary." hidden="1">{"Summary",#N/A,TRUE,"1991 Actuals";"Summary",#N/A,TRUE,"1992 Actuals";"Summary",#N/A,TRUE,"1993 Actuals";"Summary",#N/A,TRUE,"1994 Adopted";"Summary",#N/A,TRUE,"1994 Revised";"Summary",#N/A,TRUE,"1995 Est";"Summary",#N/A,TRUE,"1996 Est";"Summary",#N/A,TRUE,"1997 Est"}</definedName>
    <definedName name="wrn.WholeReport." localSheetId="0" hidden="1">{"Whole",#N/A,FALSE,"ReorgRevisted"}</definedName>
    <definedName name="wrn.WholeReport." hidden="1">{"Whole",#N/A,FALSE,"ReorgRevisted"}</definedName>
    <definedName name="wrn.ZIndirect." localSheetId="0" hidden="1">{"Indirect91",#N/A,TRUE,"1991 Actuals";"indirect92",#N/A,TRUE,"1992 Actuals";"indirect93",#N/A,TRUE,"1993 Actuals";"indirect94a",#N/A,TRUE,"1994 Adopted";"indirect94r",#N/A,TRUE,"1994 Revised"}</definedName>
    <definedName name="wrn.ZIndirect." hidden="1">{"Indirect91",#N/A,TRUE,"1991 Actuals";"indirect92",#N/A,TRUE,"1992 Actuals";"indirect93",#N/A,TRUE,"1993 Actuals";"indirect94a",#N/A,TRUE,"1994 Adopted";"indirect94r",#N/A,TRUE,"1994 Revised"}</definedName>
    <definedName name="ws" localSheetId="0" hidden="1">{"Dis",#N/A,FALSE,"ReorgRevisted"}</definedName>
    <definedName name="ws" hidden="1">{"Dis",#N/A,FALSE,"ReorgRevisted"}</definedName>
    <definedName name="wsn.cx" localSheetId="0" hidden="1">{"cxtransfer",#N/A,FALSE,"ReorgRevisted"}</definedName>
    <definedName name="wsn.cx" hidden="1">{"cxtransfer",#N/A,FALSE,"ReorgRevisted"}</definedName>
    <definedName name="x" localSheetId="0" hidden="1">{"cxtransfer",#N/A,FALSE,"ReorgRevisted"}</definedName>
    <definedName name="x" hidden="1">{"cxtransfer",#N/A,FALSE,"ReorgRevisted"}</definedName>
    <definedName name="xls" localSheetId="0" hidden="1">{"cxtransfer",#N/A,FALSE,"ReorgRevisted"}</definedName>
    <definedName name="xls" hidden="1">{"cxtransfer",#N/A,FALSE,"ReorgRevisted"}</definedName>
    <definedName name="XREF_COLUMN_3" hidden="1">'[15]SRF Fund Loan Summary (4)'!#REF!</definedName>
    <definedName name="XRefColumnsCount" hidden="1">3</definedName>
    <definedName name="XRefCopy3" hidden="1">'[15]SRF Fund Loan Summary (4)'!#REF!</definedName>
    <definedName name="XRefCopy4" hidden="1">'[15]SRF Fund Loan Summary (4)'!#REF!</definedName>
    <definedName name="XRefCopyRangeCount" hidden="1">4</definedName>
    <definedName name="XRefPasteRangeCount" hidden="1">3</definedName>
    <definedName name="xxx" localSheetId="0" hidden="1">{"Dis",#N/A,FALSE,"ReorgRevisted"}</definedName>
    <definedName name="xxx" hidden="1">{"Dis",#N/A,FALSE,"ReorgRevisted"}</definedName>
    <definedName name="y" localSheetId="0" hidden="1">{"cxtransfer",#N/A,FALSE,"ReorgRevisted"}</definedName>
    <definedName name="y" hidden="1">{"cxtransfer",#N/A,FALSE,"ReorgRevisted"}</definedName>
    <definedName name="years" localSheetId="0">[1]Dashboard!$O$2</definedName>
    <definedName name="years">[2]Dashboard!$O$2</definedName>
    <definedName name="yes" localSheetId="0" hidden="1">{"Dis",#N/A,FALSE,"ReorgRevisted"}</definedName>
    <definedName name="yes" hidden="1">{"Dis",#N/A,FALSE,"ReorgRevisted"}</definedName>
    <definedName name="za" localSheetId="0" hidden="1">{"cxtransfer",#N/A,FALSE,"ReorgRevisted"}</definedName>
    <definedName name="za" hidden="1">{"cxtransfer",#N/A,FALSE,"ReorgRevisted"}</definedName>
    <definedName name="zz" localSheetId="0" hidden="1">{"Dis",#N/A,FALSE,"ReorgRevisted"}</definedName>
    <definedName name="zz" hidden="1">{"Dis",#N/A,FALSE,"ReorgRevisted"}</definedName>
    <definedName name="zzz" localSheetId="0" hidden="1">{"cxtransfer",#N/A,FALSE,"ReorgRevisted"}</definedName>
    <definedName name="zzz" hidden="1">{"cxtransfer",#N/A,FALSE,"ReorgRevisted"}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2" l="1"/>
  <c r="F21" i="2"/>
  <c r="D20" i="2"/>
  <c r="C38" i="2"/>
  <c r="C18" i="2"/>
  <c r="G38" i="1"/>
  <c r="F38" i="1"/>
  <c r="E38" i="1"/>
  <c r="F32" i="1"/>
  <c r="E32" i="1"/>
  <c r="G29" i="1"/>
  <c r="F29" i="1"/>
  <c r="E29" i="1"/>
  <c r="G24" i="1"/>
  <c r="G32" i="1" s="1"/>
  <c r="F24" i="1"/>
  <c r="E24" i="1"/>
  <c r="D12" i="2" l="1"/>
  <c r="D38" i="2"/>
  <c r="D31" i="2"/>
  <c r="E18" i="2"/>
  <c r="C12" i="2"/>
  <c r="C20" i="2" s="1"/>
  <c r="D21" i="2" s="1"/>
  <c r="E17" i="1" s="1"/>
  <c r="C31" i="2"/>
  <c r="C40" i="2" s="1"/>
  <c r="D18" i="2"/>
  <c r="D40" i="2" l="1"/>
  <c r="D41" i="2" s="1"/>
  <c r="E18" i="1" s="1"/>
  <c r="E21" i="1" s="1"/>
  <c r="E38" i="2"/>
  <c r="F18" i="2"/>
  <c r="E31" i="2"/>
  <c r="F38" i="2"/>
  <c r="E12" i="2"/>
  <c r="E20" i="2" s="1"/>
  <c r="G38" i="2" l="1"/>
  <c r="G18" i="2"/>
  <c r="F31" i="2"/>
  <c r="F40" i="2" s="1"/>
  <c r="E40" i="2"/>
  <c r="F12" i="2"/>
  <c r="F17" i="1" s="1"/>
  <c r="G12" i="2" l="1"/>
  <c r="F41" i="2"/>
  <c r="F18" i="1" s="1"/>
  <c r="F21" i="1" s="1"/>
  <c r="H18" i="2"/>
  <c r="G20" i="2"/>
  <c r="G31" i="2"/>
  <c r="G40" i="2" s="1"/>
  <c r="H38" i="2"/>
  <c r="I18" i="2" l="1"/>
  <c r="I38" i="2"/>
  <c r="H31" i="2"/>
  <c r="H40" i="2" s="1"/>
  <c r="H41" i="2" s="1"/>
  <c r="G18" i="1" s="1"/>
  <c r="H12" i="2"/>
  <c r="H20" i="2" s="1"/>
  <c r="H21" i="2" s="1"/>
  <c r="G17" i="1" s="1"/>
  <c r="G21" i="1" l="1"/>
  <c r="I12" i="2"/>
  <c r="I20" i="2" s="1"/>
  <c r="J18" i="2"/>
  <c r="I31" i="2"/>
  <c r="I40" i="2" s="1"/>
  <c r="J38" i="2"/>
  <c r="K18" i="2" l="1"/>
  <c r="K38" i="2"/>
  <c r="J31" i="2"/>
  <c r="J40" i="2" s="1"/>
  <c r="J41" i="2" s="1"/>
  <c r="J12" i="2"/>
  <c r="J20" i="2" s="1"/>
  <c r="J21" i="2" s="1"/>
  <c r="K31" i="2" l="1"/>
  <c r="K40" i="2" s="1"/>
  <c r="L18" i="2"/>
  <c r="L38" i="2"/>
  <c r="K12" i="2"/>
  <c r="K20" i="2" s="1"/>
  <c r="L12" i="2" l="1"/>
  <c r="L20" i="2" s="1"/>
  <c r="L21" i="2" s="1"/>
  <c r="M38" i="2"/>
  <c r="M18" i="2"/>
  <c r="L31" i="2"/>
  <c r="L40" i="2" s="1"/>
  <c r="L41" i="2" s="1"/>
  <c r="M31" i="2" l="1"/>
  <c r="M40" i="2" s="1"/>
  <c r="M12" i="2"/>
  <c r="M20" i="2" s="1"/>
</calcChain>
</file>

<file path=xl/sharedStrings.xml><?xml version="1.0" encoding="utf-8"?>
<sst xmlns="http://schemas.openxmlformats.org/spreadsheetml/2006/main" count="78" uniqueCount="55">
  <si>
    <t>2026-2027 FISCAL NOTE</t>
  </si>
  <si>
    <t>Ordinance/Motion: 2026-XXXX</t>
  </si>
  <si>
    <r>
      <t>Title:</t>
    </r>
    <r>
      <rPr>
        <sz val="10.5"/>
        <color theme="1"/>
        <rFont val="Univers"/>
        <family val="2"/>
      </rPr>
      <t xml:space="preserve"> 2027</t>
    </r>
    <r>
      <rPr>
        <sz val="10.5"/>
        <rFont val="Univers"/>
        <family val="2"/>
      </rPr>
      <t xml:space="preserve"> Sewer Rate and Capacity Charge Ordinance</t>
    </r>
  </si>
  <si>
    <t>Affected Agency and/or Agencies: Wastewater Treatment Division, Department of Natural Resources and Parks</t>
  </si>
  <si>
    <t>Note Prepared By: Luke Slaughterbeck</t>
  </si>
  <si>
    <t xml:space="preserve">Date Prepared: </t>
  </si>
  <si>
    <t>Note Reviewed By: Caitlyn Hall</t>
  </si>
  <si>
    <t>Elena Davert, Exec Budget</t>
  </si>
  <si>
    <t>Date Reviewed:</t>
  </si>
  <si>
    <t xml:space="preserve"> 3/12/26</t>
  </si>
  <si>
    <t>Description of request:</t>
  </si>
  <si>
    <t>This legislation increases the sewer rate 12.75 percent from $62.66 in 2026 to $70.65 in 2027. The capacity charge would increase 6.6 percent from $77.99 to $83.10 for each residential customer equivalent for customers who connect in 2027. The revenue impact for the capacity charges continues after 2031 due to the 15-year billing period. The capacity charge for customers connecting in previous years remains at rates established for their year of connection.</t>
  </si>
  <si>
    <t>Revenue to:</t>
  </si>
  <si>
    <t>Agency</t>
  </si>
  <si>
    <t>Fund Code</t>
  </si>
  <si>
    <t>Revenue Source</t>
  </si>
  <si>
    <t>2026-2027</t>
  </si>
  <si>
    <t>2028-2029</t>
  </si>
  <si>
    <t>2030-2031</t>
  </si>
  <si>
    <t>Water Quality/WTD</t>
  </si>
  <si>
    <t>Capacity Charges</t>
  </si>
  <si>
    <t xml:space="preserve">TOTAL </t>
  </si>
  <si>
    <t>Expenditures from:</t>
  </si>
  <si>
    <t>Department</t>
  </si>
  <si>
    <t>Water Quality</t>
  </si>
  <si>
    <t>WTD</t>
  </si>
  <si>
    <t>TOTAL</t>
  </si>
  <si>
    <t xml:space="preserve">Expenditures by Categories </t>
  </si>
  <si>
    <t>Does this legislation require a budget supplemental? No.</t>
  </si>
  <si>
    <t xml:space="preserve">Notes and Assumptions:  This legislation has no impact on any prior biennium. Revenue impacts were developed from assumptions included in the financial plan submitted with this legislation. </t>
  </si>
  <si>
    <t>King County WTD - Sewer Rate Financial Model</t>
  </si>
  <si>
    <t>Wastewater Treatment Division</t>
  </si>
  <si>
    <t>Budget</t>
  </si>
  <si>
    <t>Rate Proposal</t>
  </si>
  <si>
    <t>Projected</t>
  </si>
  <si>
    <t>X</t>
  </si>
  <si>
    <t>Fiscal Note</t>
  </si>
  <si>
    <t>Sewer Rate Revenue</t>
  </si>
  <si>
    <t>Monthly Sewer Rate at Current Levels</t>
  </si>
  <si>
    <t>Rate Increase</t>
  </si>
  <si>
    <t>Residential Customer Equivalents (RCEs)</t>
  </si>
  <si>
    <t>Total Revenues without Rate Increases</t>
  </si>
  <si>
    <t>Monthly Sewer Rate with Proposed Increases</t>
  </si>
  <si>
    <t>Total Revenues with Proposed Rate Increases</t>
  </si>
  <si>
    <t>Annual Fiscal Impact</t>
  </si>
  <si>
    <t>Biennial Fiscal Impact</t>
  </si>
  <si>
    <t>Capacity Charge Revenue</t>
  </si>
  <si>
    <t>Capacity Charge at Current Levels</t>
  </si>
  <si>
    <t>Charge Increase</t>
  </si>
  <si>
    <t>New Connections</t>
  </si>
  <si>
    <t>Cumulative New Connections</t>
  </si>
  <si>
    <t>Total Revenues without Charge Increases</t>
  </si>
  <si>
    <t>Capacity Charge with Proposed Increases</t>
  </si>
  <si>
    <t>Total Revenues with Proposed Charge Increases</t>
  </si>
  <si>
    <t>Sewer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</si>
</sst>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5" formatCode="0000"/>
    <numFmt numFmtId="166" formatCode="_(* #,##0_);_(* \(#,##0\);_(* &quot;-&quot;??_);_(@_)"/>
    <numFmt numFmtId="167" formatCode="0.0%"/>
    <numFmt numFmtId="168" formatCode="0_)"/>
    <numFmt numFmtId="169" formatCode="&quot;$&quot;#,##0.00;\-&quot;$&quot;#,##0.00"/>
    <numFmt numFmtId="170" formatCode="_(&quot;$&quot;* #,##0_);_(&quot;$&quot;* \(#,##0\);_(&quot;$&quot;* &quot;-&quot;??_);_(@_)"/>
    <numFmt numFmtId="171" formatCode="#,##0;\(#,##0\)"/>
  </numFmts>
  <fonts count="1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Univers"/>
      <family val="2"/>
    </font>
    <font>
      <sz val="10.5"/>
      <name val="Univers"/>
      <family val="2"/>
    </font>
    <font>
      <sz val="10.5"/>
      <color theme="1"/>
      <name val="Univers"/>
      <family val="2"/>
    </font>
    <font>
      <sz val="8"/>
      <name val="Univers"/>
      <family val="2"/>
    </font>
    <font>
      <b/>
      <sz val="10.5"/>
      <name val="Univers"/>
      <family val="2"/>
    </font>
    <font>
      <b/>
      <sz val="10.5"/>
      <color theme="1"/>
      <name val="Univers"/>
      <family val="2"/>
    </font>
    <font>
      <b/>
      <sz val="10"/>
      <color rgb="FF9BE5E9"/>
      <name val="Arial"/>
      <family val="2"/>
    </font>
    <font>
      <sz val="10"/>
      <color rgb="FF9BE5E9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rgb="FF0000FF"/>
      <name val="Arial"/>
      <family val="2"/>
    </font>
    <font>
      <sz val="10"/>
      <color theme="5"/>
      <name val="Arial"/>
      <family val="2"/>
    </font>
    <font>
      <sz val="10"/>
      <color rgb="FFE60000"/>
      <name val="Arial"/>
      <family val="2"/>
    </font>
    <font>
      <i/>
      <sz val="10"/>
      <color theme="1" tint="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-0.499984740745262"/>
        <bgColor indexed="64"/>
      </patternFill>
    </fill>
  </fills>
  <borders count="4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 style="dotted">
        <color theme="9"/>
      </left>
      <right/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/>
      <diagonal/>
    </border>
    <border>
      <left/>
      <right style="medium">
        <color theme="3"/>
      </right>
      <top/>
      <bottom style="medium">
        <color theme="3"/>
      </bottom>
      <diagonal/>
    </border>
  </borders>
  <cellStyleXfs count="8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12">
    <xf numFmtId="0" fontId="0" fillId="0" borderId="0" xfId="0"/>
    <xf numFmtId="0" fontId="3" fillId="0" borderId="0" xfId="1" applyFont="1" applyAlignment="1">
      <alignment horizontal="centerContinuous"/>
    </xf>
    <xf numFmtId="0" fontId="4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2" fillId="0" borderId="0" xfId="1"/>
    <xf numFmtId="0" fontId="6" fillId="0" borderId="0" xfId="1" applyFont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2" xfId="1" applyFont="1" applyBorder="1" applyAlignment="1">
      <alignment horizontal="left"/>
    </xf>
    <xf numFmtId="0" fontId="4" fillId="0" borderId="2" xfId="1" applyFont="1" applyBorder="1" applyAlignment="1">
      <alignment horizontal="centerContinuous"/>
    </xf>
    <xf numFmtId="0" fontId="4" fillId="0" borderId="3" xfId="1" applyFont="1" applyBorder="1" applyAlignment="1">
      <alignment horizontal="centerContinuous"/>
    </xf>
    <xf numFmtId="0" fontId="4" fillId="0" borderId="4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5" xfId="1" applyFont="1" applyBorder="1" applyAlignment="1">
      <alignment horizontal="centerContinuous"/>
    </xf>
    <xf numFmtId="0" fontId="4" fillId="0" borderId="4" xfId="1" applyFont="1" applyBorder="1"/>
    <xf numFmtId="0" fontId="4" fillId="0" borderId="5" xfId="1" applyFont="1" applyBorder="1"/>
    <xf numFmtId="14" fontId="4" fillId="0" borderId="7" xfId="1" applyNumberFormat="1" applyFont="1" applyBorder="1"/>
    <xf numFmtId="0" fontId="4" fillId="0" borderId="7" xfId="1" applyFont="1" applyBorder="1"/>
    <xf numFmtId="0" fontId="4" fillId="0" borderId="8" xfId="1" applyFont="1" applyBorder="1"/>
    <xf numFmtId="0" fontId="7" fillId="0" borderId="0" xfId="1" applyFont="1"/>
    <xf numFmtId="164" fontId="2" fillId="0" borderId="0" xfId="1" applyNumberFormat="1"/>
    <xf numFmtId="0" fontId="4" fillId="2" borderId="0" xfId="1" applyFont="1" applyFill="1" applyAlignment="1">
      <alignment horizontal="left" wrapText="1"/>
    </xf>
    <xf numFmtId="0" fontId="4" fillId="0" borderId="15" xfId="1" applyFont="1" applyBorder="1"/>
    <xf numFmtId="0" fontId="4" fillId="0" borderId="16" xfId="1" applyFont="1" applyBorder="1"/>
    <xf numFmtId="0" fontId="4" fillId="0" borderId="17" xfId="1" applyFont="1" applyBorder="1" applyAlignment="1">
      <alignment horizontal="center" wrapText="1"/>
    </xf>
    <xf numFmtId="0" fontId="5" fillId="2" borderId="18" xfId="1" applyFont="1" applyFill="1" applyBorder="1" applyAlignment="1">
      <alignment horizontal="center" wrapText="1"/>
    </xf>
    <xf numFmtId="0" fontId="4" fillId="0" borderId="19" xfId="1" applyFont="1" applyBorder="1"/>
    <xf numFmtId="0" fontId="4" fillId="0" borderId="20" xfId="1" applyFont="1" applyBorder="1"/>
    <xf numFmtId="0" fontId="4" fillId="0" borderId="21" xfId="1" applyFont="1" applyBorder="1" applyAlignment="1">
      <alignment horizontal="center" wrapText="1"/>
    </xf>
    <xf numFmtId="3" fontId="5" fillId="0" borderId="21" xfId="2" applyNumberFormat="1" applyFont="1" applyFill="1" applyBorder="1"/>
    <xf numFmtId="3" fontId="5" fillId="0" borderId="22" xfId="2" applyNumberFormat="1" applyFont="1" applyFill="1" applyBorder="1" applyAlignment="1">
      <alignment wrapText="1"/>
    </xf>
    <xf numFmtId="0" fontId="4" fillId="0" borderId="23" xfId="1" applyFont="1" applyBorder="1"/>
    <xf numFmtId="165" fontId="4" fillId="0" borderId="21" xfId="1" applyNumberFormat="1" applyFont="1" applyBorder="1" applyAlignment="1">
      <alignment horizontal="center" wrapText="1"/>
    </xf>
    <xf numFmtId="3" fontId="5" fillId="0" borderId="21" xfId="1" applyNumberFormat="1" applyFont="1" applyBorder="1"/>
    <xf numFmtId="3" fontId="5" fillId="0" borderId="22" xfId="1" applyNumberFormat="1" applyFont="1" applyBorder="1"/>
    <xf numFmtId="3" fontId="5" fillId="0" borderId="21" xfId="1" applyNumberFormat="1" applyFont="1" applyBorder="1" applyAlignment="1">
      <alignment horizontal="right"/>
    </xf>
    <xf numFmtId="3" fontId="5" fillId="0" borderId="22" xfId="1" applyNumberFormat="1" applyFont="1" applyBorder="1" applyAlignment="1">
      <alignment horizontal="right"/>
    </xf>
    <xf numFmtId="0" fontId="4" fillId="0" borderId="24" xfId="1" applyFont="1" applyBorder="1"/>
    <xf numFmtId="0" fontId="4" fillId="0" borderId="25" xfId="1" applyFont="1" applyBorder="1"/>
    <xf numFmtId="0" fontId="4" fillId="0" borderId="26" xfId="1" applyFont="1" applyBorder="1" applyAlignment="1">
      <alignment horizontal="center" wrapText="1"/>
    </xf>
    <xf numFmtId="3" fontId="8" fillId="0" borderId="26" xfId="1" applyNumberFormat="1" applyFont="1" applyBorder="1"/>
    <xf numFmtId="3" fontId="8" fillId="0" borderId="27" xfId="1" applyNumberFormat="1" applyFont="1" applyBorder="1"/>
    <xf numFmtId="0" fontId="4" fillId="0" borderId="0" xfId="1" applyFont="1" applyAlignment="1">
      <alignment horizontal="center"/>
    </xf>
    <xf numFmtId="3" fontId="5" fillId="0" borderId="0" xfId="1" applyNumberFormat="1" applyFont="1"/>
    <xf numFmtId="0" fontId="4" fillId="0" borderId="17" xfId="1" applyFont="1" applyBorder="1" applyAlignment="1">
      <alignment horizontal="center"/>
    </xf>
    <xf numFmtId="0" fontId="4" fillId="0" borderId="28" xfId="1" applyFont="1" applyBorder="1" applyAlignment="1">
      <alignment horizontal="center" wrapText="1"/>
    </xf>
    <xf numFmtId="0" fontId="4" fillId="2" borderId="18" xfId="1" applyFont="1" applyFill="1" applyBorder="1" applyAlignment="1">
      <alignment horizontal="center" wrapText="1"/>
    </xf>
    <xf numFmtId="3" fontId="4" fillId="0" borderId="21" xfId="2" applyNumberFormat="1" applyFont="1" applyBorder="1"/>
    <xf numFmtId="3" fontId="4" fillId="0" borderId="22" xfId="2" applyNumberFormat="1" applyFont="1" applyBorder="1" applyAlignment="1">
      <alignment wrapText="1"/>
    </xf>
    <xf numFmtId="3" fontId="4" fillId="0" borderId="21" xfId="1" applyNumberFormat="1" applyFont="1" applyBorder="1"/>
    <xf numFmtId="3" fontId="4" fillId="0" borderId="22" xfId="1" applyNumberFormat="1" applyFont="1" applyBorder="1"/>
    <xf numFmtId="3" fontId="4" fillId="0" borderId="21" xfId="1" applyNumberFormat="1" applyFont="1" applyBorder="1" applyAlignment="1">
      <alignment horizontal="right"/>
    </xf>
    <xf numFmtId="3" fontId="4" fillId="0" borderId="22" xfId="1" applyNumberFormat="1" applyFont="1" applyBorder="1" applyAlignment="1">
      <alignment horizontal="right"/>
    </xf>
    <xf numFmtId="3" fontId="7" fillId="0" borderId="26" xfId="1" applyNumberFormat="1" applyFont="1" applyBorder="1"/>
    <xf numFmtId="3" fontId="7" fillId="0" borderId="27" xfId="1" applyNumberFormat="1" applyFont="1" applyBorder="1"/>
    <xf numFmtId="3" fontId="4" fillId="0" borderId="0" xfId="1" applyNumberFormat="1" applyFont="1"/>
    <xf numFmtId="0" fontId="4" fillId="0" borderId="21" xfId="1" applyFont="1" applyBorder="1" applyAlignment="1">
      <alignment horizontal="center"/>
    </xf>
    <xf numFmtId="0" fontId="4" fillId="0" borderId="21" xfId="1" applyFont="1" applyBorder="1"/>
    <xf numFmtId="166" fontId="4" fillId="0" borderId="21" xfId="2" applyNumberFormat="1" applyFont="1" applyBorder="1"/>
    <xf numFmtId="0" fontId="4" fillId="0" borderId="29" xfId="1" applyFont="1" applyBorder="1"/>
    <xf numFmtId="0" fontId="4" fillId="0" borderId="30" xfId="1" applyFont="1" applyBorder="1"/>
    <xf numFmtId="3" fontId="4" fillId="0" borderId="31" xfId="1" applyNumberFormat="1" applyFont="1" applyBorder="1"/>
    <xf numFmtId="3" fontId="4" fillId="0" borderId="32" xfId="1" applyNumberFormat="1" applyFont="1" applyBorder="1"/>
    <xf numFmtId="3" fontId="7" fillId="0" borderId="0" xfId="1" applyNumberFormat="1" applyFont="1"/>
    <xf numFmtId="0" fontId="9" fillId="3" borderId="0" xfId="0" applyFont="1" applyFill="1" applyAlignment="1">
      <alignment vertical="center"/>
    </xf>
    <xf numFmtId="0" fontId="11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vertical="center"/>
    </xf>
    <xf numFmtId="0" fontId="12" fillId="0" borderId="0" xfId="0" applyFont="1" applyAlignment="1">
      <alignment horizontal="center" vertical="center"/>
    </xf>
    <xf numFmtId="0" fontId="0" fillId="0" borderId="0" xfId="3" applyFont="1" applyAlignment="1">
      <alignment vertical="center"/>
    </xf>
    <xf numFmtId="39" fontId="2" fillId="0" borderId="0" xfId="4" applyNumberFormat="1" applyFont="1" applyAlignment="1">
      <alignment vertical="center"/>
    </xf>
    <xf numFmtId="0" fontId="0" fillId="0" borderId="0" xfId="0" applyAlignment="1">
      <alignment vertical="center"/>
    </xf>
    <xf numFmtId="37" fontId="2" fillId="0" borderId="0" xfId="3" applyNumberFormat="1" applyFont="1" applyAlignment="1">
      <alignment horizontal="left" vertical="center"/>
    </xf>
    <xf numFmtId="10" fontId="2" fillId="0" borderId="0" xfId="5" applyNumberFormat="1" applyFont="1" applyBorder="1" applyAlignment="1">
      <alignment vertical="center"/>
    </xf>
    <xf numFmtId="167" fontId="2" fillId="0" borderId="0" xfId="5" applyNumberFormat="1" applyFont="1" applyBorder="1" applyAlignment="1">
      <alignment vertical="center"/>
    </xf>
    <xf numFmtId="0" fontId="9" fillId="3" borderId="33" xfId="3" applyFont="1" applyFill="1" applyBorder="1" applyAlignment="1">
      <alignment horizontal="left" vertical="center"/>
    </xf>
    <xf numFmtId="168" fontId="10" fillId="4" borderId="34" xfId="3" applyNumberFormat="1" applyFont="1" applyFill="1" applyBorder="1" applyAlignment="1">
      <alignment horizontal="center" vertical="center"/>
    </xf>
    <xf numFmtId="37" fontId="2" fillId="0" borderId="35" xfId="3" applyNumberFormat="1" applyFont="1" applyBorder="1" applyAlignment="1">
      <alignment horizontal="left" vertical="center"/>
    </xf>
    <xf numFmtId="37" fontId="13" fillId="0" borderId="35" xfId="3" applyNumberFormat="1" applyFont="1" applyBorder="1" applyAlignment="1">
      <alignment horizontal="left" vertical="center"/>
    </xf>
    <xf numFmtId="166" fontId="2" fillId="0" borderId="0" xfId="6" applyNumberFormat="1" applyFont="1" applyBorder="1" applyAlignment="1">
      <alignment vertical="center"/>
    </xf>
    <xf numFmtId="169" fontId="2" fillId="0" borderId="35" xfId="7" applyNumberFormat="1" applyFont="1" applyBorder="1" applyAlignment="1">
      <alignment horizontal="left" vertical="center" indent="1"/>
    </xf>
    <xf numFmtId="7" fontId="0" fillId="0" borderId="0" xfId="0" applyNumberFormat="1" applyAlignment="1">
      <alignment vertical="center"/>
    </xf>
    <xf numFmtId="7" fontId="14" fillId="0" borderId="36" xfId="0" applyNumberFormat="1" applyFont="1" applyBorder="1" applyAlignment="1">
      <alignment vertical="center"/>
    </xf>
    <xf numFmtId="37" fontId="2" fillId="0" borderId="35" xfId="3" applyNumberFormat="1" applyFont="1" applyBorder="1" applyAlignment="1">
      <alignment horizontal="left" vertical="center" indent="1"/>
    </xf>
    <xf numFmtId="37" fontId="2" fillId="0" borderId="0" xfId="3" applyNumberFormat="1" applyFont="1" applyAlignment="1">
      <alignment vertical="center"/>
    </xf>
    <xf numFmtId="169" fontId="13" fillId="0" borderId="35" xfId="7" applyNumberFormat="1" applyFont="1" applyBorder="1" applyAlignment="1">
      <alignment horizontal="left" vertical="center"/>
    </xf>
    <xf numFmtId="170" fontId="13" fillId="0" borderId="0" xfId="4" applyNumberFormat="1" applyFont="1" applyBorder="1" applyAlignment="1">
      <alignment vertical="center"/>
    </xf>
    <xf numFmtId="169" fontId="2" fillId="0" borderId="35" xfId="7" applyNumberFormat="1" applyFont="1" applyBorder="1" applyAlignment="1">
      <alignment horizontal="left" vertical="center"/>
    </xf>
    <xf numFmtId="170" fontId="2" fillId="0" borderId="0" xfId="4" applyNumberFormat="1" applyFont="1" applyBorder="1" applyAlignment="1">
      <alignment vertical="center"/>
    </xf>
    <xf numFmtId="7" fontId="14" fillId="0" borderId="0" xfId="0" applyNumberFormat="1" applyFont="1" applyAlignment="1">
      <alignment vertical="center"/>
    </xf>
    <xf numFmtId="170" fontId="13" fillId="0" borderId="0" xfId="4" applyNumberFormat="1" applyFont="1" applyFill="1" applyBorder="1" applyAlignment="1">
      <alignment vertical="center"/>
    </xf>
    <xf numFmtId="171" fontId="2" fillId="0" borderId="37" xfId="3" applyNumberFormat="1" applyFont="1" applyBorder="1" applyAlignment="1">
      <alignment vertical="center"/>
    </xf>
    <xf numFmtId="170" fontId="2" fillId="0" borderId="38" xfId="4" applyNumberFormat="1" applyFont="1" applyBorder="1" applyAlignment="1">
      <alignment vertical="center"/>
    </xf>
    <xf numFmtId="7" fontId="15" fillId="0" borderId="0" xfId="0" applyNumberFormat="1" applyFont="1" applyAlignment="1">
      <alignment vertical="center"/>
    </xf>
    <xf numFmtId="7" fontId="16" fillId="0" borderId="0" xfId="0" applyNumberFormat="1" applyFont="1" applyAlignment="1">
      <alignment vertical="center"/>
    </xf>
    <xf numFmtId="7" fontId="17" fillId="0" borderId="0" xfId="0" applyNumberFormat="1" applyFont="1" applyAlignment="1">
      <alignment vertical="center"/>
    </xf>
    <xf numFmtId="37" fontId="2" fillId="0" borderId="39" xfId="3" applyNumberFormat="1" applyFont="1" applyBorder="1" applyAlignment="1">
      <alignment vertical="center"/>
    </xf>
    <xf numFmtId="170" fontId="2" fillId="0" borderId="40" xfId="4" applyNumberFormat="1" applyFont="1" applyBorder="1" applyAlignment="1">
      <alignment vertical="center"/>
    </xf>
    <xf numFmtId="0" fontId="18" fillId="0" borderId="0" xfId="0" applyFont="1" applyAlignment="1">
      <alignment vertical="center"/>
    </xf>
    <xf numFmtId="0" fontId="4" fillId="0" borderId="6" xfId="1" applyFont="1" applyBorder="1"/>
    <xf numFmtId="0" fontId="4" fillId="0" borderId="0" xfId="1" applyFont="1"/>
    <xf numFmtId="14" fontId="4" fillId="0" borderId="7" xfId="1" applyNumberFormat="1" applyFont="1" applyBorder="1" applyAlignment="1">
      <alignment horizontal="right"/>
    </xf>
    <xf numFmtId="14" fontId="4" fillId="0" borderId="0" xfId="1" applyNumberFormat="1" applyFont="1"/>
    <xf numFmtId="0" fontId="4" fillId="0" borderId="0" xfId="1" applyFont="1"/>
    <xf numFmtId="0" fontId="5" fillId="2" borderId="9" xfId="1" applyFont="1" applyFill="1" applyBorder="1" applyAlignment="1">
      <alignment horizontal="left" vertical="center" wrapText="1"/>
    </xf>
    <xf numFmtId="0" fontId="4" fillId="2" borderId="10" xfId="1" applyFont="1" applyFill="1" applyBorder="1" applyAlignment="1">
      <alignment horizontal="left" vertical="center" wrapText="1"/>
    </xf>
    <xf numFmtId="0" fontId="4" fillId="2" borderId="11" xfId="1" applyFont="1" applyFill="1" applyBorder="1" applyAlignment="1">
      <alignment horizontal="left" vertical="center" wrapText="1"/>
    </xf>
    <xf numFmtId="0" fontId="4" fillId="2" borderId="12" xfId="1" applyFont="1" applyFill="1" applyBorder="1" applyAlignment="1">
      <alignment horizontal="left" vertical="center" wrapText="1"/>
    </xf>
    <xf numFmtId="0" fontId="4" fillId="2" borderId="13" xfId="1" applyFont="1" applyFill="1" applyBorder="1" applyAlignment="1">
      <alignment horizontal="left" vertical="center" wrapText="1"/>
    </xf>
    <xf numFmtId="0" fontId="4" fillId="2" borderId="14" xfId="1" applyFont="1" applyFill="1" applyBorder="1" applyAlignment="1">
      <alignment horizontal="left" vertical="center" wrapText="1"/>
    </xf>
    <xf numFmtId="0" fontId="4" fillId="0" borderId="0" xfId="1" applyFont="1" applyAlignment="1">
      <alignment vertical="top" wrapText="1"/>
    </xf>
    <xf numFmtId="0" fontId="4" fillId="0" borderId="0" xfId="1" applyFont="1" applyAlignment="1">
      <alignment horizontal="left" vertical="top" wrapText="1"/>
    </xf>
    <xf numFmtId="0" fontId="2" fillId="0" borderId="0" xfId="1" applyAlignment="1">
      <alignment horizontal="left" vertical="top" wrapText="1"/>
    </xf>
    <xf numFmtId="0" fontId="4" fillId="0" borderId="0" xfId="1" applyFont="1" applyAlignment="1">
      <alignment horizontal="left" wrapText="1"/>
    </xf>
  </cellXfs>
  <cellStyles count="8">
    <cellStyle name="Comma 2" xfId="6" xr:uid="{88BF7D71-3ED4-4293-9895-B9DA85D0AB44}"/>
    <cellStyle name="Comma 2 2" xfId="2" xr:uid="{059C581C-828C-4641-911E-0AA57B37CA89}"/>
    <cellStyle name="Currency 2" xfId="4" xr:uid="{4224B844-D416-443C-B60D-C72D876D833B}"/>
    <cellStyle name="Currency 2 2" xfId="7" xr:uid="{B019C9D8-B651-48EB-9ADA-AE001ADE5EC2}"/>
    <cellStyle name="Normal" xfId="0" builtinId="0"/>
    <cellStyle name="Normal 25 2" xfId="1" xr:uid="{51845EAE-55B6-462B-8590-3A6ABB271EEC}"/>
    <cellStyle name="Normal 3" xfId="3" xr:uid="{B17C43D5-5734-40A9-BA0C-0DA50BF55A64}"/>
    <cellStyle name="Percent 2" xfId="5" xr:uid="{627044E8-6D2F-4BCA-8991-1FE4D5C59C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customXml" Target="../customXml/item3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teams/DNRPWTDRatesCapitalDebtManagement/Work%20Products/Rate%20Setting/2026%20Rate%20Approved%20in%202025/Analysis/2.%20Sewer%20Rate%20Proposal/KCWTD%202026%20Rate%20Setting%20-%20Sewer%20Rate%20Proposal.xlsx" TargetMode="External"/><Relationship Id="rId2" Type="http://schemas.openxmlformats.org/officeDocument/2006/relationships/externalLinkPath" Target="https://kc1.sharepoint.com/teams/DNRPWTDRatesCapitalDebtManagement/Work%20Products/Rate%20Setting/2026%20Rate%20Approved%20in%202025/Analysis/2.%20Sewer%20Rate%20Proposal/KCWTD%202026%20Rate%20Setting%20-%20Sewer%20Rate%20Proposal.xlsx" TargetMode="External"/><Relationship Id="rId1" Type="http://schemas.openxmlformats.org/officeDocument/2006/relationships/externalLinkPath" Target="/teams/DNRPWTDRatesCapitalDebtManagement/Work%20Products/Rate%20Setting/2026%20Rate%20Approved%20in%202025/Analysis/2.%20Sewer%20Rate%20Proposal/KCWTD%202026%20Rate%20Setting%20-%20Sewer%20Rate%20Proposal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teams/DNRPWTDRatesCapitalDebtManagement/Work%20Products/Rate%20Setting/2027%20Rate%20Approved%20in%202026/Analysis/Sewer%20Rate%20Proposal/KCWTD%202027%20Rate%20Setting%20-%20Sewer%20Rate%20Proposal_test.xlsx" TargetMode="External"/><Relationship Id="rId2" Type="http://schemas.openxmlformats.org/officeDocument/2006/relationships/externalLinkPath" Target="https://kc1.sharepoint.com/teams/DNRPWTDRatesCapitalDebtManagement/Work%20Products/Rate%20Setting/2027%20Rate%20Approved%20in%202026/Analysis/Sewer%20Rate%20Proposal/KCWTD%202027%20Rate%20Setting%20-%20Sewer%20Rate%20Proposal_test.xlsx" TargetMode="External"/><Relationship Id="rId1" Type="http://schemas.openxmlformats.org/officeDocument/2006/relationships/externalLinkPath" Target="/teams/DNRPWTDRatesCapitalDebtManagement/Work%20Products/Rate%20Setting/2027%20Rate%20Approved%20in%202026/Analysis/Sewer%20Rate%20Proposal/KCWTD%202027%20Rate%20Setting%20-%20Sewer%20Rate%20Proposal_tes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RPM\123data\HOF%20Files\2008\HOF%202008%20Budget%20form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hs-shares\home\INOUYER\Randy\My%20Documents\RANDY\2009%20Budget\DO\2009%20Allocation%20Table%20for%20Allocation%203-31-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black\OneDrive%20-%20King%20County\Desktop\WTDSRM2021WTDRecommended.xlsm" TargetMode="External"/></Relationships>
</file>

<file path=xl/externalLinks/_rels/externalLink6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kc1.sharepoint.com/teams/DNRPWTDRatesCapitalDebtManagement/Work%20Products/Rate%20Setting/2026%20Rate%20Approved%20in%202025/Analysis/Long%20Term%20Forecast/3.%20WTD_CapitalForecasting_Model_2026%20Rate%20Proposal_import%20to%20upgraded%20rate%20model.xlsx" TargetMode="External"/><Relationship Id="rId2" Type="http://schemas.microsoft.com/office/2019/04/relationships/externalLinkLongPath" Target="/teams/DNRPWTDRatesCapitalDebtManagement/Work%20Products/Rate%20Setting/2026%20Rate%20Approved%20in%202025/Analysis/Long%20Term%20Forecast/3.%20WTD_CapitalForecasting_Model_2026%20Rate%20Proposal_import%20to%20upgraded%20rate%20model.xlsx?8F26AA45" TargetMode="External"/><Relationship Id="rId1" Type="http://schemas.openxmlformats.org/officeDocument/2006/relationships/externalLinkPath" Target="file:///\\8F26AA45\3.%20WTD_CapitalForecasting_Model_2026%20Rate%20Proposal_import%20to%20upgraded%20rate%20model.xlsx" TargetMode="External"/><Relationship Id="rId4" Type="http://schemas.openxmlformats.org/officeDocument/2006/relationships/externalLinkPath" Target="../../../teams/DNRPWTDRatesCapitalDebtManagement/Work%20Products/Rate%20Setting/2026%20Rate%20Approved%20in%202025/Analysis/Long%20Term%20Forecast/3.%20WTD_CapitalForecasting_Model_2026%20Rate%20Proposal_import%20to%20upgraded%20rate%20model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cordj\AppData\Local\Microsoft\Windows\Temporary%20Internet%20Files\Content.Outlook\DJH4TYBY\Countywide_Equipment_Replacement_Template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-king\Users\minguss\Data\2006%20dataset%2006061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hs-shares\home\inouyer\Randy\My%20Documents\RANDY\2011%20Budget\DCHS\2011%20DCHS%20(0935)%20Allocation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kc1-portal2.sharepoint.com/CapitalFinanceGroup/Capacity%20Charge%20Files/2020%20Capacity%20Charge/Model/2020_CC_RATE_MODEL_20190222v1.14%20Final%20TL%2003%2007%202019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Randy\My%20Documents\RANDY\2009%20Budget\DO\2009%20DCHS%20(0935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gonzacr\Local%20Settings\Temporary%20Internet%20Files\OLK65\Copy%20of%20Countywide_Equipment_Replacement_Templates%20BA%20Example%20(2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ANNUAL%20BUDGETS\2010%20Budget%20Panels\Executive%20Transmitted%20Documents\Other\2010Source_Ordinanc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Lindlem\Local%20Settings\Temporary%20Internet%20Files\OLK8C\DATASET%20CSD%20REV(shared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RNES\Bond%20Issue%202012A\Documents%20and%20Settings\forrisw\Local%20Settings\Temporary%20Internet%20Files\OLK6\Long%20Term%20Debt%20and%20Other%20Liabilities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Home"/>
      <sheetName val="Change Log"/>
      <sheetName val="Model Guide"/>
      <sheetName val="O&amp;M"/>
      <sheetName val="Reference"/>
      <sheetName val="RCEs"/>
      <sheetName val="Assumptions"/>
      <sheetName val="Tests"/>
      <sheetName val="Revenues"/>
      <sheetName val="Capacity Charge"/>
      <sheetName val="Existing Debt"/>
      <sheetName val="Capital Funding"/>
      <sheetName val="New Debt"/>
      <sheetName val="Scenario Tracker"/>
      <sheetName val="Scenario Tracker (2nd Decade)"/>
      <sheetName val="Interim Financing"/>
      <sheetName val="2026 Fiscal Note"/>
      <sheetName val="Variance"/>
      <sheetName val="Dashboard"/>
      <sheetName val="AttachA"/>
      <sheetName val="OrdinanceTests"/>
      <sheetName val="FiscalNoteCalcs"/>
      <sheetName val="CIP1_2026 Scenario (L-LDW)"/>
      <sheetName val="CIP2_2026 Scenario (K)"/>
      <sheetName val="CIP3_2026 Proposal (M)"/>
      <sheetName val="CIP4_2025Adopted"/>
      <sheetName val="CIP5_2026 Keep Current (C)"/>
      <sheetName val="CIP6_2026 Scenario (L-CSO)"/>
      <sheetName val="CIP7_2026Preliminary"/>
      <sheetName val="CIP8_2026 Scenario (L)"/>
      <sheetName val="RTI"/>
      <sheetName val="CSO_Analysis"/>
      <sheetName val="Affordability Summary"/>
      <sheetName val="RTI Source for Fin Mod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Home"/>
      <sheetName val="Change Log"/>
      <sheetName val="Model Guide"/>
      <sheetName val="Error Check"/>
      <sheetName val="Assumptions"/>
      <sheetName val="RCEs"/>
      <sheetName val="Capacity Charge"/>
      <sheetName val="O&amp;M"/>
      <sheetName val="Revenues"/>
      <sheetName val="Existing Debt"/>
      <sheetName val="Capital Funding"/>
      <sheetName val="Capital LT Forecast"/>
      <sheetName val="CIP Summary"/>
      <sheetName val="New Debt"/>
      <sheetName val="Interim Financing"/>
      <sheetName val="Tests"/>
      <sheetName val="Dashboard"/>
      <sheetName val="Scenario Tracker"/>
      <sheetName val="AssetReplacement"/>
      <sheetName val="Replacement Controls"/>
      <sheetName val="AssetLives"/>
      <sheetName val="Variance"/>
      <sheetName val="AttachA"/>
      <sheetName val="OrdinanceTests"/>
      <sheetName val="2027 Fiscal Note"/>
      <sheetName val="FiscalNoteCalcs"/>
      <sheetName val="CIP1"/>
      <sheetName val="CIP2"/>
      <sheetName val="CIP3"/>
      <sheetName val="CIP4"/>
      <sheetName val="CIP5"/>
      <sheetName val="CIP6"/>
      <sheetName val="CIP7"/>
      <sheetName val="CIP8"/>
      <sheetName val="Referen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C Forms"/>
      <sheetName val="Form1ApproUnitSummary"/>
      <sheetName val="Form1ApproUnitSummary,Pg2"/>
      <sheetName val="Form1RL"/>
      <sheetName val="Form2ADecisionPackage"/>
      <sheetName val="Form 2B PC-01 HOF CX transfer "/>
      <sheetName val="Form 2B RB-01 Priority Housing"/>
      <sheetName val="Form 2BPC-02"/>
      <sheetName val="Form 2B RB-02  House Bill 1321"/>
      <sheetName val="Form 2B TA-01 Sp Needs Housing"/>
      <sheetName val="Form3A Revenues"/>
      <sheetName val="Form3B-1 CX"/>
      <sheetName val="Form3B-2 Interest"/>
      <sheetName val="Form3B-3 DD"/>
      <sheetName val="Form3B-4 Cred Enh"/>
      <sheetName val="Form3B-5 Vets"/>
      <sheetName val="Form3B-6 Passage Point "/>
      <sheetName val="Form3B-7  2163 Homeless Hsg"/>
      <sheetName val="Form3B-8  2060 Low Income Hsg"/>
      <sheetName val="Form3B - Brooks Village"/>
      <sheetName val="Form3C - State or Other Grants "/>
      <sheetName val="Form3C - Brooks Village"/>
      <sheetName val="Form3DCXTransferDetail"/>
      <sheetName val="Financial Plan"/>
      <sheetName val="2007 Proposed Analysis "/>
      <sheetName val="HOF Admin comparis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 ADO DCHS (0935)3.31.09"/>
      <sheetName val="2009 REQ DCHS (0935)6.25.08 Adj"/>
      <sheetName val="09 Budget Allocation Table"/>
      <sheetName val="DCHS 07Tables for 09 Allocation"/>
      <sheetName val="2005 - 2009 DCHS GF Table"/>
      <sheetName val="2009 ADO DCHS (0935)10.22.09"/>
      <sheetName val="2010 Est Form 5 Dept 0935"/>
      <sheetName val="Q3 Form C 10.20 ri"/>
      <sheetName val="2009 ADO DCHS (0935)9.15.09"/>
      <sheetName val="2009 ADO DCHS (0935)9.14.09"/>
      <sheetName val="pp2009 Low Org Alloc Sum ICP"/>
      <sheetName val="List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ME"/>
      <sheetName val="InputsSheet"/>
      <sheetName val="Bonds"/>
      <sheetName val="Loans"/>
      <sheetName val="RateModel"/>
      <sheetName val="FinancialPlanBudget"/>
      <sheetName val="Dashboard"/>
      <sheetName val="11YearFinancialPlan"/>
      <sheetName val="OrdinanceTest"/>
      <sheetName val="CommonExports"/>
      <sheetName val="Operating Financial Plan"/>
      <sheetName val="6YearPlanBienniums"/>
      <sheetName val="Capital Financial Plan3611"/>
      <sheetName val="Capital Financial Plan3612"/>
      <sheetName val="Fund8920FinancialPlan"/>
      <sheetName val="FinPlan6Yr"/>
      <sheetName val="FinPlanLo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  <xxl21:relativeUrl r:id="rId4"/>
    </xxl21:alternateUrls>
    <sheetNames>
      <sheetName val="Basic Inputs"/>
      <sheetName val="LongTermSummary"/>
      <sheetName val="ReplacementDashboard"/>
      <sheetName val="CIP_Input"/>
      <sheetName val="CIP_Summary"/>
      <sheetName val="AM-Plants"/>
      <sheetName val="AM-Convey"/>
      <sheetName val="Capacity-Growth"/>
      <sheetName val="ResRecovery&amp;OE"/>
      <sheetName val="PlanAdmin"/>
      <sheetName val="Regulatory"/>
      <sheetName val="Resiliency"/>
      <sheetName val="NewRegs"/>
      <sheetName val="AssetReplacement"/>
      <sheetName val="ReplacementSummary1"/>
      <sheetName val="ReplacementSummary2"/>
      <sheetName val="Replacement Controls"/>
      <sheetName val="AssetLives"/>
      <sheetName val="HW &amp; Me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nancial Summary Sheet"/>
      <sheetName val="Inventory"/>
      <sheetName val="Replacement Plan"/>
      <sheetName val="Replacement Analysi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 service"/>
      <sheetName val="Goals &amp; Core Bus"/>
      <sheetName val="DATA Tables"/>
      <sheetName val="data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1 Rev PRO Sum 10-14"/>
      <sheetName val="pp2011 Low Org Alloc Summary"/>
      <sheetName val="pp2011 Table 09 Basis"/>
      <sheetName val="2011 DCHS (0935) Alloc 4-13"/>
      <sheetName val="11 Tables 09 Trial Balance 4-13"/>
      <sheetName val="pp11 Rev PSQ SumAdj 8-27"/>
      <sheetName val="pp11 Rev PSQ Summary"/>
      <sheetName val="11 Tables 09 Trial Balance 4-12"/>
      <sheetName val="0987&amp;0983 xtb 2010"/>
      <sheetName val="2010 Budget 0987 &amp; 0983"/>
      <sheetName val="2011 Program Sort"/>
      <sheetName val="2011 DCHS (0935) Alloc 4-13ver1"/>
      <sheetName val="2011 April 13 DRAFT to ml"/>
      <sheetName val="2010 ADO - IT SDM 2-11"/>
      <sheetName val="pp10 Rev REQ Summary7-28"/>
      <sheetName val="2011 Low Org Alloc Summary4-13"/>
      <sheetName val="2011 Table 09 Basis4-13"/>
      <sheetName val="2011 Rev PSQ Summary4-13"/>
      <sheetName val="11 Rev PSQ Sum 7-28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Me"/>
      <sheetName val="InputsSheet"/>
      <sheetName val="Financing"/>
      <sheetName val="CapCharge"/>
      <sheetName val="RateModel"/>
      <sheetName val="Historical"/>
      <sheetName val="ChangeLog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9 REQ Sum Revised 6-25-08"/>
      <sheetName val="Scenario Summary 6-25"/>
      <sheetName val="09 REQ Allocation Table"/>
      <sheetName val="09 REQ Sum Corrected 6-24-08"/>
      <sheetName val="Scenario Summary 6-24"/>
      <sheetName val="09 REQ Summary DCHS 0935"/>
      <sheetName val="09PSQ Summary DCHS 0935"/>
      <sheetName val="09PSQ Allocation Tables ver1"/>
      <sheetName val="ESSBASE PSQ XTB"/>
      <sheetName val="Tables Trial Balance 6-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ory"/>
      <sheetName val="Replacement Plan"/>
      <sheetName val="Replacement Analysis"/>
      <sheetName val="Financial Summary Shee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dIndex"/>
      <sheetName val="Appro_Sections"/>
      <sheetName val="BudgetTransparency"/>
      <sheetName val="BT Sections"/>
      <sheetName val="(5) Project by Fund-pivot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- CSD (3)"/>
      <sheetName val="DATA Tables"/>
      <sheetName val="Summary"/>
      <sheetName val="data - CSD"/>
      <sheetName val="data - CSD (w2004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ad"/>
      <sheetName val="Links"/>
      <sheetName val="GO Bond Debt Summary (2)"/>
      <sheetName val="Revenue Debt Summary (3)"/>
      <sheetName val="SRF Fund Loan Summary (4)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Raftelis">
      <a:dk1>
        <a:sysClr val="windowText" lastClr="000000"/>
      </a:dk1>
      <a:lt1>
        <a:sysClr val="window" lastClr="FFFFFF"/>
      </a:lt1>
      <a:dk2>
        <a:srgbClr val="023B40"/>
      </a:dk2>
      <a:lt2>
        <a:srgbClr val="E7E6E6"/>
      </a:lt2>
      <a:accent1>
        <a:srgbClr val="3DCCD5"/>
      </a:accent1>
      <a:accent2>
        <a:srgbClr val="023B40"/>
      </a:accent2>
      <a:accent3>
        <a:srgbClr val="A5A5A5"/>
      </a:accent3>
      <a:accent4>
        <a:srgbClr val="9FCA6C"/>
      </a:accent4>
      <a:accent5>
        <a:srgbClr val="FFD965"/>
      </a:accent5>
      <a:accent6>
        <a:srgbClr val="525252"/>
      </a:accent6>
      <a:hlink>
        <a:srgbClr val="023B40"/>
      </a:hlink>
      <a:folHlink>
        <a:srgbClr val="3DCCD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40691-596A-4CF8-841F-A54AD7A31B96}">
  <sheetPr>
    <pageSetUpPr fitToPage="1"/>
  </sheetPr>
  <dimension ref="A1:J69"/>
  <sheetViews>
    <sheetView tabSelected="1" topLeftCell="A6" workbookViewId="0">
      <selection activeCell="D18" sqref="D18"/>
    </sheetView>
  </sheetViews>
  <sheetFormatPr defaultColWidth="9.42578125" defaultRowHeight="12.75" x14ac:dyDescent="0.2"/>
  <cols>
    <col min="1" max="1" width="16.5703125" style="4" customWidth="1"/>
    <col min="2" max="2" width="14.28515625" style="4" customWidth="1"/>
    <col min="3" max="3" width="14.42578125" style="4" customWidth="1"/>
    <col min="4" max="4" width="18.42578125" style="4" customWidth="1"/>
    <col min="5" max="7" width="15.5703125" style="4" customWidth="1"/>
    <col min="8" max="16384" width="9.42578125" style="4"/>
  </cols>
  <sheetData>
    <row r="1" spans="1:10" ht="15" x14ac:dyDescent="0.25">
      <c r="A1" s="1" t="s">
        <v>0</v>
      </c>
      <c r="B1" s="2"/>
      <c r="C1" s="2"/>
      <c r="D1" s="3"/>
      <c r="E1" s="2"/>
      <c r="F1" s="2"/>
      <c r="G1" s="2"/>
    </row>
    <row r="2" spans="1:10" ht="15" thickBot="1" x14ac:dyDescent="0.3">
      <c r="A2" s="5"/>
      <c r="B2" s="2"/>
      <c r="C2" s="2"/>
      <c r="D2" s="2"/>
      <c r="E2" s="2"/>
      <c r="F2" s="2"/>
      <c r="G2" s="2"/>
    </row>
    <row r="3" spans="1:10" ht="15" thickTop="1" x14ac:dyDescent="0.25">
      <c r="A3" s="6" t="s">
        <v>1</v>
      </c>
      <c r="B3" s="7"/>
      <c r="C3" s="8"/>
      <c r="D3" s="8"/>
      <c r="E3" s="8"/>
      <c r="F3" s="8"/>
      <c r="G3" s="9"/>
    </row>
    <row r="4" spans="1:10" ht="14.25" x14ac:dyDescent="0.25">
      <c r="A4" s="10" t="s">
        <v>2</v>
      </c>
      <c r="B4" s="11"/>
      <c r="C4" s="2"/>
      <c r="D4" s="2"/>
      <c r="E4" s="2"/>
      <c r="F4" s="2"/>
      <c r="G4" s="12"/>
    </row>
    <row r="5" spans="1:10" ht="14.25" x14ac:dyDescent="0.25">
      <c r="A5" s="13" t="s">
        <v>3</v>
      </c>
      <c r="B5" s="98"/>
      <c r="C5" s="98"/>
      <c r="D5" s="98"/>
      <c r="E5" s="98"/>
      <c r="F5" s="98"/>
      <c r="G5" s="14"/>
    </row>
    <row r="6" spans="1:10" ht="14.25" x14ac:dyDescent="0.25">
      <c r="A6" s="13" t="s">
        <v>4</v>
      </c>
      <c r="B6" s="98"/>
      <c r="C6" s="98"/>
      <c r="D6" s="98"/>
      <c r="E6" s="98"/>
      <c r="F6" s="98"/>
      <c r="G6" s="14"/>
    </row>
    <row r="7" spans="1:10" ht="14.25" x14ac:dyDescent="0.25">
      <c r="A7" s="13" t="s">
        <v>5</v>
      </c>
      <c r="B7" s="100">
        <v>46093</v>
      </c>
      <c r="C7" s="98"/>
      <c r="D7" s="98"/>
      <c r="E7" s="98"/>
      <c r="F7" s="98"/>
      <c r="G7" s="14"/>
    </row>
    <row r="8" spans="1:10" ht="14.25" x14ac:dyDescent="0.25">
      <c r="A8" s="13" t="s">
        <v>6</v>
      </c>
      <c r="B8" s="98"/>
      <c r="C8" s="98"/>
      <c r="D8" s="98" t="s">
        <v>7</v>
      </c>
      <c r="E8" s="98"/>
      <c r="F8" s="98"/>
      <c r="G8" s="14"/>
    </row>
    <row r="9" spans="1:10" ht="15" thickBot="1" x14ac:dyDescent="0.3">
      <c r="A9" s="97" t="s">
        <v>8</v>
      </c>
      <c r="B9" s="99" t="s">
        <v>9</v>
      </c>
      <c r="C9" s="15"/>
      <c r="D9" s="15">
        <v>46121</v>
      </c>
      <c r="E9" s="16"/>
      <c r="F9" s="16"/>
      <c r="G9" s="17"/>
    </row>
    <row r="10" spans="1:10" ht="15" thickTop="1" x14ac:dyDescent="0.25">
      <c r="A10" s="98"/>
      <c r="C10" s="98"/>
      <c r="D10" s="98"/>
      <c r="E10" s="98"/>
      <c r="F10" s="98"/>
      <c r="G10" s="98"/>
    </row>
    <row r="11" spans="1:10" ht="15" thickBot="1" x14ac:dyDescent="0.3">
      <c r="A11" s="18" t="s">
        <v>10</v>
      </c>
      <c r="C11" s="98"/>
      <c r="D11" s="98"/>
      <c r="E11" s="98"/>
      <c r="F11" s="98"/>
      <c r="G11" s="98"/>
    </row>
    <row r="12" spans="1:10" ht="41.1" customHeight="1" x14ac:dyDescent="0.2">
      <c r="A12" s="102" t="s">
        <v>11</v>
      </c>
      <c r="B12" s="103"/>
      <c r="C12" s="103"/>
      <c r="D12" s="103"/>
      <c r="E12" s="103"/>
      <c r="F12" s="103"/>
      <c r="G12" s="104"/>
    </row>
    <row r="13" spans="1:10" ht="41.1" customHeight="1" thickBot="1" x14ac:dyDescent="0.25">
      <c r="A13" s="105"/>
      <c r="B13" s="106"/>
      <c r="C13" s="106"/>
      <c r="D13" s="106"/>
      <c r="E13" s="106"/>
      <c r="F13" s="106"/>
      <c r="G13" s="107"/>
      <c r="J13" s="19"/>
    </row>
    <row r="14" spans="1:10" ht="14.25" x14ac:dyDescent="0.25">
      <c r="A14" s="20"/>
      <c r="B14" s="20"/>
      <c r="C14" s="20"/>
      <c r="D14" s="20"/>
      <c r="E14" s="20"/>
      <c r="F14" s="20"/>
      <c r="G14" s="20"/>
    </row>
    <row r="15" spans="1:10" ht="15" thickBot="1" x14ac:dyDescent="0.3">
      <c r="A15" s="18" t="s">
        <v>12</v>
      </c>
      <c r="B15" s="98"/>
      <c r="C15" s="98"/>
      <c r="D15" s="98"/>
      <c r="E15" s="98"/>
      <c r="F15" s="98"/>
      <c r="G15" s="98"/>
    </row>
    <row r="16" spans="1:10" ht="14.25" x14ac:dyDescent="0.25">
      <c r="A16" s="21" t="s">
        <v>13</v>
      </c>
      <c r="B16" s="22"/>
      <c r="C16" s="23" t="s">
        <v>14</v>
      </c>
      <c r="D16" s="23" t="s">
        <v>15</v>
      </c>
      <c r="E16" s="24" t="s">
        <v>16</v>
      </c>
      <c r="F16" s="24" t="s">
        <v>17</v>
      </c>
      <c r="G16" s="24" t="s">
        <v>18</v>
      </c>
    </row>
    <row r="17" spans="1:7" ht="13.7" customHeight="1" x14ac:dyDescent="0.25">
      <c r="A17" s="25" t="s">
        <v>19</v>
      </c>
      <c r="B17" s="26"/>
      <c r="C17" s="27">
        <v>4611</v>
      </c>
      <c r="D17" s="27" t="s">
        <v>54</v>
      </c>
      <c r="E17" s="28">
        <f>+FiscalNoteCalcs!D21</f>
        <v>76360366.502920866</v>
      </c>
      <c r="F17" s="29">
        <f>+FiscalNoteCalcs!F21</f>
        <v>154147638.73411298</v>
      </c>
      <c r="G17" s="29">
        <f>+FiscalNoteCalcs!H21</f>
        <v>156055818.7383523</v>
      </c>
    </row>
    <row r="18" spans="1:7" ht="14.25" x14ac:dyDescent="0.25">
      <c r="A18" s="25" t="s">
        <v>19</v>
      </c>
      <c r="B18" s="26"/>
      <c r="C18" s="27">
        <v>4611</v>
      </c>
      <c r="D18" s="27" t="s">
        <v>20</v>
      </c>
      <c r="E18" s="28">
        <f>+FiscalNoteCalcs!D41</f>
        <v>625464</v>
      </c>
      <c r="F18" s="29">
        <f>+FiscalNoteCalcs!F41</f>
        <v>3127320</v>
      </c>
      <c r="G18" s="29">
        <f>+FiscalNoteCalcs!H41</f>
        <v>5629176.0000000075</v>
      </c>
    </row>
    <row r="19" spans="1:7" ht="14.25" x14ac:dyDescent="0.25">
      <c r="A19" s="25"/>
      <c r="B19" s="30"/>
      <c r="C19" s="31"/>
      <c r="D19" s="27"/>
      <c r="E19" s="32"/>
      <c r="F19" s="32"/>
      <c r="G19" s="33"/>
    </row>
    <row r="20" spans="1:7" ht="14.25" x14ac:dyDescent="0.25">
      <c r="A20" s="25"/>
      <c r="B20" s="30"/>
      <c r="C20" s="31"/>
      <c r="D20" s="27"/>
      <c r="E20" s="34"/>
      <c r="F20" s="34"/>
      <c r="G20" s="35"/>
    </row>
    <row r="21" spans="1:7" ht="15" thickBot="1" x14ac:dyDescent="0.3">
      <c r="A21" s="36"/>
      <c r="B21" s="37" t="s">
        <v>21</v>
      </c>
      <c r="C21" s="38"/>
      <c r="D21" s="38"/>
      <c r="E21" s="39">
        <f>SUM(E17:E20)</f>
        <v>76985830.502920866</v>
      </c>
      <c r="F21" s="39">
        <f>SUM(F17:F20)</f>
        <v>157274958.73411298</v>
      </c>
      <c r="G21" s="40">
        <f>SUM(G17:G20)</f>
        <v>161684994.7383523</v>
      </c>
    </row>
    <row r="22" spans="1:7" ht="14.25" x14ac:dyDescent="0.25">
      <c r="A22" s="98"/>
      <c r="B22" s="98"/>
      <c r="C22" s="41"/>
      <c r="D22" s="41"/>
      <c r="E22" s="42"/>
      <c r="F22" s="42"/>
      <c r="G22" s="42"/>
    </row>
    <row r="23" spans="1:7" ht="15" thickBot="1" x14ac:dyDescent="0.3">
      <c r="A23" s="18" t="s">
        <v>22</v>
      </c>
      <c r="B23" s="98"/>
      <c r="C23" s="41"/>
      <c r="D23" s="41"/>
      <c r="E23" s="98"/>
      <c r="F23" s="98"/>
      <c r="G23" s="98"/>
    </row>
    <row r="24" spans="1:7" ht="14.25" x14ac:dyDescent="0.25">
      <c r="A24" s="21" t="s">
        <v>13</v>
      </c>
      <c r="B24" s="22"/>
      <c r="C24" s="23" t="s">
        <v>14</v>
      </c>
      <c r="D24" s="43" t="s">
        <v>23</v>
      </c>
      <c r="E24" s="44" t="str">
        <f>E16</f>
        <v>2026-2027</v>
      </c>
      <c r="F24" s="44" t="str">
        <f>F16</f>
        <v>2028-2029</v>
      </c>
      <c r="G24" s="45" t="str">
        <f>G16</f>
        <v>2030-2031</v>
      </c>
    </row>
    <row r="25" spans="1:7" ht="14.25" x14ac:dyDescent="0.25">
      <c r="A25" s="25" t="s">
        <v>24</v>
      </c>
      <c r="B25" s="26"/>
      <c r="C25" s="27">
        <v>4611</v>
      </c>
      <c r="D25" s="27" t="s">
        <v>25</v>
      </c>
      <c r="E25" s="46">
        <v>0</v>
      </c>
      <c r="F25" s="46">
        <v>0</v>
      </c>
      <c r="G25" s="47">
        <v>0</v>
      </c>
    </row>
    <row r="26" spans="1:7" ht="14.25" x14ac:dyDescent="0.25">
      <c r="A26" s="25"/>
      <c r="B26" s="26"/>
      <c r="C26" s="31"/>
      <c r="D26" s="27"/>
      <c r="E26" s="46"/>
      <c r="F26" s="46"/>
      <c r="G26" s="47"/>
    </row>
    <row r="27" spans="1:7" ht="14.25" x14ac:dyDescent="0.25">
      <c r="A27" s="25"/>
      <c r="B27" s="26"/>
      <c r="C27" s="31"/>
      <c r="D27" s="27"/>
      <c r="E27" s="48"/>
      <c r="F27" s="48"/>
      <c r="G27" s="49"/>
    </row>
    <row r="28" spans="1:7" ht="14.25" x14ac:dyDescent="0.25">
      <c r="A28" s="25"/>
      <c r="B28" s="26"/>
      <c r="C28" s="27"/>
      <c r="D28" s="27"/>
      <c r="E28" s="50"/>
      <c r="F28" s="50"/>
      <c r="G28" s="51"/>
    </row>
    <row r="29" spans="1:7" ht="15" thickBot="1" x14ac:dyDescent="0.3">
      <c r="A29" s="36"/>
      <c r="B29" s="37" t="s">
        <v>26</v>
      </c>
      <c r="C29" s="38"/>
      <c r="D29" s="38"/>
      <c r="E29" s="52">
        <f>SUM(E25:E28)</f>
        <v>0</v>
      </c>
      <c r="F29" s="52">
        <f>SUM(F25:F28)</f>
        <v>0</v>
      </c>
      <c r="G29" s="53">
        <f>SUM(G25:G28)</f>
        <v>0</v>
      </c>
    </row>
    <row r="30" spans="1:7" ht="14.25" x14ac:dyDescent="0.25">
      <c r="A30" s="98"/>
      <c r="B30" s="98"/>
      <c r="C30" s="98"/>
      <c r="D30" s="98"/>
      <c r="E30" s="54"/>
      <c r="F30" s="54"/>
      <c r="G30" s="54"/>
    </row>
    <row r="31" spans="1:7" ht="15" thickBot="1" x14ac:dyDescent="0.3">
      <c r="A31" s="18" t="s">
        <v>27</v>
      </c>
      <c r="B31" s="98"/>
      <c r="C31" s="98"/>
      <c r="D31" s="98"/>
      <c r="E31" s="98"/>
      <c r="F31" s="98"/>
      <c r="G31" s="98"/>
    </row>
    <row r="32" spans="1:7" ht="14.25" x14ac:dyDescent="0.25">
      <c r="A32" s="21"/>
      <c r="B32" s="22"/>
      <c r="C32" s="23"/>
      <c r="D32" s="43"/>
      <c r="E32" s="44" t="str">
        <f>E24</f>
        <v>2026-2027</v>
      </c>
      <c r="F32" s="44" t="str">
        <f>F24</f>
        <v>2028-2029</v>
      </c>
      <c r="G32" s="45" t="str">
        <f>G24</f>
        <v>2030-2031</v>
      </c>
    </row>
    <row r="33" spans="1:7" ht="14.25" x14ac:dyDescent="0.25">
      <c r="A33" s="25"/>
      <c r="B33" s="30"/>
      <c r="C33" s="55"/>
      <c r="D33" s="55"/>
      <c r="E33" s="46">
        <v>0</v>
      </c>
      <c r="F33" s="46">
        <v>0</v>
      </c>
      <c r="G33" s="47">
        <v>0</v>
      </c>
    </row>
    <row r="34" spans="1:7" ht="14.25" x14ac:dyDescent="0.25">
      <c r="A34" s="25"/>
      <c r="B34" s="30"/>
      <c r="C34" s="56"/>
      <c r="D34" s="56"/>
      <c r="E34" s="48"/>
      <c r="F34" s="48"/>
      <c r="G34" s="49"/>
    </row>
    <row r="35" spans="1:7" ht="14.25" x14ac:dyDescent="0.25">
      <c r="A35" s="25"/>
      <c r="B35" s="30"/>
      <c r="C35" s="56"/>
      <c r="D35" s="56"/>
      <c r="E35" s="48"/>
      <c r="F35" s="48"/>
      <c r="G35" s="49"/>
    </row>
    <row r="36" spans="1:7" ht="14.25" x14ac:dyDescent="0.25">
      <c r="A36" s="25"/>
      <c r="B36" s="30"/>
      <c r="C36" s="56"/>
      <c r="D36" s="56"/>
      <c r="E36" s="57"/>
      <c r="F36" s="48"/>
      <c r="G36" s="49"/>
    </row>
    <row r="37" spans="1:7" ht="14.25" x14ac:dyDescent="0.25">
      <c r="A37" s="58"/>
      <c r="B37" s="59"/>
      <c r="C37" s="56"/>
      <c r="D37" s="56"/>
      <c r="E37" s="60"/>
      <c r="F37" s="60"/>
      <c r="G37" s="61"/>
    </row>
    <row r="38" spans="1:7" ht="15" thickBot="1" x14ac:dyDescent="0.3">
      <c r="A38" s="36" t="s">
        <v>26</v>
      </c>
      <c r="B38" s="37"/>
      <c r="C38" s="38"/>
      <c r="D38" s="38"/>
      <c r="E38" s="52">
        <f>SUM(E33:E37)</f>
        <v>0</v>
      </c>
      <c r="F38" s="52">
        <f>SUM(F33:F37)</f>
        <v>0</v>
      </c>
      <c r="G38" s="53">
        <f>SUM(G33:G37)</f>
        <v>0</v>
      </c>
    </row>
    <row r="39" spans="1:7" ht="14.25" x14ac:dyDescent="0.25">
      <c r="A39" s="18" t="s">
        <v>28</v>
      </c>
      <c r="B39" s="98"/>
      <c r="C39" s="98"/>
      <c r="D39" s="98"/>
      <c r="E39" s="62"/>
      <c r="F39" s="62"/>
      <c r="G39" s="62"/>
    </row>
    <row r="40" spans="1:7" ht="34.35" customHeight="1" x14ac:dyDescent="0.2">
      <c r="A40" s="108" t="s">
        <v>29</v>
      </c>
      <c r="B40" s="108"/>
      <c r="C40" s="108"/>
      <c r="D40" s="108"/>
      <c r="E40" s="108"/>
      <c r="F40" s="108"/>
      <c r="G40" s="108"/>
    </row>
    <row r="41" spans="1:7" ht="14.25" x14ac:dyDescent="0.2">
      <c r="A41" s="109"/>
      <c r="B41" s="110"/>
      <c r="C41" s="110"/>
      <c r="D41" s="110"/>
      <c r="E41" s="110"/>
      <c r="F41" s="110"/>
      <c r="G41" s="110"/>
    </row>
    <row r="42" spans="1:7" ht="14.25" x14ac:dyDescent="0.25">
      <c r="A42" s="101"/>
      <c r="B42" s="101"/>
      <c r="C42" s="101"/>
      <c r="D42" s="101"/>
      <c r="E42" s="101"/>
      <c r="F42" s="101"/>
      <c r="G42" s="101"/>
    </row>
    <row r="43" spans="1:7" ht="14.25" x14ac:dyDescent="0.25">
      <c r="A43" s="111"/>
      <c r="B43" s="111"/>
      <c r="C43" s="111"/>
      <c r="D43" s="111"/>
      <c r="E43" s="111"/>
      <c r="F43" s="111"/>
      <c r="G43" s="111"/>
    </row>
    <row r="44" spans="1:7" ht="14.25" x14ac:dyDescent="0.25">
      <c r="A44" s="101"/>
      <c r="B44" s="101"/>
      <c r="C44" s="101"/>
      <c r="D44" s="101"/>
      <c r="E44" s="101"/>
      <c r="F44" s="101"/>
      <c r="G44" s="101"/>
    </row>
    <row r="45" spans="1:7" ht="14.25" x14ac:dyDescent="0.25">
      <c r="A45" s="98"/>
      <c r="B45" s="98"/>
      <c r="C45" s="98"/>
      <c r="D45" s="98"/>
      <c r="E45" s="98"/>
      <c r="F45" s="98"/>
      <c r="G45" s="98"/>
    </row>
    <row r="46" spans="1:7" ht="14.25" x14ac:dyDescent="0.25">
      <c r="A46" s="98"/>
      <c r="B46" s="98"/>
      <c r="C46" s="98"/>
      <c r="D46" s="98"/>
      <c r="E46" s="98"/>
      <c r="F46" s="98"/>
      <c r="G46" s="98"/>
    </row>
    <row r="47" spans="1:7" ht="14.25" x14ac:dyDescent="0.25">
      <c r="A47" s="98"/>
      <c r="B47" s="98"/>
      <c r="C47" s="98"/>
      <c r="D47" s="98"/>
      <c r="E47" s="98"/>
      <c r="F47" s="98"/>
      <c r="G47" s="98"/>
    </row>
    <row r="48" spans="1:7" ht="14.25" x14ac:dyDescent="0.25">
      <c r="A48" s="98"/>
      <c r="B48" s="98"/>
      <c r="C48" s="98"/>
      <c r="D48" s="98"/>
      <c r="E48" s="98"/>
      <c r="F48" s="98"/>
      <c r="G48" s="98"/>
    </row>
    <row r="49" spans="1:7" ht="14.25" x14ac:dyDescent="0.25">
      <c r="A49" s="98"/>
      <c r="B49" s="98"/>
      <c r="C49" s="98"/>
      <c r="D49" s="98"/>
      <c r="E49" s="98"/>
      <c r="F49" s="98"/>
      <c r="G49" s="98"/>
    </row>
    <row r="50" spans="1:7" ht="14.25" x14ac:dyDescent="0.25">
      <c r="A50" s="98"/>
      <c r="B50" s="98"/>
      <c r="C50" s="98"/>
      <c r="D50" s="98"/>
      <c r="E50" s="98"/>
      <c r="F50" s="98"/>
      <c r="G50" s="98"/>
    </row>
    <row r="51" spans="1:7" ht="14.25" x14ac:dyDescent="0.25">
      <c r="A51" s="98"/>
      <c r="B51" s="98"/>
      <c r="C51" s="98"/>
      <c r="D51" s="98"/>
      <c r="E51" s="98"/>
      <c r="F51" s="98"/>
      <c r="G51" s="98"/>
    </row>
    <row r="52" spans="1:7" ht="14.25" x14ac:dyDescent="0.25">
      <c r="A52" s="98"/>
      <c r="B52" s="98"/>
      <c r="C52" s="98"/>
      <c r="D52" s="98"/>
      <c r="E52" s="98"/>
      <c r="F52" s="98"/>
      <c r="G52" s="98"/>
    </row>
    <row r="53" spans="1:7" ht="14.25" x14ac:dyDescent="0.25">
      <c r="A53" s="98"/>
      <c r="B53" s="98"/>
      <c r="C53" s="98"/>
      <c r="D53" s="98"/>
      <c r="E53" s="98"/>
      <c r="F53" s="98"/>
      <c r="G53" s="98"/>
    </row>
    <row r="54" spans="1:7" ht="14.25" x14ac:dyDescent="0.25">
      <c r="A54" s="98"/>
      <c r="B54" s="98"/>
      <c r="C54" s="98"/>
      <c r="D54" s="98"/>
      <c r="E54" s="98"/>
      <c r="F54" s="98"/>
      <c r="G54" s="98"/>
    </row>
    <row r="55" spans="1:7" ht="14.25" x14ac:dyDescent="0.25">
      <c r="A55" s="98"/>
      <c r="B55" s="98"/>
      <c r="C55" s="98"/>
      <c r="D55" s="98"/>
      <c r="E55" s="98"/>
      <c r="F55" s="98"/>
      <c r="G55" s="98"/>
    </row>
    <row r="56" spans="1:7" ht="14.25" x14ac:dyDescent="0.25">
      <c r="A56" s="98"/>
      <c r="B56" s="98"/>
      <c r="C56" s="98"/>
      <c r="D56" s="98"/>
      <c r="E56" s="98"/>
      <c r="F56" s="98"/>
      <c r="G56" s="98"/>
    </row>
    <row r="57" spans="1:7" ht="14.25" x14ac:dyDescent="0.25">
      <c r="A57" s="98"/>
      <c r="B57" s="98"/>
      <c r="C57" s="98"/>
      <c r="D57" s="98"/>
      <c r="E57" s="98"/>
      <c r="F57" s="98"/>
      <c r="G57" s="98"/>
    </row>
    <row r="58" spans="1:7" ht="14.25" x14ac:dyDescent="0.25">
      <c r="A58" s="98"/>
      <c r="B58" s="98"/>
      <c r="C58" s="98"/>
      <c r="D58" s="98"/>
      <c r="E58" s="98"/>
      <c r="F58" s="98"/>
      <c r="G58" s="98"/>
    </row>
    <row r="59" spans="1:7" ht="14.25" x14ac:dyDescent="0.25">
      <c r="A59" s="98"/>
      <c r="B59" s="98"/>
      <c r="C59" s="98"/>
      <c r="D59" s="98"/>
      <c r="E59" s="98"/>
      <c r="F59" s="98"/>
      <c r="G59" s="98"/>
    </row>
    <row r="60" spans="1:7" ht="14.25" x14ac:dyDescent="0.25">
      <c r="A60" s="98"/>
      <c r="B60" s="98"/>
      <c r="C60" s="98"/>
      <c r="D60" s="98"/>
      <c r="E60" s="98"/>
      <c r="F60" s="98"/>
      <c r="G60" s="98"/>
    </row>
    <row r="61" spans="1:7" ht="14.25" x14ac:dyDescent="0.25">
      <c r="A61" s="98"/>
      <c r="B61" s="98"/>
      <c r="C61" s="98"/>
      <c r="D61" s="98"/>
      <c r="E61" s="98"/>
      <c r="F61" s="98"/>
      <c r="G61" s="98"/>
    </row>
    <row r="62" spans="1:7" ht="14.25" x14ac:dyDescent="0.25">
      <c r="A62" s="98"/>
      <c r="B62" s="98"/>
      <c r="C62" s="98"/>
      <c r="D62" s="98"/>
      <c r="E62" s="98"/>
      <c r="F62" s="98"/>
      <c r="G62" s="98"/>
    </row>
    <row r="63" spans="1:7" ht="14.25" x14ac:dyDescent="0.25">
      <c r="A63" s="98"/>
      <c r="B63" s="98"/>
      <c r="C63" s="98"/>
      <c r="D63" s="98"/>
      <c r="E63" s="98"/>
      <c r="F63" s="98"/>
      <c r="G63" s="98"/>
    </row>
    <row r="64" spans="1:7" ht="14.25" x14ac:dyDescent="0.25">
      <c r="A64" s="98"/>
      <c r="B64" s="98"/>
      <c r="C64" s="98"/>
      <c r="D64" s="98"/>
      <c r="E64" s="98"/>
      <c r="F64" s="98"/>
      <c r="G64" s="98"/>
    </row>
    <row r="65" spans="1:7" ht="14.25" x14ac:dyDescent="0.25">
      <c r="A65" s="98"/>
      <c r="B65" s="98"/>
      <c r="C65" s="98"/>
      <c r="D65" s="98"/>
      <c r="E65" s="98"/>
      <c r="F65" s="98"/>
      <c r="G65" s="98"/>
    </row>
    <row r="66" spans="1:7" ht="14.25" x14ac:dyDescent="0.25">
      <c r="A66" s="98"/>
      <c r="B66" s="98"/>
      <c r="C66" s="98"/>
      <c r="D66" s="98"/>
      <c r="E66" s="98"/>
      <c r="F66" s="98"/>
      <c r="G66" s="98"/>
    </row>
    <row r="67" spans="1:7" ht="14.25" x14ac:dyDescent="0.25">
      <c r="A67" s="98"/>
      <c r="B67" s="98"/>
      <c r="C67" s="98"/>
      <c r="D67" s="98"/>
      <c r="E67" s="98"/>
      <c r="F67" s="98"/>
      <c r="G67" s="98"/>
    </row>
    <row r="68" spans="1:7" ht="14.25" x14ac:dyDescent="0.25">
      <c r="A68" s="98"/>
      <c r="B68" s="98"/>
      <c r="C68" s="98"/>
      <c r="D68" s="98"/>
      <c r="E68" s="98"/>
      <c r="F68" s="98"/>
      <c r="G68" s="98"/>
    </row>
    <row r="69" spans="1:7" ht="14.25" x14ac:dyDescent="0.25">
      <c r="A69" s="98"/>
      <c r="B69" s="98"/>
      <c r="C69" s="98"/>
      <c r="D69" s="98"/>
      <c r="E69" s="98"/>
      <c r="F69" s="98"/>
      <c r="G69" s="98"/>
    </row>
  </sheetData>
  <mergeCells count="6">
    <mergeCell ref="A44:G44"/>
    <mergeCell ref="A12:G13"/>
    <mergeCell ref="A40:G40"/>
    <mergeCell ref="A41:G41"/>
    <mergeCell ref="A42:G42"/>
    <mergeCell ref="A43:G43"/>
  </mergeCells>
  <pageMargins left="0.77" right="0.75" top="1" bottom="1" header="0.5" footer="0.5"/>
  <pageSetup scale="84" orientation="portrait" r:id="rId1"/>
  <headerFooter alignWithMargins="0"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D6448-3B5B-4644-91D6-3DBF9DB34AA5}">
  <sheetPr>
    <tabColor theme="2" tint="-9.9978637043366805E-2"/>
  </sheetPr>
  <dimension ref="A1:AB110"/>
  <sheetViews>
    <sheetView showGridLines="0" workbookViewId="0">
      <selection activeCell="C59" sqref="C59"/>
    </sheetView>
  </sheetViews>
  <sheetFormatPr defaultColWidth="0" defaultRowHeight="12.75" zeroHeight="1" x14ac:dyDescent="0.2"/>
  <cols>
    <col min="1" max="1" width="2.5703125" style="69" customWidth="1"/>
    <col min="2" max="2" width="59.42578125" style="67" customWidth="1"/>
    <col min="3" max="13" width="15.42578125" style="67" customWidth="1"/>
    <col min="14" max="14" width="1.42578125" style="67" customWidth="1"/>
    <col min="15" max="15" width="9.42578125" style="67" customWidth="1"/>
    <col min="16" max="28" width="0" style="67" hidden="1" customWidth="1"/>
    <col min="29" max="16384" width="9.42578125" style="67" hidden="1"/>
  </cols>
  <sheetData>
    <row r="1" spans="1:14" s="65" customFormat="1" ht="20.100000000000001" customHeight="1" x14ac:dyDescent="0.2">
      <c r="A1" s="63" t="s">
        <v>30</v>
      </c>
      <c r="B1" s="63"/>
      <c r="C1" s="64">
        <v>2026</v>
      </c>
      <c r="D1" s="64">
        <v>2027</v>
      </c>
      <c r="E1" s="64">
        <v>2028</v>
      </c>
      <c r="F1" s="64">
        <v>2029</v>
      </c>
      <c r="G1" s="64">
        <v>2030</v>
      </c>
      <c r="H1" s="64">
        <v>2031</v>
      </c>
      <c r="I1" s="64">
        <v>2032</v>
      </c>
      <c r="J1" s="64">
        <v>2033</v>
      </c>
      <c r="K1" s="64">
        <v>2034</v>
      </c>
      <c r="L1" s="64">
        <v>2035</v>
      </c>
      <c r="M1" s="64">
        <v>2036</v>
      </c>
      <c r="N1" s="64"/>
    </row>
    <row r="2" spans="1:14" ht="6.6" customHeight="1" x14ac:dyDescent="0.2">
      <c r="A2" s="66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4" s="69" customFormat="1" ht="14.1" customHeight="1" x14ac:dyDescent="0.2">
      <c r="A3" s="66"/>
      <c r="B3" s="63" t="s">
        <v>31</v>
      </c>
      <c r="C3" s="64" t="s">
        <v>32</v>
      </c>
      <c r="D3" s="64" t="s">
        <v>33</v>
      </c>
      <c r="E3" s="64" t="s">
        <v>34</v>
      </c>
      <c r="F3" s="64" t="s">
        <v>34</v>
      </c>
      <c r="G3" s="64" t="s">
        <v>34</v>
      </c>
      <c r="H3" s="64" t="s">
        <v>34</v>
      </c>
      <c r="I3" s="64" t="s">
        <v>34</v>
      </c>
      <c r="J3" s="64" t="s">
        <v>34</v>
      </c>
      <c r="K3" s="64" t="s">
        <v>34</v>
      </c>
      <c r="L3" s="64" t="s">
        <v>34</v>
      </c>
      <c r="M3" s="64" t="s">
        <v>34</v>
      </c>
      <c r="N3" s="64"/>
    </row>
    <row r="4" spans="1:14" s="69" customFormat="1" x14ac:dyDescent="0.2">
      <c r="A4" s="66" t="s">
        <v>35</v>
      </c>
      <c r="B4" s="63" t="s">
        <v>36</v>
      </c>
      <c r="C4" s="64">
        <v>2026</v>
      </c>
      <c r="D4" s="64">
        <v>2027</v>
      </c>
      <c r="E4" s="64">
        <v>2028</v>
      </c>
      <c r="F4" s="64">
        <v>2029</v>
      </c>
      <c r="G4" s="64">
        <v>2030</v>
      </c>
      <c r="H4" s="64">
        <v>2031</v>
      </c>
      <c r="I4" s="64">
        <v>2032</v>
      </c>
      <c r="J4" s="64">
        <v>2033</v>
      </c>
      <c r="K4" s="64">
        <v>2034</v>
      </c>
      <c r="L4" s="64">
        <v>2035</v>
      </c>
      <c r="M4" s="64">
        <v>2036</v>
      </c>
      <c r="N4" s="64"/>
    </row>
    <row r="5" spans="1:14" ht="13.35" customHeight="1" thickBot="1" x14ac:dyDescent="0.25">
      <c r="B5" s="70"/>
      <c r="C5" s="72"/>
      <c r="D5" s="71"/>
      <c r="E5" s="72"/>
      <c r="F5" s="71"/>
      <c r="G5" s="72"/>
      <c r="H5" s="72"/>
      <c r="I5" s="72"/>
      <c r="J5" s="72"/>
      <c r="K5" s="72"/>
      <c r="L5" s="72"/>
      <c r="M5" s="72"/>
      <c r="N5" s="72"/>
    </row>
    <row r="6" spans="1:14" ht="14.1" customHeight="1" x14ac:dyDescent="0.2">
      <c r="B6" s="73" t="s">
        <v>37</v>
      </c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</row>
    <row r="7" spans="1:14" ht="13.35" customHeight="1" x14ac:dyDescent="0.2">
      <c r="B7" s="75"/>
      <c r="C7" s="72"/>
      <c r="D7" s="71"/>
      <c r="E7" s="72"/>
      <c r="F7" s="71"/>
      <c r="G7" s="72"/>
      <c r="H7" s="72"/>
      <c r="I7" s="72"/>
      <c r="J7" s="72"/>
      <c r="K7" s="72"/>
      <c r="L7" s="72"/>
      <c r="M7" s="72"/>
      <c r="N7" s="72"/>
    </row>
    <row r="8" spans="1:14" ht="13.35" customHeight="1" x14ac:dyDescent="0.2">
      <c r="B8" s="76" t="s">
        <v>37</v>
      </c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</row>
    <row r="9" spans="1:14" ht="13.35" customHeight="1" x14ac:dyDescent="0.2">
      <c r="B9" s="78" t="s">
        <v>38</v>
      </c>
      <c r="C9" s="80">
        <v>62.66</v>
      </c>
      <c r="D9" s="79">
        <v>62.66</v>
      </c>
      <c r="E9" s="79">
        <v>62.66</v>
      </c>
      <c r="F9" s="79">
        <v>62.66</v>
      </c>
      <c r="G9" s="79">
        <v>62.66</v>
      </c>
      <c r="H9" s="79">
        <v>62.66</v>
      </c>
      <c r="I9" s="79">
        <v>62.66</v>
      </c>
      <c r="J9" s="79">
        <v>62.66</v>
      </c>
      <c r="K9" s="79">
        <v>62.66</v>
      </c>
      <c r="L9" s="79">
        <v>62.66</v>
      </c>
      <c r="M9" s="79">
        <v>62.66</v>
      </c>
      <c r="N9" s="79"/>
    </row>
    <row r="10" spans="1:14" ht="13.35" customHeight="1" x14ac:dyDescent="0.2">
      <c r="B10" s="81" t="s">
        <v>39</v>
      </c>
      <c r="C10" s="71">
        <v>7.5154426904598504E-2</v>
      </c>
      <c r="D10" s="71">
        <v>0</v>
      </c>
      <c r="E10" s="71">
        <v>0</v>
      </c>
      <c r="F10" s="71">
        <v>0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1">
        <v>0</v>
      </c>
      <c r="M10" s="71">
        <v>0</v>
      </c>
      <c r="N10" s="71"/>
    </row>
    <row r="11" spans="1:14" ht="13.35" customHeight="1" x14ac:dyDescent="0.2">
      <c r="B11" s="78" t="s">
        <v>40</v>
      </c>
      <c r="C11" s="82">
        <v>792053.25718750001</v>
      </c>
      <c r="D11" s="82">
        <v>796416.00441093743</v>
      </c>
      <c r="E11" s="82">
        <v>801373.80943299201</v>
      </c>
      <c r="F11" s="82">
        <v>806340.40348015702</v>
      </c>
      <c r="G11" s="82">
        <v>811315.83049755776</v>
      </c>
      <c r="H11" s="82">
        <v>816300.13465004554</v>
      </c>
      <c r="I11" s="82">
        <v>821293.3603232957</v>
      </c>
      <c r="J11" s="82">
        <v>826295.55212491215</v>
      </c>
      <c r="K11" s="82">
        <v>831306.75488553662</v>
      </c>
      <c r="L11" s="82">
        <v>836327.01365996432</v>
      </c>
      <c r="M11" s="82">
        <v>841356.37372826412</v>
      </c>
      <c r="N11" s="82"/>
    </row>
    <row r="12" spans="1:14" ht="13.35" customHeight="1" x14ac:dyDescent="0.2">
      <c r="B12" s="83" t="s">
        <v>41</v>
      </c>
      <c r="C12" s="84">
        <f t="shared" ref="C12:M12" si="0">+C9*C11*12</f>
        <v>595560685.14442503</v>
      </c>
      <c r="D12" s="84">
        <f t="shared" si="0"/>
        <v>598841122.036672</v>
      </c>
      <c r="E12" s="84">
        <f t="shared" si="0"/>
        <v>602568994.78885531</v>
      </c>
      <c r="F12" s="84">
        <f t="shared" si="0"/>
        <v>606303476.18479967</v>
      </c>
      <c r="G12" s="84">
        <f t="shared" si="0"/>
        <v>610044599.26772356</v>
      </c>
      <c r="H12" s="84">
        <f t="shared" si="0"/>
        <v>613792397.24606228</v>
      </c>
      <c r="I12" s="84">
        <f t="shared" si="0"/>
        <v>617546903.4942925</v>
      </c>
      <c r="J12" s="84">
        <f t="shared" si="0"/>
        <v>621308151.55376399</v>
      </c>
      <c r="K12" s="84">
        <f t="shared" si="0"/>
        <v>625076175.13353276</v>
      </c>
      <c r="L12" s="84">
        <f t="shared" si="0"/>
        <v>628851008.11120033</v>
      </c>
      <c r="M12" s="84">
        <f t="shared" si="0"/>
        <v>632632684.53375626</v>
      </c>
      <c r="N12" s="84"/>
    </row>
    <row r="13" spans="1:14" ht="13.35" customHeight="1" x14ac:dyDescent="0.2">
      <c r="B13" s="85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</row>
    <row r="14" spans="1:14" ht="13.35" customHeight="1" x14ac:dyDescent="0.2">
      <c r="B14" s="76" t="s">
        <v>37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</row>
    <row r="15" spans="1:14" ht="13.35" customHeight="1" x14ac:dyDescent="0.2">
      <c r="B15" s="78" t="s">
        <v>42</v>
      </c>
      <c r="C15" s="79">
        <v>62.66</v>
      </c>
      <c r="D15" s="87">
        <v>70.650000000000006</v>
      </c>
      <c r="E15" s="79">
        <v>70.650000000000006</v>
      </c>
      <c r="F15" s="79">
        <v>70.650000000000006</v>
      </c>
      <c r="G15" s="79">
        <v>70.650000000000006</v>
      </c>
      <c r="H15" s="79">
        <v>70.650000000000006</v>
      </c>
      <c r="I15" s="79">
        <v>70.650000000000006</v>
      </c>
      <c r="J15" s="79">
        <v>70.650000000000006</v>
      </c>
      <c r="K15" s="79">
        <v>70.650000000000006</v>
      </c>
      <c r="L15" s="79">
        <v>70.650000000000006</v>
      </c>
      <c r="M15" s="79">
        <v>70.650000000000006</v>
      </c>
      <c r="N15" s="79"/>
    </row>
    <row r="16" spans="1:14" ht="13.35" customHeight="1" x14ac:dyDescent="0.2">
      <c r="B16" s="81" t="s">
        <v>39</v>
      </c>
      <c r="C16" s="71">
        <v>7.5154426904598504E-2</v>
      </c>
      <c r="D16" s="71">
        <v>0.12751356527290159</v>
      </c>
      <c r="E16" s="71">
        <v>0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1"/>
    </row>
    <row r="17" spans="2:14" ht="13.35" customHeight="1" x14ac:dyDescent="0.2">
      <c r="B17" s="78" t="s">
        <v>40</v>
      </c>
      <c r="C17" s="82">
        <v>792053.25718750001</v>
      </c>
      <c r="D17" s="82">
        <v>796416.00441093743</v>
      </c>
      <c r="E17" s="82">
        <v>801373.80943299201</v>
      </c>
      <c r="F17" s="82">
        <v>806340.40348015702</v>
      </c>
      <c r="G17" s="82">
        <v>811315.83049755776</v>
      </c>
      <c r="H17" s="82">
        <v>816300.13465004554</v>
      </c>
      <c r="I17" s="82">
        <v>821293.3603232957</v>
      </c>
      <c r="J17" s="82">
        <v>826295.55212491215</v>
      </c>
      <c r="K17" s="82">
        <v>831306.75488553662</v>
      </c>
      <c r="L17" s="82">
        <v>836327.01365996432</v>
      </c>
      <c r="M17" s="82">
        <v>841356.37372826412</v>
      </c>
      <c r="N17" s="82"/>
    </row>
    <row r="18" spans="2:14" ht="13.35" customHeight="1" x14ac:dyDescent="0.2">
      <c r="B18" s="83" t="s">
        <v>43</v>
      </c>
      <c r="C18" s="84">
        <f t="shared" ref="C18:M18" si="1">+C15*C17*12</f>
        <v>595560685.14442503</v>
      </c>
      <c r="D18" s="84">
        <f t="shared" si="1"/>
        <v>675201488.53959286</v>
      </c>
      <c r="E18" s="84">
        <f t="shared" si="1"/>
        <v>679404715.63729072</v>
      </c>
      <c r="F18" s="84">
        <f t="shared" si="1"/>
        <v>683615394.07047725</v>
      </c>
      <c r="G18" s="84">
        <f t="shared" si="1"/>
        <v>687833561.09582949</v>
      </c>
      <c r="H18" s="84">
        <f t="shared" si="1"/>
        <v>692059254.15630865</v>
      </c>
      <c r="I18" s="84">
        <f t="shared" si="1"/>
        <v>696292510.88209009</v>
      </c>
      <c r="J18" s="84">
        <f t="shared" si="1"/>
        <v>700533369.09150064</v>
      </c>
      <c r="K18" s="84">
        <f t="shared" si="1"/>
        <v>704781866.79195809</v>
      </c>
      <c r="L18" s="84">
        <f t="shared" si="1"/>
        <v>709038042.18091774</v>
      </c>
      <c r="M18" s="84">
        <f t="shared" si="1"/>
        <v>713301933.64682245</v>
      </c>
      <c r="N18" s="84"/>
    </row>
    <row r="19" spans="2:14" ht="13.35" customHeight="1" x14ac:dyDescent="0.2">
      <c r="B19" s="85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</row>
    <row r="20" spans="2:14" ht="13.35" customHeight="1" x14ac:dyDescent="0.2">
      <c r="B20" s="83" t="s">
        <v>44</v>
      </c>
      <c r="C20" s="84">
        <f t="shared" ref="C20:M20" si="2">+C18-C12</f>
        <v>0</v>
      </c>
      <c r="D20" s="84">
        <f>+D18-D12</f>
        <v>76360366.502920866</v>
      </c>
      <c r="E20" s="84">
        <f t="shared" si="2"/>
        <v>76835720.848435402</v>
      </c>
      <c r="F20" s="84">
        <f>+F18-F12</f>
        <v>77311917.885677576</v>
      </c>
      <c r="G20" s="84">
        <f t="shared" si="2"/>
        <v>77788961.828105927</v>
      </c>
      <c r="H20" s="84">
        <f t="shared" si="2"/>
        <v>78266856.910246372</v>
      </c>
      <c r="I20" s="84">
        <f t="shared" si="2"/>
        <v>78745607.387797594</v>
      </c>
      <c r="J20" s="84">
        <f t="shared" si="2"/>
        <v>79225217.537736654</v>
      </c>
      <c r="K20" s="84">
        <f t="shared" si="2"/>
        <v>79705691.658425331</v>
      </c>
      <c r="L20" s="84">
        <f t="shared" si="2"/>
        <v>80187034.069717407</v>
      </c>
      <c r="M20" s="84">
        <f t="shared" si="2"/>
        <v>80669249.113066196</v>
      </c>
      <c r="N20" s="84"/>
    </row>
    <row r="21" spans="2:14" ht="13.35" customHeight="1" x14ac:dyDescent="0.2">
      <c r="B21" s="83" t="s">
        <v>45</v>
      </c>
      <c r="C21" s="88"/>
      <c r="D21" s="88">
        <f>+SUM(C20:D20)</f>
        <v>76360366.502920866</v>
      </c>
      <c r="E21" s="88"/>
      <c r="F21" s="88">
        <f>+SUM(E20:F20)</f>
        <v>154147638.73411298</v>
      </c>
      <c r="G21" s="84"/>
      <c r="H21" s="88">
        <f>+SUM(G20:H20)</f>
        <v>156055818.7383523</v>
      </c>
      <c r="I21" s="84"/>
      <c r="J21" s="88">
        <f>+SUM(I20:J20)</f>
        <v>157970824.92553425</v>
      </c>
      <c r="K21" s="84"/>
      <c r="L21" s="88">
        <f>+SUM(K20:L20)</f>
        <v>159892725.72814274</v>
      </c>
      <c r="M21" s="84"/>
      <c r="N21" s="84"/>
    </row>
    <row r="22" spans="2:14" ht="13.35" customHeight="1" thickBot="1" x14ac:dyDescent="0.25">
      <c r="B22" s="89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</row>
    <row r="23" spans="2:14" ht="13.35" customHeight="1" thickBot="1" x14ac:dyDescent="0.25"/>
    <row r="24" spans="2:14" ht="14.1" customHeight="1" x14ac:dyDescent="0.2">
      <c r="B24" s="73" t="s">
        <v>46</v>
      </c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</row>
    <row r="25" spans="2:14" ht="13.35" customHeight="1" x14ac:dyDescent="0.2">
      <c r="B25" s="75"/>
      <c r="C25" s="72"/>
      <c r="D25" s="71"/>
      <c r="E25" s="72"/>
      <c r="F25" s="71"/>
      <c r="G25" s="72"/>
      <c r="H25" s="72"/>
      <c r="I25" s="72"/>
      <c r="J25" s="72"/>
      <c r="K25" s="72"/>
      <c r="L25" s="72"/>
      <c r="M25" s="72"/>
      <c r="N25" s="72"/>
    </row>
    <row r="26" spans="2:14" ht="13.35" customHeight="1" x14ac:dyDescent="0.2">
      <c r="B26" s="76" t="s">
        <v>46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</row>
    <row r="27" spans="2:14" ht="13.35" customHeight="1" x14ac:dyDescent="0.2">
      <c r="B27" s="78" t="s">
        <v>47</v>
      </c>
      <c r="C27" s="91">
        <v>77.989999999999995</v>
      </c>
      <c r="D27" s="79">
        <v>77.989999999999995</v>
      </c>
      <c r="E27" s="79">
        <v>77.989999999999995</v>
      </c>
      <c r="F27" s="79">
        <v>77.989999999999995</v>
      </c>
      <c r="G27" s="79">
        <v>77.989999999999995</v>
      </c>
      <c r="H27" s="79">
        <v>77.989999999999995</v>
      </c>
      <c r="I27" s="79">
        <v>77.989999999999995</v>
      </c>
      <c r="J27" s="79">
        <v>77.989999999999995</v>
      </c>
      <c r="K27" s="79">
        <v>77.989999999999995</v>
      </c>
      <c r="L27" s="79">
        <v>77.989999999999995</v>
      </c>
      <c r="M27" s="79">
        <v>77.989999999999995</v>
      </c>
      <c r="N27" s="79"/>
    </row>
    <row r="28" spans="2:14" ht="13.35" customHeight="1" x14ac:dyDescent="0.2">
      <c r="B28" s="81" t="s">
        <v>48</v>
      </c>
      <c r="C28" s="71">
        <v>2.4970429754238355E-2</v>
      </c>
      <c r="D28" s="71">
        <v>0</v>
      </c>
      <c r="E28" s="71">
        <v>0</v>
      </c>
      <c r="F28" s="71">
        <v>0</v>
      </c>
      <c r="G28" s="71">
        <v>0</v>
      </c>
      <c r="H28" s="71">
        <v>0</v>
      </c>
      <c r="I28" s="71">
        <v>0</v>
      </c>
      <c r="J28" s="71">
        <v>0</v>
      </c>
      <c r="K28" s="71">
        <v>0</v>
      </c>
      <c r="L28" s="71">
        <v>0</v>
      </c>
      <c r="M28" s="71">
        <v>0</v>
      </c>
      <c r="N28" s="71"/>
    </row>
    <row r="29" spans="2:14" ht="13.35" customHeight="1" x14ac:dyDescent="0.2">
      <c r="B29" s="78" t="s">
        <v>49</v>
      </c>
      <c r="C29" s="82"/>
      <c r="D29" s="82">
        <v>10200</v>
      </c>
      <c r="E29" s="82">
        <v>10200</v>
      </c>
      <c r="F29" s="82">
        <v>10200</v>
      </c>
      <c r="G29" s="82">
        <v>10200</v>
      </c>
      <c r="H29" s="82">
        <v>10200</v>
      </c>
      <c r="I29" s="82">
        <v>10200</v>
      </c>
      <c r="J29" s="82">
        <v>10200</v>
      </c>
      <c r="K29" s="82">
        <v>10200</v>
      </c>
      <c r="L29" s="82">
        <v>10200</v>
      </c>
      <c r="M29" s="82">
        <v>10200</v>
      </c>
      <c r="N29" s="82"/>
    </row>
    <row r="30" spans="2:14" ht="13.35" customHeight="1" x14ac:dyDescent="0.2">
      <c r="B30" s="78" t="s">
        <v>50</v>
      </c>
      <c r="C30" s="82"/>
      <c r="D30" s="82">
        <v>10200</v>
      </c>
      <c r="E30" s="82">
        <v>20400</v>
      </c>
      <c r="F30" s="82">
        <v>30600</v>
      </c>
      <c r="G30" s="82">
        <v>40800</v>
      </c>
      <c r="H30" s="82">
        <v>51000</v>
      </c>
      <c r="I30" s="82">
        <v>61200</v>
      </c>
      <c r="J30" s="82">
        <v>71400</v>
      </c>
      <c r="K30" s="82">
        <v>81600</v>
      </c>
      <c r="L30" s="82">
        <v>91800</v>
      </c>
      <c r="M30" s="82">
        <v>102000</v>
      </c>
      <c r="N30" s="82"/>
    </row>
    <row r="31" spans="2:14" ht="13.35" customHeight="1" x14ac:dyDescent="0.2">
      <c r="B31" s="83" t="s">
        <v>51</v>
      </c>
      <c r="C31" s="84">
        <f t="shared" ref="C31:M31" si="3">+C27*C30*12</f>
        <v>0</v>
      </c>
      <c r="D31" s="84">
        <f t="shared" si="3"/>
        <v>9545976</v>
      </c>
      <c r="E31" s="84">
        <f t="shared" si="3"/>
        <v>19091952</v>
      </c>
      <c r="F31" s="84">
        <f t="shared" si="3"/>
        <v>28637928</v>
      </c>
      <c r="G31" s="84">
        <f t="shared" si="3"/>
        <v>38183904</v>
      </c>
      <c r="H31" s="84">
        <f t="shared" si="3"/>
        <v>47729879.999999993</v>
      </c>
      <c r="I31" s="84">
        <f t="shared" si="3"/>
        <v>57275856</v>
      </c>
      <c r="J31" s="84">
        <f t="shared" si="3"/>
        <v>66821832</v>
      </c>
      <c r="K31" s="84">
        <f t="shared" si="3"/>
        <v>76367808</v>
      </c>
      <c r="L31" s="84">
        <f t="shared" si="3"/>
        <v>85913783.999999985</v>
      </c>
      <c r="M31" s="84">
        <f t="shared" si="3"/>
        <v>95459759.999999985</v>
      </c>
      <c r="N31" s="84"/>
    </row>
    <row r="32" spans="2:14" ht="13.35" customHeight="1" x14ac:dyDescent="0.2">
      <c r="B32" s="85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</row>
    <row r="33" spans="1:14" ht="13.35" customHeight="1" x14ac:dyDescent="0.2">
      <c r="B33" s="76" t="s">
        <v>46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</row>
    <row r="34" spans="1:14" ht="13.35" customHeight="1" x14ac:dyDescent="0.2">
      <c r="B34" s="78" t="s">
        <v>52</v>
      </c>
      <c r="C34" s="92">
        <v>77.989999999999995</v>
      </c>
      <c r="D34" s="93">
        <v>83.1</v>
      </c>
      <c r="E34" s="79">
        <v>83.1</v>
      </c>
      <c r="F34" s="79">
        <v>83.1</v>
      </c>
      <c r="G34" s="79">
        <v>83.1</v>
      </c>
      <c r="H34" s="79">
        <v>83.1</v>
      </c>
      <c r="I34" s="79">
        <v>83.1</v>
      </c>
      <c r="J34" s="79">
        <v>83.1</v>
      </c>
      <c r="K34" s="79">
        <v>83.1</v>
      </c>
      <c r="L34" s="79">
        <v>83.1</v>
      </c>
      <c r="M34" s="79">
        <v>83.1</v>
      </c>
      <c r="N34" s="79"/>
    </row>
    <row r="35" spans="1:14" ht="13.35" customHeight="1" x14ac:dyDescent="0.2">
      <c r="B35" s="81" t="s">
        <v>48</v>
      </c>
      <c r="C35" s="71">
        <v>2.4970429754238355E-2</v>
      </c>
      <c r="D35" s="71">
        <v>6.5521220669316538E-2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1">
        <v>0</v>
      </c>
      <c r="N35" s="71"/>
    </row>
    <row r="36" spans="1:14" ht="13.35" customHeight="1" x14ac:dyDescent="0.2">
      <c r="B36" s="78" t="s">
        <v>49</v>
      </c>
      <c r="C36" s="82"/>
      <c r="D36" s="82">
        <v>10200</v>
      </c>
      <c r="E36" s="82">
        <v>10200</v>
      </c>
      <c r="F36" s="82">
        <v>10200</v>
      </c>
      <c r="G36" s="82">
        <v>10200</v>
      </c>
      <c r="H36" s="82">
        <v>10200</v>
      </c>
      <c r="I36" s="82">
        <v>10200</v>
      </c>
      <c r="J36" s="82">
        <v>10200</v>
      </c>
      <c r="K36" s="82">
        <v>10200</v>
      </c>
      <c r="L36" s="82">
        <v>10200</v>
      </c>
      <c r="M36" s="82">
        <v>10200</v>
      </c>
      <c r="N36" s="82"/>
    </row>
    <row r="37" spans="1:14" ht="13.35" customHeight="1" x14ac:dyDescent="0.2">
      <c r="B37" s="78" t="s">
        <v>50</v>
      </c>
      <c r="C37" s="82"/>
      <c r="D37" s="82">
        <v>10200</v>
      </c>
      <c r="E37" s="82">
        <v>20400</v>
      </c>
      <c r="F37" s="82">
        <v>30600</v>
      </c>
      <c r="G37" s="82">
        <v>40800</v>
      </c>
      <c r="H37" s="82">
        <v>51000</v>
      </c>
      <c r="I37" s="82">
        <v>61200</v>
      </c>
      <c r="J37" s="82">
        <v>71400</v>
      </c>
      <c r="K37" s="82">
        <v>81600</v>
      </c>
      <c r="L37" s="82">
        <v>91800</v>
      </c>
      <c r="M37" s="82">
        <v>102000</v>
      </c>
      <c r="N37" s="82"/>
    </row>
    <row r="38" spans="1:14" ht="13.35" customHeight="1" x14ac:dyDescent="0.2">
      <c r="B38" s="83" t="s">
        <v>53</v>
      </c>
      <c r="C38" s="84">
        <f t="shared" ref="C38" si="4">+C34*C37*12</f>
        <v>0</v>
      </c>
      <c r="D38" s="84">
        <f>+D34*D37*12</f>
        <v>10171440</v>
      </c>
      <c r="E38" s="84">
        <f t="shared" ref="E38" si="5">+E34*E37*12</f>
        <v>20342880</v>
      </c>
      <c r="F38" s="84">
        <f>+F34*F37*12</f>
        <v>30514320</v>
      </c>
      <c r="G38" s="84">
        <f t="shared" ref="G38:M38" si="6">+G34*G37*12</f>
        <v>40685760</v>
      </c>
      <c r="H38" s="84">
        <f t="shared" si="6"/>
        <v>50857200</v>
      </c>
      <c r="I38" s="84">
        <f t="shared" si="6"/>
        <v>61028640</v>
      </c>
      <c r="J38" s="84">
        <f t="shared" si="6"/>
        <v>71200080</v>
      </c>
      <c r="K38" s="84">
        <f t="shared" si="6"/>
        <v>81371520</v>
      </c>
      <c r="L38" s="84">
        <f t="shared" si="6"/>
        <v>91542959.999999985</v>
      </c>
      <c r="M38" s="84">
        <f t="shared" si="6"/>
        <v>101714400</v>
      </c>
      <c r="N38" s="84"/>
    </row>
    <row r="39" spans="1:14" ht="13.35" customHeight="1" x14ac:dyDescent="0.2">
      <c r="B39" s="85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</row>
    <row r="40" spans="1:14" ht="13.35" customHeight="1" x14ac:dyDescent="0.2">
      <c r="B40" s="83" t="s">
        <v>44</v>
      </c>
      <c r="C40" s="84">
        <f t="shared" ref="C40:M40" si="7">+C38-C31</f>
        <v>0</v>
      </c>
      <c r="D40" s="84">
        <f>+D38-D31</f>
        <v>625464</v>
      </c>
      <c r="E40" s="84">
        <f t="shared" si="7"/>
        <v>1250928</v>
      </c>
      <c r="F40" s="84">
        <f t="shared" si="7"/>
        <v>1876392</v>
      </c>
      <c r="G40" s="84">
        <f t="shared" si="7"/>
        <v>2501856</v>
      </c>
      <c r="H40" s="84">
        <f t="shared" si="7"/>
        <v>3127320.0000000075</v>
      </c>
      <c r="I40" s="84">
        <f t="shared" si="7"/>
        <v>3752784</v>
      </c>
      <c r="J40" s="84">
        <f t="shared" si="7"/>
        <v>4378248</v>
      </c>
      <c r="K40" s="84">
        <f t="shared" si="7"/>
        <v>5003712</v>
      </c>
      <c r="L40" s="84">
        <f t="shared" si="7"/>
        <v>5629176</v>
      </c>
      <c r="M40" s="84">
        <f t="shared" si="7"/>
        <v>6254640.0000000149</v>
      </c>
      <c r="N40" s="84"/>
    </row>
    <row r="41" spans="1:14" ht="13.35" customHeight="1" x14ac:dyDescent="0.2">
      <c r="B41" s="83" t="s">
        <v>45</v>
      </c>
      <c r="C41" s="88"/>
      <c r="D41" s="88">
        <f>+SUM(C40:D40)</f>
        <v>625464</v>
      </c>
      <c r="E41" s="88"/>
      <c r="F41" s="88">
        <f>+SUM(E40:F40)</f>
        <v>3127320</v>
      </c>
      <c r="G41" s="84"/>
      <c r="H41" s="88">
        <f>+SUM(G40:H40)</f>
        <v>5629176.0000000075</v>
      </c>
      <c r="I41" s="84"/>
      <c r="J41" s="88">
        <f>+SUM(I40:J40)</f>
        <v>8131032</v>
      </c>
      <c r="K41" s="84"/>
      <c r="L41" s="88">
        <f>+SUM(K40:L40)</f>
        <v>10632888</v>
      </c>
      <c r="M41" s="88"/>
      <c r="N41" s="94"/>
    </row>
    <row r="42" spans="1:14" ht="13.35" customHeight="1" thickBot="1" x14ac:dyDescent="0.25">
      <c r="B42" s="89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5"/>
    </row>
    <row r="43" spans="1:14" ht="13.35" customHeight="1" x14ac:dyDescent="0.2"/>
    <row r="44" spans="1:14" ht="13.35" customHeight="1" x14ac:dyDescent="0.2"/>
    <row r="45" spans="1:14" ht="13.35" customHeight="1" x14ac:dyDescent="0.2"/>
    <row r="46" spans="1:14" ht="13.35" customHeight="1" x14ac:dyDescent="0.2">
      <c r="A46" s="67"/>
    </row>
    <row r="47" spans="1:14" x14ac:dyDescent="0.2"/>
    <row r="48" spans="1:14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spans="2:15" x14ac:dyDescent="0.2"/>
    <row r="66" spans="2:15" x14ac:dyDescent="0.2"/>
    <row r="67" spans="2:15" x14ac:dyDescent="0.2"/>
    <row r="68" spans="2:15" x14ac:dyDescent="0.2"/>
    <row r="69" spans="2:15" x14ac:dyDescent="0.2"/>
    <row r="70" spans="2:15" x14ac:dyDescent="0.2"/>
    <row r="76" spans="2:15" x14ac:dyDescent="0.2"/>
    <row r="77" spans="2:15" x14ac:dyDescent="0.2"/>
    <row r="78" spans="2:15" s="69" customFormat="1" x14ac:dyDescent="0.2"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</row>
    <row r="83" spans="1:1" x14ac:dyDescent="0.2"/>
    <row r="84" spans="1:1" x14ac:dyDescent="0.2"/>
    <row r="85" spans="1:1" x14ac:dyDescent="0.2"/>
    <row r="86" spans="1:1" x14ac:dyDescent="0.2"/>
    <row r="87" spans="1:1" x14ac:dyDescent="0.2"/>
    <row r="92" spans="1:1" x14ac:dyDescent="0.2"/>
    <row r="93" spans="1:1" x14ac:dyDescent="0.2"/>
    <row r="94" spans="1:1" hidden="1" x14ac:dyDescent="0.2">
      <c r="A94" s="96"/>
    </row>
    <row r="97" x14ac:dyDescent="0.2"/>
    <row r="98" x14ac:dyDescent="0.2"/>
    <row r="100" x14ac:dyDescent="0.2"/>
    <row r="101" x14ac:dyDescent="0.2"/>
    <row r="103" x14ac:dyDescent="0.2"/>
    <row r="109" x14ac:dyDescent="0.2"/>
    <row r="110" x14ac:dyDescent="0.2"/>
  </sheetData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customXsn xmlns="http://schemas.microsoft.com/office/2006/metadata/customXsn">
  <xsnLocation>https://kc1-portal6.sharepoint.com/_cts/Document/2022ReviewerLog.xlsx</xsnLocation>
  <cached>False</cached>
  <openByDefault>False</openByDefault>
  <xsnScope>https://kc1-portal6.sharepoint.com</xsnScope>
</customXsn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CCF44CADF64549B41F60777F09B6DE" ma:contentTypeVersion="15" ma:contentTypeDescription="Create a new document." ma:contentTypeScope="" ma:versionID="9562773d777c11291fb68cb1d8cff15e">
  <xsd:schema xmlns:xsd="http://www.w3.org/2001/XMLSchema" xmlns:xs="http://www.w3.org/2001/XMLSchema" xmlns:p="http://schemas.microsoft.com/office/2006/metadata/properties" xmlns:ns2="fbbf6f76-139c-4ce9-8321-93c0f5a7a350" xmlns:ns3="2beaef9f-cf1f-479f-a374-c737fe2c05cb" targetNamespace="http://schemas.microsoft.com/office/2006/metadata/properties" ma:root="true" ma:fieldsID="29069d2c5e978e9974a31f63355de65b" ns2:_="" ns3:_="">
    <xsd:import namespace="fbbf6f76-139c-4ce9-8321-93c0f5a7a350"/>
    <xsd:import namespace="2beaef9f-cf1f-479f-a374-c737fe2c05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bf6f76-139c-4ce9-8321-93c0f5a7a3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87192d8-99aa-4f2d-82ad-d3af49b78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eaef9f-cf1f-479f-a374-c737fe2c05cb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34be025-b713-469e-89a3-a85d6ca2f5e8}" ma:internalName="TaxCatchAll" ma:showField="CatchAllData" ma:web="37e7c7e3-0b80-4430-9e1c-cee1ec2d9c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beaef9f-cf1f-479f-a374-c737fe2c05cb" xsi:nil="true"/>
    <lcf76f155ced4ddcb4097134ff3c332f xmlns="fbbf6f76-139c-4ce9-8321-93c0f5a7a3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F9D6C79-5BB5-49C2-BDBC-3253C7949D6B}">
  <ds:schemaRefs>
    <ds:schemaRef ds:uri="http://schemas.microsoft.com/office/2006/metadata/customXsn"/>
  </ds:schemaRefs>
</ds:datastoreItem>
</file>

<file path=customXml/itemProps2.xml><?xml version="1.0" encoding="utf-8"?>
<ds:datastoreItem xmlns:ds="http://schemas.openxmlformats.org/officeDocument/2006/customXml" ds:itemID="{A0299AEF-06F8-41D6-9ECD-FF187DC9C2FE}"/>
</file>

<file path=customXml/itemProps3.xml><?xml version="1.0" encoding="utf-8"?>
<ds:datastoreItem xmlns:ds="http://schemas.openxmlformats.org/officeDocument/2006/customXml" ds:itemID="{966D06DF-C26B-49B5-ACF9-4E9EFF43F7A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C60B839-4CC8-4674-BDC9-CCFF2079B951}">
  <ds:schemaRefs>
    <ds:schemaRef ds:uri="http://schemas.microsoft.com/sharepoint/v3"/>
    <ds:schemaRef ds:uri="308dc21f-8940-46b7-9ee9-f86b439897b1"/>
    <ds:schemaRef ds:uri="cc811197-5a73-4d86-a206-c117da05ddaa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b9cca5e6-54e4-4595-9738-f1be90b3e4c2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2027 Fiscal Note</vt:lpstr>
      <vt:lpstr>FiscalNoteCalcs</vt:lpstr>
      <vt:lpstr>'2027 Fiscal Note'!Print_Area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Fiscal Note</dc:title>
  <dc:subject/>
  <dc:creator>Slaughterbeck, Luke</dc:creator>
  <cp:keywords/>
  <dc:description/>
  <cp:lastModifiedBy>Davert, Elena</cp:lastModifiedBy>
  <cp:revision/>
  <dcterms:created xsi:type="dcterms:W3CDTF">2026-03-06T23:54:26Z</dcterms:created>
  <dcterms:modified xsi:type="dcterms:W3CDTF">2026-04-09T20:15:20Z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0x010100B9CCF44CADF64549B41F60777F09B6DE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SV_HIDDEN_GRID_QUERY_LIST_4F35BF76-6C0D-4D9B-82B2-816C12CF3733">
    <vt:lpwstr>empty_477D106A-C0D6-4607-AEBD-E2C9D60EA279</vt:lpwstr>
  </property>
  <property fmtid="{D5CDD505-2E9C-101B-9397-08002B2CF9AE}" pid="5" name="MediaServiceImageTags">
    <vt:lpwstr/>
  </property>
</Properties>
</file>