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690" windowHeight="2505" activeTab="0"/>
  </bookViews>
  <sheets>
    <sheet name="Fiscal Note" sheetId="1" r:id="rId1"/>
    <sheet name="Details" sheetId="2" r:id="rId2"/>
  </sheets>
  <definedNames>
    <definedName name="_xlnm.Print_Area" localSheetId="0">'Fiscal Note'!$A$1:$H$52</definedName>
  </definedNames>
  <calcPr fullCalcOnLoad="1"/>
</workbook>
</file>

<file path=xl/sharedStrings.xml><?xml version="1.0" encoding="utf-8"?>
<sst xmlns="http://schemas.openxmlformats.org/spreadsheetml/2006/main" count="65" uniqueCount="51">
  <si>
    <t>TOTAL</t>
  </si>
  <si>
    <t>Code</t>
  </si>
  <si>
    <t>CO</t>
  </si>
  <si>
    <t>Back Up</t>
  </si>
  <si>
    <t>FISCAL NOTE</t>
  </si>
  <si>
    <t xml:space="preserve">Ordinance/Motion No.  </t>
  </si>
  <si>
    <t xml:space="preserve">Title:   </t>
  </si>
  <si>
    <t xml:space="preserve">Affected Agency and/or Agencies: </t>
  </si>
  <si>
    <t>Department of Adult &amp; Juvenile Detention</t>
  </si>
  <si>
    <t xml:space="preserve">Note Prepared By: </t>
  </si>
  <si>
    <t>Pat Presson</t>
  </si>
  <si>
    <t xml:space="preserve">Note Reviewed By: </t>
  </si>
  <si>
    <t>Kari Tamura</t>
  </si>
  <si>
    <t>Impact of the above legislation on the fiscal affairs of King County is estimated to be:</t>
  </si>
  <si>
    <t>Revenue to:</t>
  </si>
  <si>
    <t>Fund Title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</si>
  <si>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</si>
  <si>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</si>
  <si>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</si>
  <si>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</si>
  <si>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</si>
  <si>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</si>
  <si>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Source</t>
  </si>
  <si>
    <t>CX</t>
  </si>
  <si>
    <t xml:space="preserve">TOTAL </t>
  </si>
  <si>
    <t>Expenditures from:</t>
  </si>
  <si>
    <t>Department</t>
  </si>
  <si>
    <t>Expenditures by Categories</t>
  </si>
  <si>
    <t>Salaries &amp; Benefits</t>
  </si>
  <si>
    <t>Supplies &amp; Services</t>
  </si>
  <si>
    <t xml:space="preserve">Capital Outlay </t>
  </si>
  <si>
    <t>Other</t>
  </si>
  <si>
    <t>Assumptions:</t>
  </si>
  <si>
    <t>Based on the addition of one extra new drug court</t>
  </si>
  <si>
    <t xml:space="preserve">Court Detail Officers - </t>
  </si>
  <si>
    <t>Longevity</t>
  </si>
  <si>
    <t xml:space="preserve">Gun Premium </t>
  </si>
  <si>
    <t>Hrly Rate</t>
  </si>
  <si>
    <t>OT</t>
  </si>
  <si>
    <t xml:space="preserve">Additional Drug Court Hours </t>
  </si>
  <si>
    <t>Transportation</t>
  </si>
  <si>
    <t>Calendar</t>
  </si>
  <si>
    <t>Guarding</t>
  </si>
  <si>
    <t>CO Rate</t>
  </si>
  <si>
    <t>Total OT for 3 Court Detail Officers</t>
  </si>
  <si>
    <t>Weighted Hours May - Dec       * 24 hrs/week</t>
  </si>
  <si>
    <t>Overtime for 24 hours per week to staff the new drug court for 34 weeks from May 2006 through December 2006.</t>
  </si>
  <si>
    <t>34 weeks May - Dec</t>
  </si>
  <si>
    <t>8 hrs * 3 officers</t>
  </si>
  <si>
    <t>2006 1st Quarter Omnibus Ordinance</t>
  </si>
  <si>
    <t>1st Quarter Omnibus - Court Detail CO's Additional Drug Court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</si>
</sst>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0000"/>
    <numFmt numFmtId="170" formatCode="0.0000"/>
    <numFmt numFmtId="171" formatCode="0.000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sz val="10.5"/>
      <name val="Univers"/>
      <family val="2"/>
    </font>
    <font>
      <sz val="9"/>
      <name val="Univers"/>
      <family val="2"/>
    </font>
    <font>
      <sz val="9"/>
      <name val="Arial"/>
      <family val="0"/>
    </font>
    <font>
      <sz val="10"/>
      <name val="Univers"/>
      <family val="2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1" xfId="0" applyBorder="1" applyAlignment="1">
      <alignment/>
    </xf>
    <xf numFmtId="44" fontId="0" fillId="0" borderId="1" xfId="17" applyBorder="1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3" xfId="0" applyFont="1" applyBorder="1" applyAlignment="1">
      <alignment horizontal="centerContinuous"/>
    </xf>
    <xf numFmtId="0" fontId="5" fillId="0" borderId="4" xfId="0" applyFont="1" applyBorder="1" applyAlignment="1">
      <alignment/>
    </xf>
    <xf numFmtId="0" fontId="0" fillId="0" borderId="0" xfId="0" applyAlignment="1">
      <alignment horizontal="left"/>
    </xf>
    <xf numFmtId="0" fontId="5" fillId="0" borderId="5" xfId="0" applyFont="1" applyBorder="1" applyAlignment="1">
      <alignment horizontal="left" vertical="top"/>
    </xf>
    <xf numFmtId="0" fontId="5" fillId="0" borderId="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0" xfId="0" applyFont="1" applyAlignment="1">
      <alignment/>
    </xf>
    <xf numFmtId="6" fontId="5" fillId="0" borderId="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169" fontId="6" fillId="0" borderId="13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3" fontId="6" fillId="0" borderId="1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0" fontId="7" fillId="0" borderId="0" xfId="0" applyFont="1" applyAlignment="1">
      <alignment/>
    </xf>
    <xf numFmtId="169" fontId="6" fillId="0" borderId="1" xfId="0" applyNumberFormat="1" applyFont="1" applyBorder="1" applyAlignment="1">
      <alignment/>
    </xf>
    <xf numFmtId="0" fontId="6" fillId="0" borderId="1" xfId="0" applyFont="1" applyBorder="1" applyAlignment="1">
      <alignment/>
    </xf>
    <xf numFmtId="3" fontId="6" fillId="0" borderId="1" xfId="0" applyNumberFormat="1" applyFont="1" applyBorder="1" applyAlignment="1">
      <alignment horizontal="right"/>
    </xf>
    <xf numFmtId="3" fontId="6" fillId="0" borderId="12" xfId="0" applyNumberFormat="1" applyFont="1" applyBorder="1" applyAlignment="1">
      <alignment horizontal="right"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0" fontId="5" fillId="0" borderId="14" xfId="0" applyFont="1" applyBorder="1" applyAlignment="1">
      <alignment/>
    </xf>
    <xf numFmtId="0" fontId="6" fillId="0" borderId="1" xfId="0" applyFont="1" applyBorder="1" applyAlignment="1">
      <alignment horizontal="left"/>
    </xf>
    <xf numFmtId="0" fontId="6" fillId="0" borderId="14" xfId="0" applyFont="1" applyBorder="1" applyAlignment="1">
      <alignment/>
    </xf>
    <xf numFmtId="169" fontId="6" fillId="0" borderId="1" xfId="0" applyNumberFormat="1" applyFont="1" applyBorder="1" applyAlignment="1">
      <alignment horizontal="center"/>
    </xf>
    <xf numFmtId="37" fontId="8" fillId="0" borderId="1" xfId="0" applyNumberFormat="1" applyFont="1" applyBorder="1" applyAlignment="1">
      <alignment horizontal="center"/>
    </xf>
    <xf numFmtId="0" fontId="6" fillId="0" borderId="1" xfId="0" applyFont="1" applyBorder="1" applyAlignment="1" quotePrefix="1">
      <alignment horizontal="center"/>
    </xf>
    <xf numFmtId="37" fontId="6" fillId="0" borderId="1" xfId="0" applyNumberFormat="1" applyFont="1" applyBorder="1" applyAlignment="1" quotePrefix="1">
      <alignment horizontal="center"/>
    </xf>
    <xf numFmtId="37" fontId="6" fillId="0" borderId="1" xfId="0" applyNumberFormat="1" applyFont="1" applyBorder="1" applyAlignment="1">
      <alignment/>
    </xf>
    <xf numFmtId="37" fontId="5" fillId="0" borderId="1" xfId="0" applyNumberFormat="1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0" xfId="0" applyBorder="1" applyAlignment="1">
      <alignment/>
    </xf>
    <xf numFmtId="3" fontId="5" fillId="0" borderId="14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37" fontId="5" fillId="0" borderId="18" xfId="0" applyNumberFormat="1" applyFont="1" applyBorder="1" applyAlignment="1">
      <alignment/>
    </xf>
    <xf numFmtId="3" fontId="5" fillId="0" borderId="18" xfId="0" applyNumberFormat="1" applyFont="1" applyBorder="1" applyAlignment="1">
      <alignment/>
    </xf>
    <xf numFmtId="3" fontId="5" fillId="0" borderId="19" xfId="0" applyNumberFormat="1" applyFont="1" applyBorder="1" applyAlignment="1">
      <alignment/>
    </xf>
    <xf numFmtId="0" fontId="8" fillId="0" borderId="0" xfId="0" applyFont="1" applyAlignment="1">
      <alignment/>
    </xf>
    <xf numFmtId="37" fontId="0" fillId="0" borderId="0" xfId="0" applyNumberFormat="1" applyAlignment="1">
      <alignment/>
    </xf>
    <xf numFmtId="37" fontId="1" fillId="0" borderId="0" xfId="0" applyNumberFormat="1" applyFont="1" applyBorder="1" applyAlignment="1">
      <alignment/>
    </xf>
    <xf numFmtId="0" fontId="1" fillId="0" borderId="1" xfId="0" applyFont="1" applyBorder="1" applyAlignment="1">
      <alignment horizontal="center" wrapText="1"/>
    </xf>
    <xf numFmtId="171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44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44" fontId="0" fillId="0" borderId="1" xfId="0" applyNumberFormat="1" applyBorder="1" applyAlignment="1">
      <alignment/>
    </xf>
    <xf numFmtId="0" fontId="0" fillId="0" borderId="1" xfId="0" applyBorder="1" applyAlignment="1">
      <alignment horizontal="right"/>
    </xf>
    <xf numFmtId="0" fontId="0" fillId="0" borderId="0" xfId="0" applyBorder="1" applyAlignment="1">
      <alignment horizontal="right"/>
    </xf>
    <xf numFmtId="44" fontId="1" fillId="0" borderId="1" xfId="17" applyFont="1" applyBorder="1" applyAlignment="1">
      <alignment/>
    </xf>
    <xf numFmtId="37" fontId="8" fillId="0" borderId="1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5" fillId="0" borderId="0" xfId="0" applyFont="1" applyBorder="1" applyAlignment="1">
      <alignment horizontal="left" wrapText="1"/>
    </xf>
    <xf numFmtId="0" fontId="0" fillId="0" borderId="0" xfId="0" applyBorder="1" applyAlignment="1">
      <alignment wrapText="1"/>
    </xf>
    <xf numFmtId="0" fontId="0" fillId="0" borderId="6" xfId="0" applyBorder="1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5.28125" style="0" customWidth="1"/>
    <col min="2" max="2" width="11.140625" style="0" customWidth="1"/>
    <col min="3" max="3" width="11.421875" style="0" customWidth="1"/>
    <col min="4" max="5" width="13.140625" style="0" customWidth="1"/>
    <col min="6" max="6" width="14.28125" style="0" customWidth="1"/>
    <col min="7" max="8" width="14.57421875" style="0" customWidth="1"/>
    <col min="9" max="11" width="10.57421875" style="0" customWidth="1"/>
  </cols>
  <sheetData>
    <row r="1" spans="2:8" s="6" customFormat="1" ht="13.5">
      <c r="B1" s="7"/>
      <c r="C1" s="7"/>
      <c r="D1" s="8" t="s">
        <v>4</v>
      </c>
      <c r="E1" s="8"/>
      <c r="F1" s="8"/>
      <c r="G1" s="7"/>
      <c r="H1" s="7"/>
    </row>
    <row r="2" spans="1:9" ht="14.25" thickBot="1">
      <c r="A2" s="8"/>
      <c r="B2" s="8"/>
      <c r="C2" s="8"/>
      <c r="D2" s="8"/>
      <c r="E2" s="8"/>
      <c r="F2" s="8"/>
      <c r="G2" s="8"/>
      <c r="H2" s="8"/>
      <c r="I2" s="9"/>
    </row>
    <row r="3" spans="1:9" ht="14.25" thickTop="1">
      <c r="A3" s="10" t="s">
        <v>5</v>
      </c>
      <c r="B3" s="11"/>
      <c r="C3" s="12"/>
      <c r="D3" s="12" t="s">
        <v>49</v>
      </c>
      <c r="E3" s="12"/>
      <c r="F3" s="12"/>
      <c r="G3" s="12"/>
      <c r="H3" s="13"/>
      <c r="I3" s="14"/>
    </row>
    <row r="4" spans="1:9" ht="13.5" customHeight="1">
      <c r="A4" s="15" t="s">
        <v>6</v>
      </c>
      <c r="B4" s="78" t="s">
        <v>50</v>
      </c>
      <c r="C4" s="79"/>
      <c r="D4" s="79"/>
      <c r="E4" s="79"/>
      <c r="F4" s="79"/>
      <c r="G4" s="79"/>
      <c r="H4" s="80"/>
      <c r="I4" s="9"/>
    </row>
    <row r="5" spans="1:8" ht="13.5">
      <c r="A5" s="16" t="s">
        <v>7</v>
      </c>
      <c r="B5" s="17"/>
      <c r="C5" s="17"/>
      <c r="D5" s="17"/>
      <c r="E5" s="17" t="s">
        <v>8</v>
      </c>
      <c r="F5" s="17"/>
      <c r="G5" s="17"/>
      <c r="H5" s="18"/>
    </row>
    <row r="6" spans="1:8" ht="13.5">
      <c r="A6" s="16" t="s">
        <v>9</v>
      </c>
      <c r="B6" s="17"/>
      <c r="C6" s="17"/>
      <c r="D6" s="17"/>
      <c r="E6" s="17" t="s">
        <v>10</v>
      </c>
      <c r="F6" s="17"/>
      <c r="G6" s="17"/>
      <c r="H6" s="18"/>
    </row>
    <row r="7" spans="1:8" ht="14.25" thickBot="1">
      <c r="A7" s="19" t="s">
        <v>11</v>
      </c>
      <c r="B7" s="20"/>
      <c r="C7" s="20"/>
      <c r="D7" s="20"/>
      <c r="E7" s="20" t="s">
        <v>12</v>
      </c>
      <c r="F7" s="20"/>
      <c r="G7" s="20"/>
      <c r="H7" s="21"/>
    </row>
    <row r="8" spans="1:8" ht="14.25" thickTop="1">
      <c r="A8" s="22"/>
      <c r="B8" s="17" t="s">
        <v>13</v>
      </c>
      <c r="C8" s="22"/>
      <c r="D8" s="17"/>
      <c r="E8" s="17"/>
      <c r="F8" s="17"/>
      <c r="G8" s="17"/>
      <c r="H8" s="23">
        <f>E40</f>
        <v>36985</v>
      </c>
    </row>
    <row r="9" spans="1:8" ht="13.5">
      <c r="A9" s="22"/>
      <c r="B9" s="22"/>
      <c r="C9" s="22"/>
      <c r="D9" s="22"/>
      <c r="E9" s="22"/>
      <c r="F9" s="22"/>
      <c r="G9" s="22"/>
      <c r="H9" s="22"/>
    </row>
    <row r="10" spans="1:8" ht="13.5">
      <c r="A10" s="22"/>
      <c r="B10" s="17" t="s">
        <v>14</v>
      </c>
      <c r="C10" s="22"/>
      <c r="D10" s="22"/>
      <c r="E10" s="22"/>
      <c r="F10" s="22"/>
      <c r="G10" s="22"/>
      <c r="H10" s="22"/>
    </row>
    <row r="11" spans="1:8" ht="13.5">
      <c r="A11" s="24"/>
      <c r="B11" s="25" t="s">
        <v>15</v>
      </c>
      <c r="C11" s="26" t="s">
        <v>16</v>
      </c>
      <c r="D11" s="26" t="s">
        <v>17</v>
      </c>
      <c r="E11" s="26" t="s">
        <v>18</v>
      </c>
      <c r="F11" s="26" t="s">
        <v>19</v>
      </c>
      <c r="G11" s="26" t="s">
        <v>20</v>
      </c>
      <c r="H11" s="27" t="s">
        <v>21</v>
      </c>
    </row>
    <row r="12" spans="1:8" ht="13.5">
      <c r="A12" s="24"/>
      <c r="B12" s="25"/>
      <c r="C12" s="26" t="s">
        <v>1</v>
      </c>
      <c r="D12" s="26" t="s">
        <v>22</v>
      </c>
      <c r="E12" s="26">
        <v>2006</v>
      </c>
      <c r="F12" s="26">
        <v>2007</v>
      </c>
      <c r="G12" s="26">
        <v>2008</v>
      </c>
      <c r="H12" s="27">
        <v>2009</v>
      </c>
    </row>
    <row r="13" spans="1:8" s="34" customFormat="1" ht="12">
      <c r="A13" s="28"/>
      <c r="B13" s="29" t="s">
        <v>23</v>
      </c>
      <c r="C13" s="30">
        <v>10</v>
      </c>
      <c r="D13" s="31" t="s">
        <v>23</v>
      </c>
      <c r="E13" s="32">
        <f>E40</f>
        <v>36985</v>
      </c>
      <c r="F13" s="32">
        <f>F40</f>
        <v>0</v>
      </c>
      <c r="G13" s="32">
        <f>G40</f>
        <v>0</v>
      </c>
      <c r="H13" s="33">
        <f>H40</f>
        <v>0</v>
      </c>
    </row>
    <row r="14" spans="1:8" s="34" customFormat="1" ht="12">
      <c r="A14" s="28"/>
      <c r="B14" s="29"/>
      <c r="C14" s="35"/>
      <c r="D14" s="36"/>
      <c r="E14" s="36"/>
      <c r="F14" s="32"/>
      <c r="G14" s="32"/>
      <c r="H14" s="33"/>
    </row>
    <row r="15" spans="1:8" s="34" customFormat="1" ht="12">
      <c r="A15" s="28"/>
      <c r="B15" s="29"/>
      <c r="C15" s="35"/>
      <c r="D15" s="36"/>
      <c r="E15" s="36"/>
      <c r="F15" s="37"/>
      <c r="G15" s="37"/>
      <c r="H15" s="38"/>
    </row>
    <row r="16" spans="1:8" ht="13.5">
      <c r="A16" s="24"/>
      <c r="B16" s="25" t="s">
        <v>24</v>
      </c>
      <c r="C16" s="39"/>
      <c r="D16" s="39"/>
      <c r="E16" s="40">
        <f>SUM(E13:E15)</f>
        <v>36985</v>
      </c>
      <c r="F16" s="40">
        <f>SUM(F13:F15)</f>
        <v>0</v>
      </c>
      <c r="G16" s="40">
        <f>SUM(G13:G15)</f>
        <v>0</v>
      </c>
      <c r="H16" s="41">
        <f>SUM(H13:H15)</f>
        <v>0</v>
      </c>
    </row>
    <row r="17" spans="1:8" ht="13.5">
      <c r="A17" s="22"/>
      <c r="B17" s="22"/>
      <c r="C17" s="22"/>
      <c r="D17" s="22"/>
      <c r="E17" s="22"/>
      <c r="F17" s="42"/>
      <c r="G17" s="42"/>
      <c r="H17" s="42"/>
    </row>
    <row r="18" spans="1:8" ht="13.5">
      <c r="A18" s="22"/>
      <c r="C18" s="22"/>
      <c r="D18" s="22"/>
      <c r="E18" s="22"/>
      <c r="F18" s="22"/>
      <c r="G18" s="22"/>
      <c r="H18" s="22"/>
    </row>
    <row r="19" spans="1:8" ht="13.5">
      <c r="A19" s="22"/>
      <c r="B19" s="22"/>
      <c r="C19" s="22"/>
      <c r="D19" s="22"/>
      <c r="E19" s="22"/>
      <c r="F19" s="22"/>
      <c r="G19" s="22"/>
      <c r="H19" s="22"/>
    </row>
    <row r="20" spans="1:8" ht="13.5">
      <c r="A20" s="22"/>
      <c r="B20" s="22"/>
      <c r="C20" s="22"/>
      <c r="D20" s="22"/>
      <c r="E20" s="22"/>
      <c r="F20" s="22"/>
      <c r="G20" s="22"/>
      <c r="H20" s="22"/>
    </row>
    <row r="21" spans="1:8" ht="13.5">
      <c r="A21" s="22"/>
      <c r="B21" s="22"/>
      <c r="C21" s="22"/>
      <c r="D21" s="22"/>
      <c r="E21" s="22"/>
      <c r="F21" s="22"/>
      <c r="G21" s="22"/>
      <c r="H21" s="22"/>
    </row>
    <row r="22" spans="1:8" ht="13.5">
      <c r="A22" s="17" t="s">
        <v>25</v>
      </c>
      <c r="B22" s="17"/>
      <c r="C22" s="17"/>
      <c r="D22" s="22"/>
      <c r="E22" s="22"/>
      <c r="F22" s="22"/>
      <c r="G22" s="22"/>
      <c r="H22" s="22"/>
    </row>
    <row r="23" spans="1:8" ht="13.5">
      <c r="A23" s="24"/>
      <c r="B23" s="25" t="s">
        <v>15</v>
      </c>
      <c r="C23" s="26" t="s">
        <v>16</v>
      </c>
      <c r="D23" s="26" t="s">
        <v>26</v>
      </c>
      <c r="E23" s="26" t="s">
        <v>18</v>
      </c>
      <c r="F23" s="26" t="s">
        <v>19</v>
      </c>
      <c r="G23" s="26" t="s">
        <v>20</v>
      </c>
      <c r="H23" s="27" t="s">
        <v>21</v>
      </c>
    </row>
    <row r="24" spans="1:8" ht="13.5">
      <c r="A24" s="24"/>
      <c r="B24" s="43"/>
      <c r="C24" s="26" t="s">
        <v>1</v>
      </c>
      <c r="D24" s="26"/>
      <c r="E24" s="26">
        <v>2006</v>
      </c>
      <c r="F24" s="26">
        <v>2007</v>
      </c>
      <c r="G24" s="26">
        <v>2008</v>
      </c>
      <c r="H24" s="27">
        <v>2009</v>
      </c>
    </row>
    <row r="25" spans="1:8" s="34" customFormat="1" ht="12.75">
      <c r="A25" s="44"/>
      <c r="B25" s="45" t="s">
        <v>23</v>
      </c>
      <c r="C25" s="30">
        <v>10</v>
      </c>
      <c r="D25" s="46">
        <v>910</v>
      </c>
      <c r="E25" s="76">
        <f>E40</f>
        <v>36985</v>
      </c>
      <c r="F25" s="32">
        <f>F40</f>
        <v>0</v>
      </c>
      <c r="G25" s="32">
        <f>G40</f>
        <v>0</v>
      </c>
      <c r="H25" s="33">
        <f>H40</f>
        <v>0</v>
      </c>
    </row>
    <row r="26" spans="1:8" s="34" customFormat="1" ht="12">
      <c r="A26" s="28"/>
      <c r="B26" s="45"/>
      <c r="C26" s="35"/>
      <c r="D26" s="48"/>
      <c r="E26" s="49"/>
      <c r="F26" s="37"/>
      <c r="G26" s="37"/>
      <c r="H26" s="38"/>
    </row>
    <row r="27" spans="1:8" s="34" customFormat="1" ht="12">
      <c r="A27" s="28"/>
      <c r="B27" s="45"/>
      <c r="C27" s="36"/>
      <c r="D27" s="36"/>
      <c r="E27" s="50"/>
      <c r="F27" s="32"/>
      <c r="G27" s="32"/>
      <c r="H27" s="33"/>
    </row>
    <row r="28" spans="1:8" ht="13.5">
      <c r="A28" s="24"/>
      <c r="B28" s="25" t="s">
        <v>0</v>
      </c>
      <c r="C28" s="39"/>
      <c r="D28" s="39"/>
      <c r="E28" s="51">
        <f>SUM(E25:E27)</f>
        <v>36985</v>
      </c>
      <c r="F28" s="40">
        <f>SUM(F25:F27)</f>
        <v>0</v>
      </c>
      <c r="G28" s="40">
        <f>SUM(G25:G27)</f>
        <v>0</v>
      </c>
      <c r="H28" s="41">
        <f>SUM(H25:H27)</f>
        <v>0</v>
      </c>
    </row>
    <row r="29" spans="1:8" ht="13.5">
      <c r="A29" s="22"/>
      <c r="B29" s="22"/>
      <c r="C29" s="22"/>
      <c r="D29" s="22"/>
      <c r="E29" s="22"/>
      <c r="F29" s="42"/>
      <c r="G29" s="42"/>
      <c r="H29" s="42"/>
    </row>
    <row r="30" spans="1:8" ht="13.5">
      <c r="A30" s="22"/>
      <c r="B30" s="22"/>
      <c r="C30" s="22"/>
      <c r="D30" s="22"/>
      <c r="E30" s="22"/>
      <c r="F30" s="42"/>
      <c r="G30" s="42"/>
      <c r="H30" s="42"/>
    </row>
    <row r="31" spans="1:8" ht="13.5">
      <c r="A31" s="22"/>
      <c r="B31" s="22"/>
      <c r="C31" s="22"/>
      <c r="D31" s="22"/>
      <c r="E31" s="22"/>
      <c r="F31" s="42"/>
      <c r="G31" s="42"/>
      <c r="H31" s="42"/>
    </row>
    <row r="32" spans="1:8" ht="13.5">
      <c r="A32" s="22"/>
      <c r="B32" s="22"/>
      <c r="C32" s="22"/>
      <c r="D32" s="22"/>
      <c r="E32" s="22"/>
      <c r="F32" s="22"/>
      <c r="G32" s="22"/>
      <c r="H32" s="22"/>
    </row>
    <row r="33" spans="1:8" ht="13.5">
      <c r="A33" s="17" t="s">
        <v>27</v>
      </c>
      <c r="B33" s="17"/>
      <c r="C33" s="17"/>
      <c r="D33" s="17"/>
      <c r="E33" s="17"/>
      <c r="F33" s="22"/>
      <c r="G33" s="22"/>
      <c r="H33" s="22"/>
    </row>
    <row r="34" spans="1:11" ht="13.5">
      <c r="A34" s="24"/>
      <c r="B34" s="25"/>
      <c r="C34" s="52"/>
      <c r="D34" s="53"/>
      <c r="E34" s="26" t="s">
        <v>18</v>
      </c>
      <c r="F34" s="26" t="s">
        <v>19</v>
      </c>
      <c r="G34" s="26" t="s">
        <v>20</v>
      </c>
      <c r="H34" s="27" t="s">
        <v>21</v>
      </c>
      <c r="I34" s="54"/>
      <c r="J34" s="54"/>
      <c r="K34" s="54"/>
    </row>
    <row r="35" spans="1:11" ht="13.5">
      <c r="A35" s="24"/>
      <c r="B35" s="25"/>
      <c r="C35" s="52"/>
      <c r="D35" s="53"/>
      <c r="E35" s="26">
        <v>2006</v>
      </c>
      <c r="F35" s="26">
        <v>2007</v>
      </c>
      <c r="G35" s="26">
        <v>2008</v>
      </c>
      <c r="H35" s="27">
        <v>2009</v>
      </c>
      <c r="I35" s="54"/>
      <c r="J35" s="54"/>
      <c r="K35" s="54"/>
    </row>
    <row r="36" spans="1:11" ht="13.5">
      <c r="A36" s="24" t="s">
        <v>28</v>
      </c>
      <c r="B36" s="25"/>
      <c r="C36" s="25"/>
      <c r="D36" s="43"/>
      <c r="E36" s="55">
        <v>36985</v>
      </c>
      <c r="F36" s="40"/>
      <c r="G36" s="40"/>
      <c r="H36" s="41"/>
      <c r="I36" s="56"/>
      <c r="J36" s="56"/>
      <c r="K36" s="56"/>
    </row>
    <row r="37" spans="1:11" ht="13.5">
      <c r="A37" s="24" t="s">
        <v>29</v>
      </c>
      <c r="B37" s="25"/>
      <c r="C37" s="25"/>
      <c r="D37" s="43"/>
      <c r="E37" s="55">
        <v>0</v>
      </c>
      <c r="F37" s="40"/>
      <c r="G37" s="40"/>
      <c r="H37" s="41"/>
      <c r="I37" s="56"/>
      <c r="J37" s="56"/>
      <c r="K37" s="56"/>
    </row>
    <row r="38" spans="1:9" ht="13.5">
      <c r="A38" s="24" t="s">
        <v>30</v>
      </c>
      <c r="B38" s="25"/>
      <c r="C38" s="25"/>
      <c r="D38" s="43"/>
      <c r="E38" s="55"/>
      <c r="F38" s="40"/>
      <c r="G38" s="39"/>
      <c r="H38" s="41"/>
      <c r="I38" s="57"/>
    </row>
    <row r="39" spans="1:8" ht="13.5">
      <c r="A39" s="24" t="s">
        <v>31</v>
      </c>
      <c r="B39" s="25"/>
      <c r="C39" s="25"/>
      <c r="D39" s="43"/>
      <c r="E39" s="47"/>
      <c r="F39" s="40"/>
      <c r="G39" s="40"/>
      <c r="H39" s="41"/>
    </row>
    <row r="40" spans="1:11" ht="14.25" thickBot="1">
      <c r="A40" s="58" t="s">
        <v>0</v>
      </c>
      <c r="B40" s="59"/>
      <c r="C40" s="59"/>
      <c r="D40" s="60"/>
      <c r="E40" s="61">
        <f>SUM(E36:E39)</f>
        <v>36985</v>
      </c>
      <c r="F40" s="62">
        <f>SUM(F36:F39)</f>
        <v>0</v>
      </c>
      <c r="G40" s="62">
        <f>SUM(G36:G39)</f>
        <v>0</v>
      </c>
      <c r="H40" s="63">
        <f>SUM(H36:H39)</f>
        <v>0</v>
      </c>
      <c r="I40" s="57"/>
      <c r="J40" s="57"/>
      <c r="K40" s="57"/>
    </row>
    <row r="41" spans="1:11" ht="14.25" thickTop="1">
      <c r="A41" s="22"/>
      <c r="B41" s="22"/>
      <c r="C41" s="22"/>
      <c r="D41" s="22"/>
      <c r="E41" s="22"/>
      <c r="F41" s="42"/>
      <c r="G41" s="42"/>
      <c r="H41" s="42"/>
      <c r="I41" s="57"/>
      <c r="J41" s="57"/>
      <c r="K41" s="57"/>
    </row>
    <row r="42" spans="1:11" ht="13.5">
      <c r="A42" s="22"/>
      <c r="B42" s="22"/>
      <c r="C42" s="22"/>
      <c r="D42" s="22"/>
      <c r="E42" s="22"/>
      <c r="F42" s="42"/>
      <c r="G42" s="42"/>
      <c r="H42" s="42"/>
      <c r="I42" s="57"/>
      <c r="J42" s="57"/>
      <c r="K42" s="57"/>
    </row>
    <row r="43" spans="1:11" ht="13.5">
      <c r="A43" s="22" t="s">
        <v>32</v>
      </c>
      <c r="B43" s="22"/>
      <c r="C43" s="22" t="s">
        <v>33</v>
      </c>
      <c r="D43" s="22"/>
      <c r="E43" s="22"/>
      <c r="F43" s="42"/>
      <c r="G43" s="42"/>
      <c r="H43" s="42"/>
      <c r="I43" s="57"/>
      <c r="J43" s="57"/>
      <c r="K43" s="57"/>
    </row>
    <row r="44" spans="1:8" ht="27" customHeight="1">
      <c r="A44" s="22"/>
      <c r="B44" s="22"/>
      <c r="C44" s="81" t="s">
        <v>46</v>
      </c>
      <c r="D44" s="82"/>
      <c r="E44" s="82"/>
      <c r="F44" s="82"/>
      <c r="G44" s="82"/>
      <c r="H44" s="82"/>
    </row>
    <row r="45" spans="1:8" ht="13.5">
      <c r="A45" s="64"/>
      <c r="B45" s="22"/>
      <c r="C45" s="22"/>
      <c r="D45" s="22"/>
      <c r="E45" s="22"/>
      <c r="F45" s="42"/>
      <c r="G45" s="42"/>
      <c r="H45" s="42"/>
    </row>
    <row r="48" ht="12.75">
      <c r="B48" s="65"/>
    </row>
    <row r="49" ht="12.75">
      <c r="B49" s="65"/>
    </row>
    <row r="50" ht="12.75">
      <c r="B50" s="65"/>
    </row>
    <row r="51" ht="12.75">
      <c r="B51" s="65"/>
    </row>
    <row r="52" ht="12.75">
      <c r="B52" s="66"/>
    </row>
  </sheetData>
  <mergeCells count="2">
    <mergeCell ref="B4:H4"/>
    <mergeCell ref="C44:H44"/>
  </mergeCells>
  <printOptions horizontalCentered="1"/>
  <pageMargins left="0.75" right="0.75" top="1.11" bottom="1" header="0.5" footer="0.5"/>
  <pageSetup fitToHeight="1" fitToWidth="1" orientation="portrait" scale="93" r:id="rId1"/>
  <headerFooter alignWithMargins="0">
    <oddFooter>&amp;L&amp;8&amp;F, &amp;A
&amp;D,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3:E14"/>
  <sheetViews>
    <sheetView showGridLines="0" workbookViewId="0" topLeftCell="A1">
      <selection activeCell="E11" sqref="E11"/>
    </sheetView>
  </sheetViews>
  <sheetFormatPr defaultColWidth="9.140625" defaultRowHeight="12.75"/>
  <cols>
    <col min="2" max="2" width="32.00390625" style="0" customWidth="1"/>
    <col min="3" max="3" width="12.00390625" style="0" bestFit="1" customWidth="1"/>
    <col min="4" max="5" width="14.7109375" style="0" customWidth="1"/>
    <col min="6" max="6" width="15.00390625" style="0" customWidth="1"/>
  </cols>
  <sheetData>
    <row r="3" ht="12.75">
      <c r="B3" t="s">
        <v>3</v>
      </c>
    </row>
    <row r="4" spans="2:5" ht="38.25">
      <c r="B4" s="4" t="s">
        <v>2</v>
      </c>
      <c r="C4" s="5" t="s">
        <v>37</v>
      </c>
      <c r="D4" s="67" t="s">
        <v>38</v>
      </c>
      <c r="E4" s="67" t="s">
        <v>39</v>
      </c>
    </row>
    <row r="5" spans="2:5" ht="16.5" customHeight="1">
      <c r="B5" s="1" t="s">
        <v>34</v>
      </c>
      <c r="C5" s="2">
        <v>28.2395</v>
      </c>
      <c r="D5" s="69">
        <f>+C5*1.5</f>
        <v>42.35925</v>
      </c>
      <c r="E5" s="69" t="s">
        <v>41</v>
      </c>
    </row>
    <row r="6" spans="2:5" ht="16.5" customHeight="1">
      <c r="B6" s="1" t="s">
        <v>35</v>
      </c>
      <c r="C6" s="2">
        <f>+C5*0.04</f>
        <v>1.12958</v>
      </c>
      <c r="D6" s="68">
        <f>+C6*1.5</f>
        <v>1.6943700000000002</v>
      </c>
      <c r="E6" s="68" t="s">
        <v>40</v>
      </c>
    </row>
    <row r="7" spans="2:5" ht="16.5" customHeight="1">
      <c r="B7" s="1" t="s">
        <v>36</v>
      </c>
      <c r="C7" s="2">
        <f>+C5*0.03</f>
        <v>0.847185</v>
      </c>
      <c r="D7" s="68">
        <f>+C7*1.5</f>
        <v>1.2707775</v>
      </c>
      <c r="E7" s="68" t="s">
        <v>42</v>
      </c>
    </row>
    <row r="10" spans="2:5" ht="12.75">
      <c r="B10" s="73" t="s">
        <v>43</v>
      </c>
      <c r="C10" s="72">
        <f>SUM(C5:C7)</f>
        <v>30.216265</v>
      </c>
      <c r="D10" s="72">
        <f>SUM(D5:D7)</f>
        <v>45.3243975</v>
      </c>
      <c r="E10" s="3" t="s">
        <v>48</v>
      </c>
    </row>
    <row r="11" spans="2:5" ht="12.75">
      <c r="B11" s="74"/>
      <c r="C11" s="70"/>
      <c r="D11" s="70"/>
      <c r="E11" s="71"/>
    </row>
    <row r="12" spans="2:5" ht="51">
      <c r="B12" s="4" t="s">
        <v>44</v>
      </c>
      <c r="C12" s="67" t="s">
        <v>45</v>
      </c>
      <c r="D12" s="75">
        <f>+D10*34*24</f>
        <v>36984.708360000004</v>
      </c>
      <c r="E12" s="1"/>
    </row>
    <row r="14" ht="12.75">
      <c r="C14" s="77" t="s">
        <v>47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2006-05-18T15:19:53Z</cp:lastPrinted>
  <dcterms:created xsi:type="dcterms:W3CDTF">1901-01-01T08:00:00Z</dcterms:created>
  <dcterms:modified xsi:type="dcterms:W3CDTF">2006-05-26T19:59:42Z</dcterms:modified>
  <cp:category/>
  <cp:version/>
  <cp:contentType/>
  <cp:contentStatus/>
</cp:coreProperties>
</file>