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330" windowWidth="15345" windowHeight="1830" activeTab="0"/>
  </bookViews>
  <sheets>
    <sheet name="2008 Contracts" sheetId="1" r:id="rId1"/>
  </sheets>
  <definedNames>
    <definedName name="_xlnm.Print_Area" localSheetId="0">'2008 Contracts'!$A$1:$I$45</definedName>
  </definedNames>
  <calcPr fullCalcOnLoad="1"/>
</workbook>
</file>

<file path=xl/sharedStrings.xml><?xml version="1.0" encoding="utf-8"?>
<sst xmlns="http://schemas.openxmlformats.org/spreadsheetml/2006/main" count="60" uniqueCount="49">
  <si>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</si>
  <si>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</si>
  <si>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</si>
  <si>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</si>
  <si>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</si>
  <si>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</si>
  <si>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</si>
  <si>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</si>
  <si>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</si>
  <si>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</si>
  <si>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</si>
  <si>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</si>
  <si>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</si>
  <si>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</si>
  <si>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</si>
  <si>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</si>
  <si>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</si>
  <si>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</si>
  <si>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</si>
  <si>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</si>
  <si>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</si>
  <si>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Salaries &amp; Benefits</t>
  </si>
  <si>
    <t>Capital Outlay</t>
  </si>
  <si>
    <t>Office of the Public Defender</t>
  </si>
  <si>
    <t>General Fund</t>
  </si>
  <si>
    <t>2008 Contracts for Public Defense Services - General Fund</t>
  </si>
  <si>
    <t>Current Year</t>
  </si>
  <si>
    <t xml:space="preserve">Current Year </t>
  </si>
  <si>
    <r>
      <t xml:space="preserve">Public Defense Contract </t>
    </r>
    <r>
      <rPr>
        <vertAlign val="superscript"/>
        <sz val="10"/>
        <rFont val="Arial"/>
        <family val="2"/>
      </rPr>
      <t>1</t>
    </r>
  </si>
  <si>
    <r>
      <t xml:space="preserve">Assigned Counsel </t>
    </r>
    <r>
      <rPr>
        <vertAlign val="superscript"/>
        <sz val="10"/>
        <rFont val="Arial"/>
        <family val="2"/>
      </rPr>
      <t>2</t>
    </r>
  </si>
  <si>
    <r>
      <t xml:space="preserve">Expert Witnesses </t>
    </r>
    <r>
      <rPr>
        <vertAlign val="superscript"/>
        <sz val="10"/>
        <rFont val="Arial"/>
        <family val="2"/>
      </rPr>
      <t>3</t>
    </r>
  </si>
  <si>
    <r>
      <t xml:space="preserve">OPD Legal Services </t>
    </r>
    <r>
      <rPr>
        <vertAlign val="superscript"/>
        <sz val="10"/>
        <rFont val="Arial"/>
        <family val="2"/>
      </rPr>
      <t>4</t>
    </r>
  </si>
  <si>
    <t>OPD's supplemental request includes the following components:</t>
  </si>
  <si>
    <t xml:space="preserve">Total </t>
  </si>
  <si>
    <t>Tesia Forbes, Office of Management and Budget</t>
  </si>
  <si>
    <t>Marijo Klem, Office of the Public Defender</t>
  </si>
  <si>
    <t xml:space="preserve">Ordinance/Motion No.  </t>
  </si>
  <si>
    <r>
      <t>DCHS/MHCADSD</t>
    </r>
    <r>
      <rPr>
        <vertAlign val="superscript"/>
        <sz val="10"/>
        <rFont val="Arial"/>
        <family val="2"/>
      </rPr>
      <t>5</t>
    </r>
  </si>
  <si>
    <t>Supplies and Services -- Defense contracts</t>
  </si>
  <si>
    <t>General Fund/DCHS-OPD</t>
  </si>
  <si>
    <r>
      <t xml:space="preserve">Other -Exec Contingency </t>
    </r>
    <r>
      <rPr>
        <vertAlign val="superscript"/>
        <sz val="10"/>
        <rFont val="Arial"/>
        <family val="2"/>
      </rPr>
      <t>6</t>
    </r>
  </si>
  <si>
    <t>General Fund/Executive Contingency</t>
  </si>
  <si>
    <r>
      <t>2</t>
    </r>
    <r>
      <rPr>
        <sz val="10"/>
        <rFont val="Arial"/>
        <family val="2"/>
      </rPr>
      <t xml:space="preserve">  The increase in assigned counsel costs is due to the unexpected number of high profile complex cases requiring assigned counsel in 2008.  In addition, OPD anticipates a large payment to assigned counsel for a case that ended in October 2008, but for which billing has been submitted for services only through March, 2005.  
</t>
    </r>
  </si>
  <si>
    <r>
      <t>3</t>
    </r>
    <r>
      <rPr>
        <sz val="10"/>
        <color indexed="8"/>
        <rFont val="Arial"/>
        <family val="2"/>
      </rPr>
      <t xml:space="preserve">  The increase in expert witness costs is due to the increased number and complexity of murder, aggravated murder, assault, and fraud cases in 2008.</t>
    </r>
  </si>
  <si>
    <r>
      <t>4</t>
    </r>
    <r>
      <rPr>
        <sz val="10"/>
        <rFont val="Arial"/>
        <family val="2"/>
      </rPr>
      <t xml:space="preserve">  These costs are related legal matters involving the office of public defense, as well as security costs. </t>
    </r>
  </si>
  <si>
    <r>
      <t>5</t>
    </r>
    <r>
      <rPr>
        <sz val="10"/>
        <rFont val="Arial"/>
        <family val="2"/>
      </rPr>
      <t xml:space="preserve">  Revenue is reimbursement for Involuntary Treatment Act cases.</t>
    </r>
  </si>
  <si>
    <r>
      <t>6</t>
    </r>
    <r>
      <rPr>
        <sz val="10"/>
        <rFont val="Arial"/>
        <family val="2"/>
      </rPr>
      <t xml:space="preserve">  OPD's expenditures are offset by a reduction to the Executive Contingency. </t>
    </r>
  </si>
  <si>
    <r>
      <t>1</t>
    </r>
    <r>
      <rPr>
        <sz val="10"/>
        <rFont val="Arial"/>
        <family val="2"/>
      </rPr>
      <t xml:space="preserve">  2008 actual caseload assigned will be slightly more than the amount contracted for in Contempt of Court and Juvenile Offender cases; felony caseload assigned will be less than contract amounts, partially offsetting increased costs in Complex (aggravated murder) caseload, and 593 costs.</t>
    </r>
  </si>
  <si>
    <t>2008 4th Quarter Supplemental Ordinance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</si>
</sst>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&quot;$&quot;#,##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4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7" fontId="0" fillId="0" borderId="16" xfId="15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173" fontId="0" fillId="0" borderId="0" xfId="17" applyNumberFormat="1" applyFont="1" applyAlignment="1">
      <alignment/>
    </xf>
    <xf numFmtId="173" fontId="1" fillId="0" borderId="0" xfId="17" applyNumberFormat="1" applyFont="1" applyBorder="1" applyAlignment="1">
      <alignment/>
    </xf>
    <xf numFmtId="167" fontId="0" fillId="0" borderId="0" xfId="15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44" fontId="0" fillId="0" borderId="0" xfId="17" applyNumberFormat="1" applyFont="1" applyBorder="1" applyAlignment="1">
      <alignment/>
    </xf>
    <xf numFmtId="173" fontId="0" fillId="0" borderId="0" xfId="17" applyNumberFormat="1" applyFont="1" applyBorder="1" applyAlignment="1">
      <alignment/>
    </xf>
    <xf numFmtId="173" fontId="7" fillId="0" borderId="0" xfId="17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3" fontId="0" fillId="0" borderId="34" xfId="17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73" fontId="1" fillId="0" borderId="37" xfId="17" applyNumberFormat="1" applyFont="1" applyBorder="1" applyAlignment="1">
      <alignment/>
    </xf>
    <xf numFmtId="0" fontId="0" fillId="0" borderId="35" xfId="0" applyFont="1" applyBorder="1" applyAlignment="1">
      <alignment horizontal="right" wrapText="1"/>
    </xf>
    <xf numFmtId="0" fontId="0" fillId="0" borderId="36" xfId="0" applyFont="1" applyBorder="1" applyAlignment="1">
      <alignment horizontal="right" wrapText="1"/>
    </xf>
    <xf numFmtId="0" fontId="0" fillId="0" borderId="38" xfId="0" applyFont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173" fontId="0" fillId="0" borderId="37" xfId="17" applyNumberFormat="1" applyFont="1" applyBorder="1" applyAlignment="1">
      <alignment/>
    </xf>
    <xf numFmtId="0" fontId="1" fillId="0" borderId="36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6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justify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justify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85" zoomScaleNormal="85" workbookViewId="0" topLeftCell="A31">
      <selection activeCell="C4" sqref="C4"/>
    </sheetView>
  </sheetViews>
  <sheetFormatPr defaultColWidth="9.140625" defaultRowHeight="12.75"/>
  <cols>
    <col min="1" max="1" width="9.140625" style="6" customWidth="1"/>
    <col min="2" max="2" width="21.7109375" style="6" customWidth="1"/>
    <col min="3" max="3" width="15.57421875" style="6" customWidth="1"/>
    <col min="4" max="4" width="10.140625" style="6" customWidth="1"/>
    <col min="5" max="5" width="18.140625" style="6" customWidth="1"/>
    <col min="6" max="6" width="16.8515625" style="6" customWidth="1"/>
    <col min="7" max="7" width="17.28125" style="6" customWidth="1"/>
    <col min="8" max="8" width="17.421875" style="6" customWidth="1"/>
    <col min="9" max="9" width="17.8515625" style="6" customWidth="1"/>
    <col min="10" max="10" width="17.00390625" style="6" customWidth="1"/>
    <col min="11" max="11" width="11.28125" style="6" bestFit="1" customWidth="1"/>
    <col min="12" max="16384" width="9.140625" style="6" customWidth="1"/>
  </cols>
  <sheetData>
    <row r="1" spans="2:11" ht="12.75">
      <c r="B1" s="3"/>
      <c r="C1" s="3"/>
      <c r="D1" s="3"/>
      <c r="E1" s="4" t="s">
        <v>0</v>
      </c>
      <c r="F1" s="5"/>
      <c r="G1" s="3"/>
      <c r="H1" s="3"/>
      <c r="I1" s="3"/>
      <c r="J1" s="3"/>
      <c r="K1" s="3"/>
    </row>
    <row r="2" spans="2:10" ht="13.5" thickBot="1">
      <c r="B2" s="7"/>
      <c r="C2" s="5"/>
      <c r="D2" s="5"/>
      <c r="E2" s="5"/>
      <c r="F2" s="5"/>
      <c r="G2" s="5"/>
      <c r="H2" s="5"/>
      <c r="I2" s="5"/>
      <c r="J2" s="5"/>
    </row>
    <row r="3" spans="2:10" ht="21.75" customHeight="1" thickTop="1">
      <c r="B3" s="8" t="s">
        <v>36</v>
      </c>
      <c r="C3" s="9" t="s">
        <v>48</v>
      </c>
      <c r="D3" s="10"/>
      <c r="E3" s="10"/>
      <c r="F3" s="10"/>
      <c r="G3" s="10"/>
      <c r="H3" s="10"/>
      <c r="I3" s="11"/>
      <c r="J3" s="5"/>
    </row>
    <row r="4" spans="2:10" ht="21.75" customHeight="1">
      <c r="B4" s="12" t="s">
        <v>1</v>
      </c>
      <c r="C4" s="13" t="s">
        <v>25</v>
      </c>
      <c r="D4" s="14"/>
      <c r="E4" s="14"/>
      <c r="F4" s="14"/>
      <c r="G4" s="14"/>
      <c r="H4" s="14"/>
      <c r="I4" s="15"/>
      <c r="J4" s="5"/>
    </row>
    <row r="5" spans="2:9" ht="21.75" customHeight="1">
      <c r="B5" s="16" t="s">
        <v>2</v>
      </c>
      <c r="C5" s="17"/>
      <c r="D5" s="17" t="s">
        <v>23</v>
      </c>
      <c r="E5" s="17"/>
      <c r="F5" s="17"/>
      <c r="G5" s="17"/>
      <c r="H5" s="17"/>
      <c r="I5" s="18"/>
    </row>
    <row r="6" spans="2:9" ht="21.75" customHeight="1">
      <c r="B6" s="16" t="s">
        <v>3</v>
      </c>
      <c r="C6" s="17" t="s">
        <v>35</v>
      </c>
      <c r="D6" s="17"/>
      <c r="E6" s="17"/>
      <c r="F6" s="17"/>
      <c r="G6" s="17"/>
      <c r="H6" s="17"/>
      <c r="I6" s="18"/>
    </row>
    <row r="7" spans="2:9" ht="21.75" customHeight="1" thickBot="1">
      <c r="B7" s="19" t="s">
        <v>4</v>
      </c>
      <c r="C7" s="20" t="s">
        <v>34</v>
      </c>
      <c r="D7" s="20"/>
      <c r="E7" s="20"/>
      <c r="F7" s="20"/>
      <c r="G7" s="20"/>
      <c r="H7" s="20"/>
      <c r="I7" s="21"/>
    </row>
    <row r="8" spans="2:7" ht="21.75" customHeight="1" thickTop="1">
      <c r="B8" s="17" t="s">
        <v>5</v>
      </c>
      <c r="G8" s="87">
        <v>0</v>
      </c>
    </row>
    <row r="9" spans="2:3" ht="18" customHeight="1" thickBot="1">
      <c r="B9" s="1" t="s">
        <v>6</v>
      </c>
      <c r="C9" s="17"/>
    </row>
    <row r="10" spans="2:9" ht="21.75" customHeight="1">
      <c r="B10" s="22" t="s">
        <v>7</v>
      </c>
      <c r="C10" s="23"/>
      <c r="D10" s="24" t="s">
        <v>8</v>
      </c>
      <c r="E10" s="24" t="s">
        <v>9</v>
      </c>
      <c r="F10" s="24" t="s">
        <v>27</v>
      </c>
      <c r="G10" s="24" t="s">
        <v>10</v>
      </c>
      <c r="H10" s="25" t="s">
        <v>11</v>
      </c>
      <c r="I10" s="26" t="s">
        <v>12</v>
      </c>
    </row>
    <row r="11" spans="2:9" ht="21.75" customHeight="1">
      <c r="B11" s="27"/>
      <c r="C11" s="28"/>
      <c r="D11" s="29" t="s">
        <v>13</v>
      </c>
      <c r="E11" s="29" t="s">
        <v>14</v>
      </c>
      <c r="F11" s="29">
        <v>2008</v>
      </c>
      <c r="G11" s="29">
        <v>2009</v>
      </c>
      <c r="H11" s="73">
        <v>2010</v>
      </c>
      <c r="I11" s="72">
        <v>2011</v>
      </c>
    </row>
    <row r="12" spans="2:9" ht="21.75" customHeight="1">
      <c r="B12" s="27" t="s">
        <v>24</v>
      </c>
      <c r="C12" s="30"/>
      <c r="D12" s="31">
        <v>10</v>
      </c>
      <c r="E12" s="29" t="s">
        <v>37</v>
      </c>
      <c r="F12" s="32">
        <v>804</v>
      </c>
      <c r="G12" s="32">
        <v>0</v>
      </c>
      <c r="H12" s="33">
        <v>0</v>
      </c>
      <c r="I12" s="34">
        <v>0</v>
      </c>
    </row>
    <row r="13" spans="2:9" ht="21.75" customHeight="1">
      <c r="B13" s="27"/>
      <c r="C13" s="30"/>
      <c r="D13" s="29"/>
      <c r="E13" s="29"/>
      <c r="F13" s="32"/>
      <c r="G13" s="32"/>
      <c r="H13" s="33"/>
      <c r="I13" s="34"/>
    </row>
    <row r="14" spans="2:9" ht="21.75" customHeight="1">
      <c r="B14" s="27"/>
      <c r="C14" s="28"/>
      <c r="D14" s="35"/>
      <c r="E14" s="36"/>
      <c r="F14" s="37"/>
      <c r="G14" s="37"/>
      <c r="H14" s="38"/>
      <c r="I14" s="39"/>
    </row>
    <row r="15" spans="2:9" ht="21.75" customHeight="1" thickBot="1">
      <c r="B15" s="40"/>
      <c r="C15" s="41" t="s">
        <v>15</v>
      </c>
      <c r="D15" s="42"/>
      <c r="E15" s="42"/>
      <c r="F15" s="43">
        <f>F12+F13</f>
        <v>804</v>
      </c>
      <c r="G15" s="43">
        <f>G12+G13</f>
        <v>0</v>
      </c>
      <c r="H15" s="43">
        <f>H12+H13</f>
        <v>0</v>
      </c>
      <c r="I15" s="44">
        <f>I12+I13</f>
        <v>0</v>
      </c>
    </row>
    <row r="16" spans="2:4" ht="21.75" customHeight="1" thickBot="1">
      <c r="B16" s="2" t="s">
        <v>16</v>
      </c>
      <c r="C16" s="17"/>
      <c r="D16" s="17"/>
    </row>
    <row r="17" spans="2:9" ht="21.75" customHeight="1">
      <c r="B17" s="22" t="s">
        <v>7</v>
      </c>
      <c r="C17" s="23"/>
      <c r="D17" s="24" t="s">
        <v>8</v>
      </c>
      <c r="E17" s="24" t="s">
        <v>17</v>
      </c>
      <c r="F17" s="24" t="s">
        <v>26</v>
      </c>
      <c r="G17" s="24" t="s">
        <v>10</v>
      </c>
      <c r="H17" s="25" t="s">
        <v>11</v>
      </c>
      <c r="I17" s="26" t="s">
        <v>12</v>
      </c>
    </row>
    <row r="18" spans="2:9" ht="21.75" customHeight="1">
      <c r="B18" s="27"/>
      <c r="C18" s="30"/>
      <c r="D18" s="29" t="s">
        <v>13</v>
      </c>
      <c r="E18" s="29"/>
      <c r="F18" s="29">
        <v>2008</v>
      </c>
      <c r="G18" s="29">
        <v>2009</v>
      </c>
      <c r="H18" s="73">
        <v>2010</v>
      </c>
      <c r="I18" s="72">
        <v>2011</v>
      </c>
    </row>
    <row r="19" spans="2:9" ht="21.75" customHeight="1">
      <c r="B19" s="27" t="s">
        <v>39</v>
      </c>
      <c r="C19" s="30"/>
      <c r="D19" s="31">
        <v>10</v>
      </c>
      <c r="E19" s="31">
        <v>950</v>
      </c>
      <c r="F19" s="32">
        <f>1095113+60000</f>
        <v>1155113</v>
      </c>
      <c r="G19" s="32">
        <v>0</v>
      </c>
      <c r="H19" s="33">
        <v>0</v>
      </c>
      <c r="I19" s="34">
        <v>0</v>
      </c>
    </row>
    <row r="20" spans="2:9" ht="21.75" customHeight="1">
      <c r="B20" s="27" t="s">
        <v>41</v>
      </c>
      <c r="C20" s="30"/>
      <c r="D20" s="31">
        <v>10</v>
      </c>
      <c r="E20" s="31">
        <v>655</v>
      </c>
      <c r="F20" s="56">
        <v>-1000000</v>
      </c>
      <c r="G20" s="32">
        <v>0</v>
      </c>
      <c r="H20" s="33">
        <v>0</v>
      </c>
      <c r="I20" s="34">
        <v>0</v>
      </c>
    </row>
    <row r="21" spans="2:9" ht="21.75" customHeight="1">
      <c r="B21" s="27"/>
      <c r="C21" s="30"/>
      <c r="D21" s="35"/>
      <c r="E21" s="29"/>
      <c r="F21" s="32"/>
      <c r="G21" s="32"/>
      <c r="H21" s="33"/>
      <c r="I21" s="34"/>
    </row>
    <row r="22" spans="2:10" ht="21.75" customHeight="1" thickBot="1">
      <c r="B22" s="40"/>
      <c r="C22" s="41" t="s">
        <v>18</v>
      </c>
      <c r="D22" s="42"/>
      <c r="E22" s="42"/>
      <c r="F22" s="43">
        <f>SUM(F19:F21)</f>
        <v>155113</v>
      </c>
      <c r="G22" s="43">
        <f>SUM(G19:G21)</f>
        <v>0</v>
      </c>
      <c r="H22" s="43">
        <f>SUM(H19:H21)</f>
        <v>0</v>
      </c>
      <c r="I22" s="44">
        <f>SUM(I19:I21)</f>
        <v>0</v>
      </c>
      <c r="J22" s="45"/>
    </row>
    <row r="23" spans="6:9" ht="21.75" customHeight="1">
      <c r="F23" s="46"/>
      <c r="G23" s="46"/>
      <c r="H23" s="46"/>
      <c r="I23" s="46"/>
    </row>
    <row r="24" spans="2:5" ht="21.75" customHeight="1" thickBot="1">
      <c r="B24" s="47" t="s">
        <v>19</v>
      </c>
      <c r="C24" s="17"/>
      <c r="D24" s="17"/>
      <c r="E24" s="17"/>
    </row>
    <row r="25" spans="2:11" ht="21.75" customHeight="1">
      <c r="B25" s="48"/>
      <c r="C25" s="49"/>
      <c r="D25" s="50"/>
      <c r="E25" s="51"/>
      <c r="F25" s="24" t="s">
        <v>26</v>
      </c>
      <c r="G25" s="24" t="s">
        <v>10</v>
      </c>
      <c r="H25" s="25" t="s">
        <v>11</v>
      </c>
      <c r="I25" s="26" t="s">
        <v>12</v>
      </c>
      <c r="J25" s="17"/>
      <c r="K25" s="17"/>
    </row>
    <row r="26" spans="2:11" ht="21.75" customHeight="1">
      <c r="B26" s="52" t="s">
        <v>21</v>
      </c>
      <c r="C26" s="53"/>
      <c r="D26" s="54"/>
      <c r="E26" s="55"/>
      <c r="F26" s="29">
        <v>2008</v>
      </c>
      <c r="G26" s="29">
        <v>2009</v>
      </c>
      <c r="H26" s="73">
        <v>2010</v>
      </c>
      <c r="I26" s="72">
        <v>2011</v>
      </c>
      <c r="J26" s="17"/>
      <c r="K26" s="17"/>
    </row>
    <row r="27" spans="2:11" ht="21.75" customHeight="1">
      <c r="B27" s="52" t="s">
        <v>38</v>
      </c>
      <c r="C27" s="53"/>
      <c r="D27" s="53"/>
      <c r="E27" s="30"/>
      <c r="F27" s="32">
        <f>F19</f>
        <v>1155113</v>
      </c>
      <c r="G27" s="32">
        <v>0</v>
      </c>
      <c r="H27" s="33">
        <v>0</v>
      </c>
      <c r="I27" s="34">
        <v>0</v>
      </c>
      <c r="J27" s="45"/>
      <c r="K27" s="45"/>
    </row>
    <row r="28" spans="2:11" ht="21.75" customHeight="1">
      <c r="B28" s="52" t="s">
        <v>22</v>
      </c>
      <c r="C28" s="53"/>
      <c r="D28" s="53"/>
      <c r="E28" s="30"/>
      <c r="F28" s="32"/>
      <c r="G28" s="32"/>
      <c r="H28" s="33"/>
      <c r="I28" s="34"/>
      <c r="J28" s="45"/>
      <c r="K28" s="45"/>
    </row>
    <row r="29" spans="2:9" ht="21.75" customHeight="1">
      <c r="B29" s="52" t="s">
        <v>40</v>
      </c>
      <c r="C29" s="28"/>
      <c r="D29" s="28"/>
      <c r="E29" s="30"/>
      <c r="F29" s="56">
        <f>F20</f>
        <v>-1000000</v>
      </c>
      <c r="G29" s="32"/>
      <c r="H29" s="33"/>
      <c r="I29" s="34"/>
    </row>
    <row r="30" spans="2:9" ht="21.75" customHeight="1">
      <c r="B30" s="57"/>
      <c r="C30" s="58"/>
      <c r="D30" s="58"/>
      <c r="E30" s="59"/>
      <c r="F30" s="60"/>
      <c r="G30" s="60"/>
      <c r="H30" s="61"/>
      <c r="I30" s="62"/>
    </row>
    <row r="31" spans="2:11" ht="21.75" customHeight="1" thickBot="1">
      <c r="B31" s="40" t="s">
        <v>18</v>
      </c>
      <c r="C31" s="41"/>
      <c r="D31" s="41"/>
      <c r="E31" s="63"/>
      <c r="F31" s="43">
        <f>F27+F28+F29</f>
        <v>155113</v>
      </c>
      <c r="G31" s="43">
        <f>G27+G28+G29</f>
        <v>0</v>
      </c>
      <c r="H31" s="43">
        <f>H27+H28+H29</f>
        <v>0</v>
      </c>
      <c r="I31" s="44">
        <f>I27+I28+I29</f>
        <v>0</v>
      </c>
      <c r="J31" s="46"/>
      <c r="K31" s="46"/>
    </row>
    <row r="32" spans="2:11" ht="21.75" customHeight="1">
      <c r="B32" s="6" t="s">
        <v>20</v>
      </c>
      <c r="F32" s="46"/>
      <c r="G32" s="46"/>
      <c r="H32" s="46"/>
      <c r="I32" s="46"/>
      <c r="J32" s="46"/>
      <c r="K32" s="46"/>
    </row>
    <row r="33" spans="2:10" ht="18" customHeight="1">
      <c r="B33" s="82" t="s">
        <v>32</v>
      </c>
      <c r="C33" s="28"/>
      <c r="D33" s="28"/>
      <c r="E33" s="28"/>
      <c r="F33" s="83"/>
      <c r="G33" s="46"/>
      <c r="H33" s="46"/>
      <c r="I33" s="46"/>
      <c r="J33" s="46"/>
    </row>
    <row r="34" spans="2:8" ht="14.25">
      <c r="B34" s="80" t="s">
        <v>28</v>
      </c>
      <c r="C34" s="17"/>
      <c r="D34" s="2"/>
      <c r="E34" s="17"/>
      <c r="F34" s="74">
        <v>-478638</v>
      </c>
      <c r="G34" s="68"/>
      <c r="H34" s="68"/>
    </row>
    <row r="35" spans="2:9" ht="15.75" customHeight="1">
      <c r="B35" s="81" t="s">
        <v>29</v>
      </c>
      <c r="C35" s="17"/>
      <c r="D35" s="17"/>
      <c r="E35" s="17"/>
      <c r="F35" s="74">
        <v>856126</v>
      </c>
      <c r="G35" s="70"/>
      <c r="H35" s="69"/>
      <c r="I35" s="64"/>
    </row>
    <row r="36" spans="2:9" ht="16.5" customHeight="1">
      <c r="B36" s="81" t="s">
        <v>30</v>
      </c>
      <c r="C36" s="17"/>
      <c r="D36" s="17"/>
      <c r="E36" s="17"/>
      <c r="F36" s="74">
        <v>726929</v>
      </c>
      <c r="G36" s="70"/>
      <c r="H36" s="70"/>
      <c r="I36" s="64"/>
    </row>
    <row r="37" spans="2:9" ht="11.25" customHeight="1">
      <c r="B37" s="78" t="s">
        <v>31</v>
      </c>
      <c r="C37" s="79"/>
      <c r="D37" s="79"/>
      <c r="E37" s="79"/>
      <c r="F37" s="84">
        <v>50696</v>
      </c>
      <c r="G37" s="70"/>
      <c r="H37" s="69"/>
      <c r="I37" s="64"/>
    </row>
    <row r="38" spans="2:9" ht="25.5" customHeight="1">
      <c r="B38" s="75"/>
      <c r="C38" s="76"/>
      <c r="D38" s="76"/>
      <c r="E38" s="85" t="s">
        <v>33</v>
      </c>
      <c r="F38" s="77">
        <f>SUM(F34:F37)</f>
        <v>1155113</v>
      </c>
      <c r="G38" s="70"/>
      <c r="H38" s="70"/>
      <c r="I38" s="64"/>
    </row>
    <row r="39" spans="2:9" ht="11.25" customHeight="1">
      <c r="B39" s="2"/>
      <c r="C39" s="2"/>
      <c r="D39" s="2"/>
      <c r="E39" s="2"/>
      <c r="F39" s="65"/>
      <c r="G39" s="71"/>
      <c r="H39" s="65"/>
      <c r="I39" s="64"/>
    </row>
    <row r="40" spans="1:9" s="1" customFormat="1" ht="27" customHeight="1">
      <c r="A40" s="91" t="s">
        <v>47</v>
      </c>
      <c r="B40" s="88"/>
      <c r="C40" s="88"/>
      <c r="D40" s="88"/>
      <c r="E40" s="88"/>
      <c r="F40" s="88"/>
      <c r="G40" s="88"/>
      <c r="H40" s="88"/>
      <c r="I40" s="88"/>
    </row>
    <row r="41" spans="1:13" s="1" customFormat="1" ht="26.25" customHeight="1">
      <c r="A41" s="92" t="s">
        <v>42</v>
      </c>
      <c r="B41" s="90"/>
      <c r="C41" s="90"/>
      <c r="D41" s="90"/>
      <c r="E41" s="90"/>
      <c r="F41" s="90"/>
      <c r="G41" s="90"/>
      <c r="H41" s="90"/>
      <c r="I41" s="90"/>
      <c r="K41" s="66"/>
      <c r="L41" s="2"/>
      <c r="M41" s="2"/>
    </row>
    <row r="42" spans="1:13" ht="14.25">
      <c r="A42" s="93" t="s">
        <v>43</v>
      </c>
      <c r="B42" s="86"/>
      <c r="C42" s="86"/>
      <c r="D42" s="86"/>
      <c r="E42" s="86"/>
      <c r="F42" s="86"/>
      <c r="G42" s="86"/>
      <c r="H42" s="86"/>
      <c r="I42" s="86"/>
      <c r="J42" s="46"/>
      <c r="K42" s="67"/>
      <c r="L42" s="2"/>
      <c r="M42" s="17"/>
    </row>
    <row r="43" spans="1:9" ht="14.25">
      <c r="A43" s="89" t="s">
        <v>44</v>
      </c>
      <c r="B43" s="89"/>
      <c r="C43" s="89"/>
      <c r="D43" s="89"/>
      <c r="E43" s="89"/>
      <c r="F43" s="89"/>
      <c r="G43" s="89"/>
      <c r="H43" s="89"/>
      <c r="I43" s="89"/>
    </row>
    <row r="44" ht="14.25">
      <c r="A44" s="94" t="s">
        <v>45</v>
      </c>
    </row>
    <row r="45" ht="14.25">
      <c r="A45" s="94" t="s">
        <v>46</v>
      </c>
    </row>
  </sheetData>
  <mergeCells count="3">
    <mergeCell ref="A40:I40"/>
    <mergeCell ref="A43:I43"/>
    <mergeCell ref="A41:I41"/>
  </mergeCells>
  <printOptions/>
  <pageMargins left="0.5" right="0.3" top="1" bottom="1" header="0.5" footer="0.5"/>
  <pageSetup fitToHeight="2" horizontalDpi="600" verticalDpi="600" orientation="portrait" scale="68" r:id="rId1"/>
  <headerFooter alignWithMargins="0">
    <oddFooter>&amp;L&amp;F&amp;CPage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Budget</cp:lastModifiedBy>
  <cp:lastPrinted>2008-11-07T21:06:15Z</cp:lastPrinted>
  <dcterms:created xsi:type="dcterms:W3CDTF">1999-06-02T23:29:55Z</dcterms:created>
  <dcterms:modified xsi:type="dcterms:W3CDTF">2008-11-07T21:54:18Z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