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30" windowWidth="11640" windowHeight="3120" tabRatio="957" activeTab="0"/>
  </bookViews>
  <sheets>
    <sheet name="3571FinPlan2007" sheetId="1" r:id="rId1"/>
  </sheets>
  <externalReferences>
    <externalReference r:id="rId4"/>
    <externalReference r:id="rId5"/>
    <externalReference r:id="rId6"/>
    <externalReference r:id="rId7"/>
  </externalReferences>
  <definedNames>
    <definedName name="\e">'[2]WTD Council Adopted Fin Plan '!#REF!</definedName>
    <definedName name="\p">'[2]WTD Council Adopted Fin Plan '!#REF!</definedName>
    <definedName name="\t">'[2]WTD Council Adopted Fin Plan '!#REF!</definedName>
    <definedName name="_1">#REF!</definedName>
    <definedName name="_93GRANTS">'[2]WTD Council Adopted Fin Plan '!#REF!</definedName>
    <definedName name="A">#REF!</definedName>
    <definedName name="AGAIN">'[2]WTD Council Adopted Fin Plan '!#REF!</definedName>
    <definedName name="ALTERNATIVES">'[2]WTD Council Adopted Fin Plan '!#REF!</definedName>
    <definedName name="AV_2002">'[4]General'!$B$3</definedName>
    <definedName name="AV_2003">'[4]General'!$C$3</definedName>
    <definedName name="AV_2004">'[4]General'!$D$3</definedName>
    <definedName name="AV_2005">'[4]General'!$E$3</definedName>
    <definedName name="AV_2006">'[4]General'!$F$3</definedName>
    <definedName name="AV_2007">'[4]General'!$G$3</definedName>
    <definedName name="AV_2008">'[4]General'!$H$3</definedName>
    <definedName name="AV_2009">'[4]General'!$I$3</definedName>
    <definedName name="AV_2010">'[4]General'!$J$3</definedName>
    <definedName name="BACKUP">'[2]WTD Council Adopted Fin Plan '!#REF!</definedName>
    <definedName name="BKUP">'[2]WTD Council Adopted Fin Plan '!#REF!</definedName>
    <definedName name="BONDRATE">'[2]WTD Council Adopted Fin Plan '!#REF!</definedName>
    <definedName name="bud99">#REF!</definedName>
    <definedName name="CAPINFLATION">'[2]WTD Council Adopted Fin Plan '!#REF!</definedName>
    <definedName name="CAPITAL">'[2]WTD Council Adopted Fin Plan '!#REF!</definedName>
    <definedName name="CAPRED">'[2]WTD Council Adopted Fin Plan '!#REF!</definedName>
    <definedName name="CASE1">'[2]WTD Council Adopted Fin Plan '!#REF!</definedName>
    <definedName name="CASE2">'[2]WTD Council Adopted Fin Plan '!#REF!</definedName>
    <definedName name="CASE3">'[2]WTD Council Adopted Fin Plan '!#REF!</definedName>
    <definedName name="CE">'[2]WTD Council Adopted Fin Plan '!#REF!</definedName>
    <definedName name="CHART">'[2]WTD Council Adopted Fin Plan '!#REF!</definedName>
    <definedName name="Clerical">#REF!</definedName>
    <definedName name="COL">'[2]WTD Council Adopted Fin Plan '!#REF!</definedName>
    <definedName name="COLUMN">'[2]WTD Council Adopted Fin Plan '!#REF!</definedName>
    <definedName name="Computer">#REF!</definedName>
    <definedName name="Con">#REF!</definedName>
    <definedName name="COPY">'[2]WTD Council Adopted Fin Plan '!#REF!</definedName>
    <definedName name="COPYDS">'[2]WTD Council Adopted Fin Plan '!#REF!</definedName>
    <definedName name="D.S.FACT">'[2]WTD Council Adopted Fin Plan '!#REF!</definedName>
    <definedName name="DEBTDET">'[2]WTD Council Adopted Fin Plan '!#REF!</definedName>
    <definedName name="DEBTSVC">'[2]WTD Council Adopted Fin Plan '!#REF!</definedName>
    <definedName name="Drafting">#REF!</definedName>
    <definedName name="DSR">'[2]WTD Council Adopted Fin Plan '!#REF!</definedName>
    <definedName name="EIGHT">'[2]WTD Council Adopted Fin Plan '!#REF!</definedName>
    <definedName name="Eng1">#REF!</definedName>
    <definedName name="Eng2">#REF!</definedName>
    <definedName name="Eng3">#REF!</definedName>
    <definedName name="Eng4">#REF!</definedName>
    <definedName name="ENINFLATION">'[2]WTD Council Adopted Fin Plan '!#REF!</definedName>
    <definedName name="EXP00">#REF!</definedName>
    <definedName name="EXP01">#REF!</definedName>
    <definedName name="EXP02">#REF!</definedName>
    <definedName name="EXPORT">'[2]WTD Council Adopted Fin Plan '!#REF!</definedName>
    <definedName name="EXPSUM">#REF!</definedName>
    <definedName name="FIVE">'[2]WTD Council Adopted Fin Plan '!#REF!</definedName>
    <definedName name="FLAG">'[2]WTD Council Adopted Fin Plan '!#REF!</definedName>
    <definedName name="FOUR">'[2]WTD Council Adopted Fin Plan '!#REF!</definedName>
    <definedName name="FTEs">'[1]QryFTE'!$B$4:$J$125</definedName>
    <definedName name="FUTRCE">'[2]WTD Council Adopted Fin Plan '!#REF!</definedName>
    <definedName name="GRANTS">'[2]WTD Council Adopted Fin Plan '!#REF!</definedName>
    <definedName name="I_I">#REF!</definedName>
    <definedName name="INFLATION">'[2]WTD Council Adopted Fin Plan '!#REF!</definedName>
    <definedName name="INTRATE">'[2]WTD Council Adopted Fin Plan '!#REF!</definedName>
    <definedName name="ISSUDATE">'[2]WTD Council Adopted Fin Plan '!#REF!</definedName>
    <definedName name="ISSUECOST">'[2]WTD Council Adopted Fin Plan '!#REF!</definedName>
    <definedName name="L1_">#REF!</definedName>
    <definedName name="L2_">#REF!</definedName>
    <definedName name="L3_">#REF!</definedName>
    <definedName name="Lab">#REF!</definedName>
    <definedName name="LOOP">'[2]WTD Council Adopted Fin Plan '!#REF!</definedName>
    <definedName name="MACRO">'[2]WTD Council Adopted Fin Plan '!#REF!</definedName>
    <definedName name="Macro1_PRINT">#REF!</definedName>
    <definedName name="NEXT1">'[2]WTD Council Adopted Fin Plan '!#REF!</definedName>
    <definedName name="No_I_I">#REF!</definedName>
    <definedName name="notes">#REF!</definedName>
    <definedName name="ONE">'[2]WTD Council Adopted Fin Plan '!#REF!</definedName>
    <definedName name="OrdinanceInfo">#REF!</definedName>
    <definedName name="P">#REF!</definedName>
    <definedName name="PORK">'[2]WTD Council Adopted Fin Plan '!#REF!</definedName>
    <definedName name="_xlnm.Print_Area" localSheetId="0">'3571FinPlan2007'!$A$1:$K$38</definedName>
    <definedName name="Print_Area_MI">'[2]WTD Council Adopted Fin Plan '!#REF!</definedName>
    <definedName name="QryTLPMerge">#REF!</definedName>
    <definedName name="rates">#REF!</definedName>
    <definedName name="RCE">'[2]WTD Council Adopted Fin Plan '!#REF!</definedName>
    <definedName name="rev00">#REF!</definedName>
    <definedName name="run_description">'[2]WTD Council Adopted Fin Plan '!#REF!</definedName>
    <definedName name="seattlecso_2002">'[2]WTD Council Adopted Fin Plan '!#REF!</definedName>
    <definedName name="SIX">'[2]WTD Council Adopted Fin Plan '!#REF!</definedName>
    <definedName name="SLUDGE">'[2]WTD Council Adopted Fin Plan '!#REF!</definedName>
    <definedName name="SLUDGEIN">'[2]WTD Council Adopted Fin Plan '!#REF!</definedName>
    <definedName name="SrA">#REF!</definedName>
    <definedName name="SrE">#REF!</definedName>
    <definedName name="SrP">#REF!</definedName>
    <definedName name="SrVP">#REF!</definedName>
    <definedName name="SUMMARY">'[2]WTD Council Adopted Fin Plan '!#REF!</definedName>
    <definedName name="Task">#REF!</definedName>
    <definedName name="tbl2003ciprecnames">#REF!</definedName>
    <definedName name="TERM">'[2]WTD Council Adopted Fin Plan '!#REF!</definedName>
    <definedName name="THREE">'[2]WTD Council Adopted Fin Plan '!#REF!</definedName>
    <definedName name="TRANS">'[2]WTD Council Adopted Fin Plan '!#REF!</definedName>
    <definedName name="Travel">#REF!</definedName>
    <definedName name="TWO">'[2]WTD Council Adopted Fin Plan '!#REF!</definedName>
    <definedName name="Vice_President">#REF!</definedName>
    <definedName name="VP">#REF!</definedName>
    <definedName name="wrn.Council._.Packet." localSheetId="0" hidden="1">{"First",#N/A,TRUE,"Wk Fin Plan";#N/A,#N/A,TRUE,"Crosswalk";#N/A,#N/A,TRUE,"Fund Balance Reserve";"Project List",#N/A,TRUE,"CIP Carryover List"}</definedName>
    <definedName name="wrn.Council._.Packet." hidden="1">{"First",#N/A,TRUE,"Wk Fin Plan";#N/A,#N/A,TRUE,"Crosswalk";#N/A,#N/A,TRUE,"Fund Balance Reserve";"Project List",#N/A,TRUE,"CIP Carryover List"}</definedName>
    <definedName name="wrn.CX." localSheetId="0" hidden="1">{"cxtransfer",#N/A,FALSE,"ReorgRevisted"}</definedName>
    <definedName name="wrn.CX." hidden="1">{"cxtransfer",#N/A,FALSE,"ReorgRevisted"}</definedName>
    <definedName name="wrn.FinPlan." localSheetId="0" hidden="1">{"Second",#N/A,FALSE,"Wk Fin Plan";"First",#N/A,FALSE,"Wk Fin Plan"}</definedName>
    <definedName name="wrn.FinPlan." hidden="1">{"Second",#N/A,FALSE,"Wk Fin Plan";"First",#N/A,FALSE,"Wk Fin Plan"}</definedName>
    <definedName name="wrn.NonWholeReport." localSheetId="0" hidden="1">{"NonWhole",#N/A,FALSE,"ReorgRevisted"}</definedName>
    <definedName name="wrn.NonWholeReport." hidden="1">{"NonWhole",#N/A,FALSE,"ReorgRevisted"}</definedName>
    <definedName name="wrn.Project._.List." localSheetId="0" hidden="1">{"Project List",#N/A,FALSE,"CIP Carryover List";"Summary",#N/A,FALSE,"CIP Carryover List"}</definedName>
    <definedName name="wrn.Project._.List." hidden="1">{"Project List",#N/A,FALSE,"CIP Carryover List";"Summary",#N/A,FALSE,"CIP Carryover List"}</definedName>
    <definedName name="wrn.RprtDis." localSheetId="0" hidden="1">{"Dis",#N/A,FALSE,"ReorgRevisted"}</definedName>
    <definedName name="wrn.RprtDis." hidden="1">{"Dis",#N/A,FALSE,"ReorgRevisted"}</definedName>
    <definedName name="wrn.Summary." localSheetId="0" hidden="1">{"Summary",#N/A,TRUE,"1991 Actuals";"Summary",#N/A,TRUE,"1992 Actuals";"Summary",#N/A,TRUE,"1993 Actuals";"Summary",#N/A,TRUE,"1994 Adopted";"Summary",#N/A,TRUE,"1994 Revised";"Summary",#N/A,TRUE,"1995 Est";"Summary",#N/A,TRUE,"1996 Est";"Summary",#N/A,TRUE,"1997 Est"}</definedName>
    <definedName name="wrn.Summary." hidden="1">{"Summary",#N/A,TRUE,"1991 Actuals";"Summary",#N/A,TRUE,"1992 Actuals";"Summary",#N/A,TRUE,"1993 Actuals";"Summary",#N/A,TRUE,"1994 Adopted";"Summary",#N/A,TRUE,"1994 Revised";"Summary",#N/A,TRUE,"1995 Est";"Summary",#N/A,TRUE,"1996 Est";"Summary",#N/A,TRUE,"1997 Est"}</definedName>
    <definedName name="wrn.WholeReport." localSheetId="0" hidden="1">{"Whole",#N/A,FALSE,"ReorgRevisted"}</definedName>
    <definedName name="wrn.WholeReport." hidden="1">{"Whole",#N/A,FALSE,"ReorgRevisted"}</definedName>
    <definedName name="wrn.ZIndirect." localSheetId="0" hidden="1">{"Indirect91",#N/A,TRUE,"1991 Actuals";"indirect92",#N/A,TRUE,"1992 Actuals";"indirect93",#N/A,TRUE,"1993 Actuals";"indirect94a",#N/A,TRUE,"1994 Adopted";"indirect94r",#N/A,TRUE,"1994 Revised"}</definedName>
    <definedName name="wrn.ZIndirect." hidden="1">{"Indirect91",#N/A,TRUE,"1991 Actuals";"indirect92",#N/A,TRUE,"1992 Actuals";"indirect93",#N/A,TRUE,"1993 Actuals";"indirect94a",#N/A,TRUE,"1994 Adopted";"indirect94r",#N/A,TRUE,"1994 Revised"}</definedName>
    <definedName name="YEAR">'[2]WTD Council Adopted Fin Plan '!#REF!</definedName>
  </definedNames>
  <calcPr fullCalcOnLoad="1"/>
</workbook>
</file>

<file path=xl/sharedStrings.xml><?xml version="1.0" encoding="utf-8"?>
<sst xmlns="http://schemas.openxmlformats.org/spreadsheetml/2006/main" count="39" uniqueCount="39">
  <si>
    <t>Beginning Fund Balance</t>
  </si>
  <si>
    <t>Ending Fund Balance</t>
  </si>
  <si>
    <t>Revenue</t>
  </si>
  <si>
    <t>Expenditure</t>
  </si>
  <si>
    <t>SF Skykomish River Basin</t>
  </si>
  <si>
    <t>Snoqualmie River Basin</t>
  </si>
  <si>
    <t>Cedar River Basin</t>
  </si>
  <si>
    <t>Green River Basin</t>
  </si>
  <si>
    <t>White River Basin</t>
  </si>
  <si>
    <t>2007
Actual</t>
  </si>
  <si>
    <t>2009
Projected</t>
  </si>
  <si>
    <t>2010
Projected</t>
  </si>
  <si>
    <t>2011
Projected</t>
  </si>
  <si>
    <t>2012
Projected</t>
  </si>
  <si>
    <t>2013
Projected</t>
  </si>
  <si>
    <r>
      <t xml:space="preserve">Flood District Levy </t>
    </r>
    <r>
      <rPr>
        <vertAlign val="superscript"/>
        <sz val="9"/>
        <rFont val="Arial"/>
        <family val="0"/>
      </rPr>
      <t>1</t>
    </r>
  </si>
  <si>
    <r>
      <t xml:space="preserve">Interest Earnings </t>
    </r>
    <r>
      <rPr>
        <vertAlign val="superscript"/>
        <sz val="9"/>
        <rFont val="Arial"/>
        <family val="0"/>
      </rPr>
      <t>2</t>
    </r>
  </si>
  <si>
    <t>Total Revenue</t>
  </si>
  <si>
    <t>Project Contingency</t>
  </si>
  <si>
    <t>Undesignated Fund Balance</t>
  </si>
  <si>
    <t>Notes</t>
  </si>
  <si>
    <t>Anticipated assistance from FEMA for November, 2006 storm.</t>
  </si>
  <si>
    <t>Grants approximated by taking 10-year average and spreading over remaining nine years of flood district planning horizon.</t>
  </si>
  <si>
    <t>"Capital Reserves for Outyear Projects" is the remaining levy collection held for upcoming project construction within the 10-year project planning horizon.</t>
  </si>
  <si>
    <t>Interest earnings are calculated as the midpoint between beginning and ending fund balance based on expected cash flows using the Office of Management &amp; Budget forecasted interest rates.</t>
  </si>
  <si>
    <t>Transfer from the KC Flood Control Zone District Levy fund.  Primarily the levy revenue plus anticipated interest earnings and, in 2008, the remaining fund balance for the now defunct Green River Flood Control Zone District.</t>
  </si>
  <si>
    <t>2008
Adopted</t>
  </si>
  <si>
    <r>
      <t xml:space="preserve">FEMA Public Assistance </t>
    </r>
    <r>
      <rPr>
        <vertAlign val="superscript"/>
        <sz val="9"/>
        <rFont val="Arial"/>
        <family val="2"/>
      </rPr>
      <t>4</t>
    </r>
  </si>
  <si>
    <r>
      <t xml:space="preserve">Grants </t>
    </r>
    <r>
      <rPr>
        <vertAlign val="superscript"/>
        <sz val="9"/>
        <rFont val="Arial"/>
        <family val="2"/>
      </rPr>
      <t>5</t>
    </r>
  </si>
  <si>
    <r>
      <t xml:space="preserve">RIF/ICRIF </t>
    </r>
    <r>
      <rPr>
        <vertAlign val="superscript"/>
        <sz val="9"/>
        <rFont val="Arial"/>
        <family val="2"/>
      </rPr>
      <t>3</t>
    </r>
  </si>
  <si>
    <r>
      <t xml:space="preserve">Capital Reserve for Outyear Projects </t>
    </r>
    <r>
      <rPr>
        <vertAlign val="superscript"/>
        <sz val="9"/>
        <rFont val="Arial"/>
        <family val="2"/>
      </rPr>
      <t>7</t>
    </r>
  </si>
  <si>
    <t>RIF Levy revenue removed by King County Council.</t>
  </si>
  <si>
    <r>
      <t xml:space="preserve">Planned Underexpenditure </t>
    </r>
    <r>
      <rPr>
        <vertAlign val="superscript"/>
        <sz val="9"/>
        <rFont val="Arial"/>
        <family val="2"/>
      </rPr>
      <t>6</t>
    </r>
  </si>
  <si>
    <t>Underexpenditure planned to account for loss of RIF Levy revenue.</t>
  </si>
  <si>
    <t>Capital Budget</t>
  </si>
  <si>
    <r>
      <t>Capital Expenditure</t>
    </r>
    <r>
      <rPr>
        <i/>
        <vertAlign val="superscript"/>
        <sz val="9"/>
        <rFont val="Arial"/>
        <family val="0"/>
      </rPr>
      <t xml:space="preserve"> </t>
    </r>
  </si>
  <si>
    <t>2008
Revised</t>
  </si>
  <si>
    <t>King County Flood Control Zone District Capital Fund (3571) Financial Plan -- 2008 Revised</t>
  </si>
  <si>
    <t>May 1, 2008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</si>
</sst>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quot;$&quot;#,##0"/>
    <numFmt numFmtId="167" formatCode="0.0%"/>
    <numFmt numFmtId="168" formatCode="0000"/>
    <numFmt numFmtId="169" formatCode="0.000000%"/>
    <numFmt numFmtId="170" formatCode="[$-409]mmm\-yy;@"/>
    <numFmt numFmtId="171" formatCode="0.000000"/>
    <numFmt numFmtId="172" formatCode="#\¢"/>
    <numFmt numFmtId="173" formatCode="#,##0.0_);\(#,##0.0\)"/>
  </numFmts>
  <fonts count="13">
    <font>
      <sz val="10"/>
      <name val="Arial"/>
      <family val="0"/>
    </font>
    <font>
      <u val="single"/>
      <sz val="10"/>
      <color indexed="14"/>
      <name val="MS Sans Serif"/>
      <family val="0"/>
    </font>
    <font>
      <u val="single"/>
      <sz val="10"/>
      <color indexed="12"/>
      <name val="MS Sans Serif"/>
      <family val="0"/>
    </font>
    <font>
      <sz val="10"/>
      <name val="MS Sans Serif"/>
      <family val="0"/>
    </font>
    <font>
      <sz val="8"/>
      <name val="Arial"/>
      <family val="0"/>
    </font>
    <font>
      <sz val="6"/>
      <name val="Small Fonts"/>
      <family val="0"/>
    </font>
    <font>
      <b/>
      <sz val="14"/>
      <name val="Arial"/>
      <family val="2"/>
    </font>
    <font>
      <sz val="9"/>
      <name val="Arial"/>
      <family val="0"/>
    </font>
    <font>
      <b/>
      <sz val="12"/>
      <name val="Arial"/>
      <family val="2"/>
    </font>
    <font>
      <b/>
      <sz val="9"/>
      <name val="Arial"/>
      <family val="0"/>
    </font>
    <font>
      <vertAlign val="superscript"/>
      <sz val="9"/>
      <name val="Arial"/>
      <family val="0"/>
    </font>
    <font>
      <i/>
      <sz val="9"/>
      <name val="Arial"/>
      <family val="0"/>
    </font>
    <font>
      <i/>
      <vertAlign val="superscript"/>
      <sz val="9"/>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4"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37" fontId="5" fillId="0" borderId="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37" fontId="0" fillId="0" borderId="0" xfId="0" applyNumberFormat="1" applyAlignment="1">
      <alignment/>
    </xf>
    <xf numFmtId="37" fontId="7" fillId="0" borderId="0" xfId="0" applyNumberFormat="1" applyFont="1" applyAlignment="1">
      <alignment horizontal="center" wrapText="1"/>
    </xf>
    <xf numFmtId="37" fontId="7" fillId="0" borderId="1" xfId="0" applyNumberFormat="1" applyFont="1" applyBorder="1" applyAlignment="1">
      <alignment horizontal="center" wrapText="1"/>
    </xf>
    <xf numFmtId="6" fontId="9" fillId="0" borderId="2" xfId="0" applyNumberFormat="1" applyFont="1" applyBorder="1" applyAlignment="1">
      <alignment/>
    </xf>
    <xf numFmtId="0" fontId="7" fillId="0" borderId="2" xfId="0" applyFont="1" applyBorder="1" applyAlignment="1">
      <alignment/>
    </xf>
    <xf numFmtId="37" fontId="7" fillId="0" borderId="2" xfId="0" applyNumberFormat="1" applyFont="1" applyBorder="1" applyAlignment="1">
      <alignment/>
    </xf>
    <xf numFmtId="37" fontId="7" fillId="0" borderId="0" xfId="0" applyNumberFormat="1" applyFont="1" applyAlignment="1">
      <alignment/>
    </xf>
    <xf numFmtId="0" fontId="9" fillId="0" borderId="0" xfId="0" applyFont="1" applyAlignment="1">
      <alignment/>
    </xf>
    <xf numFmtId="0" fontId="7" fillId="0" borderId="0" xfId="0" applyFont="1" applyBorder="1" applyAlignment="1">
      <alignment/>
    </xf>
    <xf numFmtId="6" fontId="7" fillId="0" borderId="0" xfId="0" applyNumberFormat="1" applyFont="1" applyBorder="1" applyAlignment="1">
      <alignment/>
    </xf>
    <xf numFmtId="172" fontId="7" fillId="0" borderId="0" xfId="0" applyNumberFormat="1" applyFont="1" applyBorder="1" applyAlignment="1">
      <alignment horizontal="left"/>
    </xf>
    <xf numFmtId="37" fontId="7" fillId="0" borderId="0" xfId="0" applyNumberFormat="1" applyFont="1" applyBorder="1" applyAlignment="1">
      <alignment/>
    </xf>
    <xf numFmtId="37" fontId="7" fillId="0" borderId="0" xfId="0" applyNumberFormat="1" applyFont="1" applyFill="1" applyBorder="1" applyAlignment="1">
      <alignment/>
    </xf>
    <xf numFmtId="37" fontId="7" fillId="0" borderId="0" xfId="17" applyNumberFormat="1" applyFont="1" applyBorder="1" applyAlignment="1">
      <alignment/>
    </xf>
    <xf numFmtId="0" fontId="7" fillId="0" borderId="1" xfId="0" applyFont="1" applyFill="1" applyBorder="1" applyAlignment="1">
      <alignment/>
    </xf>
    <xf numFmtId="37" fontId="7" fillId="0" borderId="1" xfId="0" applyNumberFormat="1" applyFont="1" applyFill="1" applyBorder="1" applyAlignment="1">
      <alignment/>
    </xf>
    <xf numFmtId="37" fontId="7" fillId="0" borderId="1" xfId="17" applyNumberFormat="1" applyFont="1" applyBorder="1" applyAlignment="1">
      <alignment/>
    </xf>
    <xf numFmtId="37" fontId="7" fillId="0" borderId="1" xfId="0" applyNumberFormat="1" applyFont="1" applyBorder="1" applyAlignment="1">
      <alignment/>
    </xf>
    <xf numFmtId="0" fontId="11" fillId="0" borderId="0" xfId="0" applyFont="1" applyAlignment="1">
      <alignment/>
    </xf>
    <xf numFmtId="37" fontId="11" fillId="0" borderId="0" xfId="0" applyNumberFormat="1" applyFont="1" applyAlignment="1">
      <alignment/>
    </xf>
    <xf numFmtId="0" fontId="9" fillId="0" borderId="2" xfId="0" applyFont="1" applyBorder="1" applyAlignment="1">
      <alignment/>
    </xf>
    <xf numFmtId="37" fontId="0" fillId="0" borderId="0" xfId="0" applyNumberFormat="1" applyFont="1" applyAlignment="1">
      <alignment/>
    </xf>
    <xf numFmtId="0" fontId="4" fillId="0" borderId="0" xfId="0" applyFont="1" applyAlignment="1">
      <alignment/>
    </xf>
    <xf numFmtId="37" fontId="4" fillId="0" borderId="0" xfId="0" applyNumberFormat="1" applyFont="1" applyAlignment="1">
      <alignment/>
    </xf>
    <xf numFmtId="0" fontId="4" fillId="0" borderId="0" xfId="0" applyFont="1" applyAlignment="1">
      <alignment vertical="top"/>
    </xf>
    <xf numFmtId="0" fontId="7" fillId="0" borderId="0" xfId="0" applyFont="1" applyFill="1" applyBorder="1" applyAlignment="1">
      <alignment/>
    </xf>
    <xf numFmtId="0" fontId="7" fillId="0" borderId="0" xfId="0" applyFont="1" applyFill="1" applyAlignment="1">
      <alignment/>
    </xf>
    <xf numFmtId="37" fontId="7" fillId="0" borderId="0" xfId="0" applyNumberFormat="1" applyFont="1" applyFill="1" applyAlignment="1">
      <alignment/>
    </xf>
    <xf numFmtId="0" fontId="0" fillId="0" borderId="0" xfId="0" applyFill="1" applyAlignment="1">
      <alignment/>
    </xf>
    <xf numFmtId="0" fontId="0" fillId="0" borderId="0" xfId="0" applyAlignment="1">
      <alignment horizontal="left" wrapText="1"/>
    </xf>
    <xf numFmtId="15" fontId="4" fillId="0" borderId="0" xfId="0" applyNumberFormat="1" applyFont="1" applyAlignment="1" quotePrefix="1">
      <alignment/>
    </xf>
    <xf numFmtId="0" fontId="4" fillId="0" borderId="0" xfId="0" applyFont="1" applyAlignment="1">
      <alignment wrapText="1"/>
    </xf>
    <xf numFmtId="0" fontId="0" fillId="0" borderId="0" xfId="0" applyAlignment="1">
      <alignment wrapText="1"/>
    </xf>
  </cellXfs>
  <cellStyles count="11">
    <cellStyle name="Normal" xfId="0"/>
    <cellStyle name="1)" xfId="15"/>
    <cellStyle name="2)" xfId="16"/>
    <cellStyle name="Comma" xfId="17"/>
    <cellStyle name="Comma [0]" xfId="18"/>
    <cellStyle name="Currency" xfId="19"/>
    <cellStyle name="Currency [0]" xfId="20"/>
    <cellStyle name="Followed Hyperlink" xfId="21"/>
    <cellStyle name="Footnote" xfId="22"/>
    <cellStyle name="Hyperli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PER\TABLES\LOTUS\Prop00\MBase_Essbase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2001%20Adopted%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Rate%202001%20Financial%20Pl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ugaiw\Local%20Settings\Temporary%20Internet%20Files\OLK4\chaugenCounty\Property%20Taxes%20&#402;\2005_Propo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3"/>
      <sheetName val="QryOrdinanceMerge"/>
      <sheetName val="QryRevenue"/>
      <sheetName val="QryFTE"/>
      <sheetName val="QryTLPMerge"/>
      <sheetName val="EsbaseRetrieveSort"/>
      <sheetName val="Access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FPCM Council Adopted"/>
      <sheetName val="LFPCM Council Adopted Fin Plan"/>
      <sheetName val="DNRA Council Adopted"/>
      <sheetName val="SWMC Council Adopted"/>
      <sheetName val="SWD Council Adopted"/>
      <sheetName val="SWD Proposed Fin Plan"/>
      <sheetName val="WTD Council Adopted"/>
      <sheetName val="Culver III Summary"/>
      <sheetName val="WTD Council Adopted Fin Plan "/>
      <sheetName val="CFL Council Adopted"/>
      <sheetName val="CFL Council Adopted Fin Plan"/>
      <sheetName val="Striker Spreadshe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ads"/>
      <sheetName val="CF"/>
      <sheetName val="EMS"/>
      <sheetName val="General"/>
      <sheetName val="Exec NC"/>
      <sheetName val="2004 Exec Proposed (re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M39"/>
  <sheetViews>
    <sheetView showGridLines="0" tabSelected="1" workbookViewId="0" topLeftCell="A1">
      <selection activeCell="A1" sqref="A1:I1"/>
    </sheetView>
  </sheetViews>
  <sheetFormatPr defaultColWidth="9.140625" defaultRowHeight="12.75"/>
  <cols>
    <col min="1" max="1" width="3.140625" style="1" customWidth="1"/>
    <col min="2" max="2" width="4.57421875" style="1" customWidth="1"/>
    <col min="3" max="3" width="25.421875" style="1" customWidth="1"/>
    <col min="4" max="4" width="6.28125" style="1" bestFit="1" customWidth="1"/>
    <col min="5" max="11" width="13.7109375" style="1" customWidth="1"/>
    <col min="12" max="16384" width="9.140625" style="1" customWidth="1"/>
  </cols>
  <sheetData>
    <row r="1" spans="1:11" ht="18">
      <c r="A1" s="4" t="s">
        <v>37</v>
      </c>
      <c r="B1" s="2"/>
      <c r="D1" s="5"/>
      <c r="E1" s="5"/>
      <c r="F1" s="5"/>
      <c r="G1" s="5"/>
      <c r="H1" s="5"/>
      <c r="I1" s="5"/>
      <c r="J1" s="5"/>
      <c r="K1" s="5"/>
    </row>
    <row r="2" spans="1:11" ht="18">
      <c r="A2" s="35" t="s">
        <v>38</v>
      </c>
      <c r="B2" s="2"/>
      <c r="D2" s="5"/>
      <c r="E2" s="5"/>
      <c r="F2" s="5"/>
      <c r="G2" s="5"/>
      <c r="H2" s="5"/>
      <c r="I2" s="5"/>
      <c r="J2" s="5"/>
      <c r="K2" s="5"/>
    </row>
    <row r="3" spans="1:13" ht="24">
      <c r="A3" s="3"/>
      <c r="B3" s="3"/>
      <c r="C3" s="3"/>
      <c r="D3" s="6" t="s">
        <v>9</v>
      </c>
      <c r="E3" s="7" t="s">
        <v>26</v>
      </c>
      <c r="F3" s="7" t="s">
        <v>36</v>
      </c>
      <c r="G3" s="7" t="s">
        <v>10</v>
      </c>
      <c r="H3" s="7" t="s">
        <v>11</v>
      </c>
      <c r="I3" s="7" t="s">
        <v>12</v>
      </c>
      <c r="J3" s="7" t="s">
        <v>13</v>
      </c>
      <c r="K3" s="7" t="s">
        <v>14</v>
      </c>
      <c r="L3" s="3"/>
      <c r="M3" s="3"/>
    </row>
    <row r="4" spans="1:13" ht="12.75">
      <c r="A4" s="8" t="s">
        <v>0</v>
      </c>
      <c r="B4" s="9"/>
      <c r="C4" s="9"/>
      <c r="D4" s="10">
        <v>0</v>
      </c>
      <c r="E4" s="10">
        <f>+C25</f>
        <v>0</v>
      </c>
      <c r="F4" s="10">
        <v>0</v>
      </c>
      <c r="G4" s="10">
        <f>+F25</f>
        <v>9977252.265468549</v>
      </c>
      <c r="H4" s="10">
        <f>+G25</f>
        <v>8620855.353661932</v>
      </c>
      <c r="I4" s="10">
        <f>+H25</f>
        <v>11080494.764163114</v>
      </c>
      <c r="J4" s="10">
        <f>+I25</f>
        <v>9273412.21274674</v>
      </c>
      <c r="K4" s="10">
        <f>+J25</f>
        <v>3208798.56877172</v>
      </c>
      <c r="L4" s="3"/>
      <c r="M4" s="3"/>
    </row>
    <row r="5" spans="1:13" ht="12.75">
      <c r="A5" s="3"/>
      <c r="B5" s="3"/>
      <c r="C5" s="3"/>
      <c r="D5" s="11"/>
      <c r="E5" s="11"/>
      <c r="F5" s="11"/>
      <c r="G5" s="11"/>
      <c r="H5" s="11"/>
      <c r="I5" s="11"/>
      <c r="J5" s="11"/>
      <c r="K5" s="11"/>
      <c r="L5" s="3"/>
      <c r="M5" s="3"/>
    </row>
    <row r="6" spans="1:13" ht="12.75">
      <c r="A6" s="12" t="s">
        <v>2</v>
      </c>
      <c r="B6" s="3"/>
      <c r="C6" s="3"/>
      <c r="D6" s="11"/>
      <c r="E6" s="11"/>
      <c r="F6" s="11"/>
      <c r="G6" s="11"/>
      <c r="H6" s="11"/>
      <c r="I6" s="11"/>
      <c r="J6" s="11"/>
      <c r="K6" s="11"/>
      <c r="L6" s="3"/>
      <c r="M6" s="3"/>
    </row>
    <row r="7" spans="1:13" ht="13.5">
      <c r="A7" s="13"/>
      <c r="B7" s="14" t="s">
        <v>15</v>
      </c>
      <c r="C7" s="15"/>
      <c r="D7" s="11">
        <v>0</v>
      </c>
      <c r="E7" s="16">
        <v>24542499</v>
      </c>
      <c r="F7" s="16">
        <v>24542499</v>
      </c>
      <c r="G7" s="16">
        <v>27772000</v>
      </c>
      <c r="H7" s="16">
        <v>28416000</v>
      </c>
      <c r="I7" s="16">
        <v>29077500</v>
      </c>
      <c r="J7" s="16">
        <v>29754525</v>
      </c>
      <c r="K7" s="16">
        <v>30429301</v>
      </c>
      <c r="L7" s="3"/>
      <c r="M7" s="3"/>
    </row>
    <row r="8" spans="1:13" ht="13.5">
      <c r="A8" s="3"/>
      <c r="B8" s="13" t="s">
        <v>16</v>
      </c>
      <c r="C8" s="3"/>
      <c r="D8" s="11">
        <v>0</v>
      </c>
      <c r="E8" s="16">
        <v>640237.2654685494</v>
      </c>
      <c r="F8" s="16">
        <v>640237.2654685494</v>
      </c>
      <c r="G8" s="16">
        <v>1486142.532637827</v>
      </c>
      <c r="H8" s="16">
        <v>1467467.854945626</v>
      </c>
      <c r="I8" s="16">
        <v>1061330.893028064</v>
      </c>
      <c r="J8" s="16">
        <v>826199.8004694221</v>
      </c>
      <c r="K8" s="16">
        <v>611425.453508757</v>
      </c>
      <c r="L8" s="3"/>
      <c r="M8" s="3"/>
    </row>
    <row r="9" spans="1:13" s="33" customFormat="1" ht="13.5">
      <c r="A9" s="30"/>
      <c r="B9" s="31" t="s">
        <v>29</v>
      </c>
      <c r="C9" s="30"/>
      <c r="D9" s="17">
        <v>0</v>
      </c>
      <c r="E9" s="32">
        <v>0</v>
      </c>
      <c r="F9" s="32">
        <v>0</v>
      </c>
      <c r="G9" s="32">
        <v>0</v>
      </c>
      <c r="H9" s="32">
        <v>0</v>
      </c>
      <c r="I9" s="32">
        <v>0</v>
      </c>
      <c r="J9" s="32">
        <v>0</v>
      </c>
      <c r="K9" s="32">
        <v>0</v>
      </c>
      <c r="L9" s="31"/>
      <c r="M9" s="31"/>
    </row>
    <row r="10" spans="1:13" ht="13.5">
      <c r="A10" s="13"/>
      <c r="B10" s="3" t="s">
        <v>27</v>
      </c>
      <c r="C10" s="13"/>
      <c r="D10" s="16">
        <v>0</v>
      </c>
      <c r="E10" s="11">
        <v>0</v>
      </c>
      <c r="F10" s="11">
        <v>0</v>
      </c>
      <c r="G10" s="11">
        <v>3000000</v>
      </c>
      <c r="H10" s="11">
        <v>3000000</v>
      </c>
      <c r="I10" s="11"/>
      <c r="J10" s="11"/>
      <c r="K10" s="11"/>
      <c r="L10" s="3"/>
      <c r="M10" s="3"/>
    </row>
    <row r="11" spans="1:13" ht="13.5">
      <c r="A11" s="3"/>
      <c r="B11" s="3" t="s">
        <v>28</v>
      </c>
      <c r="C11" s="3"/>
      <c r="D11" s="17">
        <v>0</v>
      </c>
      <c r="E11" s="16">
        <v>0</v>
      </c>
      <c r="F11" s="16">
        <v>1836000</v>
      </c>
      <c r="G11" s="16">
        <v>1279555.5555555557</v>
      </c>
      <c r="H11" s="16">
        <v>1314555.5555555557</v>
      </c>
      <c r="I11" s="16">
        <v>1350555.5555555557</v>
      </c>
      <c r="J11" s="16">
        <v>1386555.5555555557</v>
      </c>
      <c r="K11" s="16">
        <v>1424555.5555555557</v>
      </c>
      <c r="L11" s="3"/>
      <c r="M11" s="3"/>
    </row>
    <row r="12" spans="1:13" ht="12.75">
      <c r="A12" s="3"/>
      <c r="B12" s="9" t="s">
        <v>17</v>
      </c>
      <c r="C12" s="9"/>
      <c r="D12" s="10">
        <v>0</v>
      </c>
      <c r="E12" s="10">
        <f aca="true" t="shared" si="0" ref="E12:K12">SUM(E7:E11)</f>
        <v>25182736.26546855</v>
      </c>
      <c r="F12" s="10">
        <f t="shared" si="0"/>
        <v>27018736.26546855</v>
      </c>
      <c r="G12" s="10">
        <f t="shared" si="0"/>
        <v>33537698.088193383</v>
      </c>
      <c r="H12" s="10">
        <f t="shared" si="0"/>
        <v>34198023.41050118</v>
      </c>
      <c r="I12" s="10">
        <f t="shared" si="0"/>
        <v>31489386.44858362</v>
      </c>
      <c r="J12" s="10">
        <f t="shared" si="0"/>
        <v>31967280.356024977</v>
      </c>
      <c r="K12" s="10">
        <f t="shared" si="0"/>
        <v>32465282.009064313</v>
      </c>
      <c r="L12" s="3"/>
      <c r="M12" s="3"/>
    </row>
    <row r="13" spans="1:13" ht="12.75">
      <c r="A13" s="3"/>
      <c r="B13" s="3"/>
      <c r="C13" s="3"/>
      <c r="D13" s="11"/>
      <c r="E13" s="11"/>
      <c r="F13" s="11"/>
      <c r="G13" s="11"/>
      <c r="H13" s="11"/>
      <c r="I13" s="11"/>
      <c r="J13" s="11"/>
      <c r="K13" s="11"/>
      <c r="L13" s="3"/>
      <c r="M13" s="3"/>
    </row>
    <row r="14" spans="1:13" ht="12.75">
      <c r="A14" s="12" t="s">
        <v>3</v>
      </c>
      <c r="B14" s="3"/>
      <c r="C14" s="3"/>
      <c r="D14" s="11"/>
      <c r="E14" s="11"/>
      <c r="F14" s="11"/>
      <c r="G14" s="11"/>
      <c r="H14" s="11"/>
      <c r="I14" s="11"/>
      <c r="J14" s="11"/>
      <c r="K14" s="11"/>
      <c r="L14" s="3"/>
      <c r="M14" s="3"/>
    </row>
    <row r="15" spans="1:13" ht="12.75">
      <c r="A15" s="3"/>
      <c r="B15" s="3"/>
      <c r="C15" s="3" t="s">
        <v>4</v>
      </c>
      <c r="D15" s="16">
        <v>0</v>
      </c>
      <c r="E15" s="18">
        <v>-764606</v>
      </c>
      <c r="F15" s="18">
        <v>-764606</v>
      </c>
      <c r="G15" s="18">
        <v>-27699</v>
      </c>
      <c r="H15" s="18">
        <v>-85433</v>
      </c>
      <c r="I15" s="18">
        <v>-97307</v>
      </c>
      <c r="J15" s="18">
        <v>-150062</v>
      </c>
      <c r="K15" s="18">
        <v>-771392</v>
      </c>
      <c r="L15" s="3"/>
      <c r="M15" s="3"/>
    </row>
    <row r="16" spans="1:13" ht="12.75">
      <c r="A16" s="3"/>
      <c r="B16" s="3"/>
      <c r="C16" s="3" t="s">
        <v>5</v>
      </c>
      <c r="D16" s="16">
        <v>0</v>
      </c>
      <c r="E16" s="18">
        <v>-6670788</v>
      </c>
      <c r="F16" s="18">
        <v>-6670788</v>
      </c>
      <c r="G16" s="18">
        <v>-17553148</v>
      </c>
      <c r="H16" s="18">
        <v>-9420684</v>
      </c>
      <c r="I16" s="18">
        <v>-7586881</v>
      </c>
      <c r="J16" s="18">
        <v>-12072620</v>
      </c>
      <c r="K16" s="18">
        <v>-3194728</v>
      </c>
      <c r="L16" s="3"/>
      <c r="M16" s="3"/>
    </row>
    <row r="17" spans="1:13" ht="12.75">
      <c r="A17" s="3"/>
      <c r="B17" s="3"/>
      <c r="C17" s="3" t="s">
        <v>6</v>
      </c>
      <c r="D17" s="16">
        <v>0</v>
      </c>
      <c r="E17" s="18">
        <v>-5548516</v>
      </c>
      <c r="F17" s="18">
        <f>-5548516-1836000</f>
        <v>-7384516</v>
      </c>
      <c r="G17" s="18">
        <v>-6238806</v>
      </c>
      <c r="H17" s="18">
        <v>-3630194</v>
      </c>
      <c r="I17" s="18">
        <v>-10002025</v>
      </c>
      <c r="J17" s="18">
        <v>-1948103</v>
      </c>
      <c r="K17" s="18">
        <v>-4478494</v>
      </c>
      <c r="L17" s="3"/>
      <c r="M17" s="3"/>
    </row>
    <row r="18" spans="1:13" ht="12.75">
      <c r="A18" s="3"/>
      <c r="B18" s="3"/>
      <c r="C18" s="3" t="s">
        <v>7</v>
      </c>
      <c r="D18" s="16">
        <v>0</v>
      </c>
      <c r="E18" s="18">
        <v>-3761587</v>
      </c>
      <c r="F18" s="18">
        <v>-3761587</v>
      </c>
      <c r="G18" s="18">
        <v>-12013174</v>
      </c>
      <c r="H18" s="18">
        <v>-20576444</v>
      </c>
      <c r="I18" s="18">
        <v>-18726697</v>
      </c>
      <c r="J18" s="18">
        <v>-27063410</v>
      </c>
      <c r="K18" s="18">
        <v>-29772815</v>
      </c>
      <c r="L18" s="3"/>
      <c r="M18" s="3"/>
    </row>
    <row r="19" spans="1:13" ht="12.75">
      <c r="A19" s="13"/>
      <c r="B19" s="13"/>
      <c r="C19" s="13" t="s">
        <v>8</v>
      </c>
      <c r="D19" s="16">
        <v>0</v>
      </c>
      <c r="E19" s="18">
        <v>-526987</v>
      </c>
      <c r="F19" s="18">
        <v>-526987</v>
      </c>
      <c r="G19" s="18">
        <v>-2012940</v>
      </c>
      <c r="H19" s="18">
        <v>-1058548</v>
      </c>
      <c r="I19" s="18">
        <v>0</v>
      </c>
      <c r="J19" s="18">
        <v>0</v>
      </c>
      <c r="K19" s="18">
        <v>-408120</v>
      </c>
      <c r="L19" s="3"/>
      <c r="M19" s="3"/>
    </row>
    <row r="20" spans="1:13" ht="12.75">
      <c r="A20" s="3"/>
      <c r="B20" s="3"/>
      <c r="C20" s="19" t="s">
        <v>18</v>
      </c>
      <c r="D20" s="20">
        <v>0</v>
      </c>
      <c r="E20" s="21">
        <v>-860000</v>
      </c>
      <c r="F20" s="21">
        <v>-860000</v>
      </c>
      <c r="G20" s="22">
        <v>0</v>
      </c>
      <c r="H20" s="20">
        <v>0</v>
      </c>
      <c r="I20" s="20">
        <v>0</v>
      </c>
      <c r="J20" s="22">
        <v>0</v>
      </c>
      <c r="K20" s="22">
        <v>0</v>
      </c>
      <c r="L20" s="3"/>
      <c r="M20" s="3"/>
    </row>
    <row r="21" spans="1:13" ht="12.75">
      <c r="A21" s="3"/>
      <c r="B21" s="3" t="s">
        <v>34</v>
      </c>
      <c r="C21" s="3"/>
      <c r="D21" s="11">
        <v>0</v>
      </c>
      <c r="E21" s="11">
        <f aca="true" t="shared" si="1" ref="E21:K21">SUBTOTAL(9,E15:E20)</f>
        <v>-18132484</v>
      </c>
      <c r="F21" s="11">
        <f t="shared" si="1"/>
        <v>-19968484</v>
      </c>
      <c r="G21" s="11">
        <f t="shared" si="1"/>
        <v>-37845767</v>
      </c>
      <c r="H21" s="11">
        <f t="shared" si="1"/>
        <v>-34771303</v>
      </c>
      <c r="I21" s="11">
        <f t="shared" si="1"/>
        <v>-36412910</v>
      </c>
      <c r="J21" s="11">
        <f t="shared" si="1"/>
        <v>-41234195</v>
      </c>
      <c r="K21" s="11">
        <f t="shared" si="1"/>
        <v>-38625549</v>
      </c>
      <c r="L21" s="3"/>
      <c r="M21" s="3"/>
    </row>
    <row r="22" spans="1:13" ht="13.5">
      <c r="A22" s="3"/>
      <c r="B22" s="3" t="s">
        <v>32</v>
      </c>
      <c r="C22" s="3"/>
      <c r="D22" s="11">
        <v>0</v>
      </c>
      <c r="E22" s="11">
        <v>2927000</v>
      </c>
      <c r="F22" s="11">
        <v>2927000</v>
      </c>
      <c r="G22" s="11">
        <v>2951672</v>
      </c>
      <c r="H22" s="11">
        <v>3032919</v>
      </c>
      <c r="I22" s="11">
        <v>3116441</v>
      </c>
      <c r="J22" s="11">
        <v>3202301</v>
      </c>
      <c r="K22" s="11">
        <v>3290565</v>
      </c>
      <c r="L22" s="3"/>
      <c r="M22" s="3"/>
    </row>
    <row r="23" spans="1:13" ht="13.5">
      <c r="A23" s="3"/>
      <c r="B23" s="23" t="s">
        <v>35</v>
      </c>
      <c r="C23" s="23"/>
      <c r="D23" s="11">
        <v>0</v>
      </c>
      <c r="E23" s="24">
        <f aca="true" t="shared" si="2" ref="E23:K23">E21+E22</f>
        <v>-15205484</v>
      </c>
      <c r="F23" s="24">
        <f t="shared" si="2"/>
        <v>-17041484</v>
      </c>
      <c r="G23" s="24">
        <f t="shared" si="2"/>
        <v>-34894095</v>
      </c>
      <c r="H23" s="24">
        <f t="shared" si="2"/>
        <v>-31738384</v>
      </c>
      <c r="I23" s="24">
        <f t="shared" si="2"/>
        <v>-33296469</v>
      </c>
      <c r="J23" s="24">
        <f t="shared" si="2"/>
        <v>-38031894</v>
      </c>
      <c r="K23" s="24">
        <f t="shared" si="2"/>
        <v>-35334984</v>
      </c>
      <c r="L23" s="3"/>
      <c r="M23" s="3"/>
    </row>
    <row r="24" spans="1:13" ht="12.75">
      <c r="A24" s="3"/>
      <c r="B24" s="3"/>
      <c r="C24" s="3"/>
      <c r="D24" s="11"/>
      <c r="E24" s="11"/>
      <c r="F24" s="11"/>
      <c r="G24" s="11"/>
      <c r="H24" s="11"/>
      <c r="I24" s="11"/>
      <c r="J24" s="11"/>
      <c r="K24" s="11"/>
      <c r="L24" s="3"/>
      <c r="M24" s="3"/>
    </row>
    <row r="25" spans="1:13" ht="12.75">
      <c r="A25" s="25" t="s">
        <v>1</v>
      </c>
      <c r="B25" s="9"/>
      <c r="C25" s="9"/>
      <c r="D25" s="10">
        <v>0</v>
      </c>
      <c r="E25" s="10">
        <f aca="true" t="shared" si="3" ref="E25:K25">+E4+E12+E23</f>
        <v>9977252.265468549</v>
      </c>
      <c r="F25" s="10">
        <f>+F4+F12+F23</f>
        <v>9977252.265468549</v>
      </c>
      <c r="G25" s="10">
        <f t="shared" si="3"/>
        <v>8620855.353661932</v>
      </c>
      <c r="H25" s="10">
        <f t="shared" si="3"/>
        <v>11080494.764163114</v>
      </c>
      <c r="I25" s="10">
        <f t="shared" si="3"/>
        <v>9273412.21274674</v>
      </c>
      <c r="J25" s="10">
        <f t="shared" si="3"/>
        <v>3208798.56877172</v>
      </c>
      <c r="K25" s="10">
        <f t="shared" si="3"/>
        <v>339096.5778360367</v>
      </c>
      <c r="L25" s="3"/>
      <c r="M25" s="3"/>
    </row>
    <row r="26" spans="1:13" ht="12.75">
      <c r="A26" s="3"/>
      <c r="B26" s="3"/>
      <c r="C26" s="3"/>
      <c r="D26" s="11"/>
      <c r="E26" s="11"/>
      <c r="F26" s="11"/>
      <c r="G26" s="11"/>
      <c r="H26" s="11"/>
      <c r="I26" s="11"/>
      <c r="J26" s="11"/>
      <c r="K26" s="11"/>
      <c r="L26" s="3"/>
      <c r="M26" s="3"/>
    </row>
    <row r="27" spans="1:13" ht="13.5">
      <c r="A27" s="3"/>
      <c r="B27" s="3" t="s">
        <v>30</v>
      </c>
      <c r="C27" s="3"/>
      <c r="D27" s="11">
        <v>0</v>
      </c>
      <c r="E27" s="11">
        <f aca="true" t="shared" si="4" ref="E27:K27">-E25</f>
        <v>-9977252.265468549</v>
      </c>
      <c r="F27" s="11">
        <f>-F25</f>
        <v>-9977252.265468549</v>
      </c>
      <c r="G27" s="11">
        <f t="shared" si="4"/>
        <v>-8620855.353661932</v>
      </c>
      <c r="H27" s="11">
        <f t="shared" si="4"/>
        <v>-11080494.764163114</v>
      </c>
      <c r="I27" s="11">
        <f t="shared" si="4"/>
        <v>-9273412.21274674</v>
      </c>
      <c r="J27" s="11">
        <f t="shared" si="4"/>
        <v>-3208798.56877172</v>
      </c>
      <c r="K27" s="11">
        <f t="shared" si="4"/>
        <v>-339096.5778360367</v>
      </c>
      <c r="L27" s="3"/>
      <c r="M27" s="3"/>
    </row>
    <row r="28" spans="1:13" ht="12.75">
      <c r="A28" s="3"/>
      <c r="B28" s="3"/>
      <c r="C28" s="3"/>
      <c r="D28" s="11"/>
      <c r="E28" s="11"/>
      <c r="F28" s="11"/>
      <c r="G28" s="11"/>
      <c r="H28" s="11"/>
      <c r="I28" s="11"/>
      <c r="J28" s="11"/>
      <c r="K28" s="11"/>
      <c r="L28" s="3"/>
      <c r="M28" s="3"/>
    </row>
    <row r="29" spans="1:13" ht="12.75">
      <c r="A29" s="9" t="s">
        <v>19</v>
      </c>
      <c r="B29" s="9"/>
      <c r="C29" s="9"/>
      <c r="D29" s="10">
        <v>0</v>
      </c>
      <c r="E29" s="10">
        <f aca="true" t="shared" si="5" ref="E29:K29">SUM(E25:E27)</f>
        <v>0</v>
      </c>
      <c r="F29" s="10"/>
      <c r="G29" s="10">
        <f t="shared" si="5"/>
        <v>0</v>
      </c>
      <c r="H29" s="10">
        <f t="shared" si="5"/>
        <v>0</v>
      </c>
      <c r="I29" s="10">
        <f t="shared" si="5"/>
        <v>0</v>
      </c>
      <c r="J29" s="10">
        <f t="shared" si="5"/>
        <v>0</v>
      </c>
      <c r="K29" s="10">
        <f t="shared" si="5"/>
        <v>0</v>
      </c>
      <c r="L29" s="3"/>
      <c r="M29" s="3"/>
    </row>
    <row r="30" spans="4:11" ht="12.75">
      <c r="D30" s="26"/>
      <c r="E30" s="5"/>
      <c r="F30" s="5"/>
      <c r="G30" s="5"/>
      <c r="H30" s="5"/>
      <c r="I30" s="5"/>
      <c r="J30" s="5"/>
      <c r="K30" s="5"/>
    </row>
    <row r="31" spans="1:11" ht="12.75">
      <c r="A31" s="27" t="s">
        <v>20</v>
      </c>
      <c r="B31" s="27"/>
      <c r="D31" s="26"/>
      <c r="E31" s="5"/>
      <c r="F31" s="5"/>
      <c r="G31" s="5"/>
      <c r="H31" s="5"/>
      <c r="I31" s="5"/>
      <c r="J31" s="5"/>
      <c r="K31" s="5"/>
    </row>
    <row r="32" spans="1:11" ht="21.75" customHeight="1">
      <c r="A32" s="29">
        <v>1</v>
      </c>
      <c r="B32" s="36" t="s">
        <v>25</v>
      </c>
      <c r="C32" s="37"/>
      <c r="D32" s="37"/>
      <c r="E32" s="37"/>
      <c r="F32" s="37"/>
      <c r="G32" s="37"/>
      <c r="H32" s="37"/>
      <c r="I32" s="37"/>
      <c r="J32" s="37"/>
      <c r="K32" s="37"/>
    </row>
    <row r="33" spans="1:11" ht="24.75" customHeight="1">
      <c r="A33" s="29">
        <v>2</v>
      </c>
      <c r="B33" s="36" t="s">
        <v>24</v>
      </c>
      <c r="C33" s="37"/>
      <c r="D33" s="37"/>
      <c r="E33" s="37"/>
      <c r="F33" s="37"/>
      <c r="G33" s="37"/>
      <c r="H33" s="37"/>
      <c r="I33" s="37"/>
      <c r="J33" s="37"/>
      <c r="K33" s="37"/>
    </row>
    <row r="34" spans="1:11" ht="12.75" customHeight="1">
      <c r="A34" s="29">
        <v>3</v>
      </c>
      <c r="B34" s="27" t="s">
        <v>31</v>
      </c>
      <c r="C34" s="34"/>
      <c r="D34" s="34"/>
      <c r="E34" s="34"/>
      <c r="F34" s="34"/>
      <c r="G34" s="34"/>
      <c r="H34" s="34"/>
      <c r="I34" s="34"/>
      <c r="J34" s="34"/>
      <c r="K34" s="34"/>
    </row>
    <row r="35" spans="1:11" ht="12.75">
      <c r="A35" s="27">
        <v>4</v>
      </c>
      <c r="B35" s="27" t="s">
        <v>21</v>
      </c>
      <c r="C35" s="27"/>
      <c r="D35" s="27"/>
      <c r="E35" s="27"/>
      <c r="F35" s="27"/>
      <c r="G35" s="27"/>
      <c r="H35" s="27"/>
      <c r="I35" s="27"/>
      <c r="J35" s="27"/>
      <c r="K35" s="27"/>
    </row>
    <row r="36" spans="1:11" ht="12.75">
      <c r="A36" s="27">
        <v>5</v>
      </c>
      <c r="B36" s="27" t="s">
        <v>22</v>
      </c>
      <c r="C36" s="27"/>
      <c r="D36" s="28"/>
      <c r="E36" s="28"/>
      <c r="F36" s="28"/>
      <c r="G36" s="28"/>
      <c r="H36" s="11"/>
      <c r="I36" s="11"/>
      <c r="J36" s="11"/>
      <c r="K36" s="11"/>
    </row>
    <row r="37" spans="1:11" ht="12.75">
      <c r="A37" s="27">
        <v>6</v>
      </c>
      <c r="B37" s="27" t="s">
        <v>33</v>
      </c>
      <c r="C37" s="27"/>
      <c r="D37" s="28"/>
      <c r="E37" s="28"/>
      <c r="F37" s="28"/>
      <c r="G37" s="28"/>
      <c r="H37" s="11"/>
      <c r="I37" s="11"/>
      <c r="J37" s="11"/>
      <c r="K37" s="11"/>
    </row>
    <row r="38" spans="1:11" ht="12.75">
      <c r="A38" s="27">
        <v>7</v>
      </c>
      <c r="B38" s="27" t="s">
        <v>23</v>
      </c>
      <c r="C38" s="27"/>
      <c r="D38" s="27"/>
      <c r="E38" s="27"/>
      <c r="F38" s="27"/>
      <c r="G38" s="27"/>
      <c r="H38" s="3"/>
      <c r="I38" s="3"/>
      <c r="J38" s="3"/>
      <c r="K38" s="3"/>
    </row>
    <row r="39" spans="1:7" ht="12.75">
      <c r="A39" s="27"/>
      <c r="B39" s="27"/>
      <c r="C39" s="27"/>
      <c r="D39" s="27"/>
      <c r="E39" s="27"/>
      <c r="F39" s="27"/>
      <c r="G39" s="27"/>
    </row>
  </sheetData>
  <mergeCells count="2">
    <mergeCell ref="B33:K33"/>
    <mergeCell ref="B32:K32"/>
  </mergeCells>
  <printOptions/>
  <pageMargins left="0.65" right="0.42" top="0.43" bottom="0.35" header="0.42" footer="0.29"/>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Imanisg</dc:creator>
  <cp:keywords/>
  <dc:description/>
  <cp:lastModifiedBy>Allende-Foss, Angel</cp:lastModifiedBy>
  <cp:lastPrinted>2008-03-20T21:25:49Z</cp:lastPrinted>
  <dcterms:created xsi:type="dcterms:W3CDTF">2004-06-28T16:09:55Z</dcterms:created>
  <dcterms:modified xsi:type="dcterms:W3CDTF">2008-05-22T16:02:00Z</dcterms:modified>
  <cp:category/>
  <cp:version/>
  <cp:contentType/>
  <cp:contentStatus/>
</cp:coreProperties>
</file>