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c1-portal6.sharepoint.com/legislative_review/2026 Leg Tracker/2606-8020 DCHS/"/>
    </mc:Choice>
  </mc:AlternateContent>
  <xr:revisionPtr revIDLastSave="6" documentId="8_{C7F8250E-3265-4EF6-9EF5-7686FA1DE3F8}" xr6:coauthVersionLast="47" xr6:coauthVersionMax="47" xr10:uidLastSave="{CF50B595-A495-4B9D-BBD3-4D22B1EF0050}"/>
  <bookViews>
    <workbookView xWindow="-28920" yWindow="-5715" windowWidth="29040" windowHeight="15720" xr2:uid="{5D82A9AC-8927-4205-A56D-76116B421963}"/>
  </bookViews>
  <sheets>
    <sheet name="Financial plan Bridge renew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w1" localSheetId="0" hidden="1">{"cxtransfer",#N/A,FALSE,"ReorgRevisted"}</definedName>
    <definedName name="___w1" hidden="1">{"cxtransfer",#N/A,FALSE,"ReorgRevisted"}</definedName>
    <definedName name="___w2" localSheetId="0" hidden="1">{"cxtransfer",#N/A,FALSE,"ReorgRevisted"}</definedName>
    <definedName name="___w2" hidden="1">{"cxtransfer",#N/A,FALSE,"ReorgRevisted"}</definedName>
    <definedName name="__w1" localSheetId="0" hidden="1">{"cxtransfer",#N/A,FALSE,"ReorgRevisted"}</definedName>
    <definedName name="__w1" hidden="1">{"cxtransfer",#N/A,FALSE,"ReorgRevisted"}</definedName>
    <definedName name="__w2" localSheetId="0" hidden="1">{"cxtransfer",#N/A,FALSE,"ReorgRevisted"}</definedName>
    <definedName name="__w2" hidden="1">{"cxtransfer",#N/A,FALSE,"ReorgRevisted"}</definedName>
    <definedName name="_00Salaries" localSheetId="0">#REF!</definedName>
    <definedName name="_00Salaries">#REF!</definedName>
    <definedName name="_01Salaries" localSheetId="0">#REF!</definedName>
    <definedName name="_01Salaries">#REF!</definedName>
    <definedName name="_02Salaries" localSheetId="0">#REF!</definedName>
    <definedName name="_02Salaries">#REF!</definedName>
    <definedName name="_03Salaries">'[1]Hourly Schedule'!$A$3:$K$102</definedName>
    <definedName name="_2005_IS_Budget_adjusted_by_Fiscal" localSheetId="0">#REF!</definedName>
    <definedName name="_2005_IS_Budget_adjusted_by_Fiscal">#REF!</definedName>
    <definedName name="_99Salaries" localSheetId="0">#REF!</definedName>
    <definedName name="_99Salaries">#REF!</definedName>
    <definedName name="_w1" localSheetId="0" hidden="1">{"cxtransfer",#N/A,FALSE,"ReorgRevisted"}</definedName>
    <definedName name="_w1" hidden="1">{"cxtransfer",#N/A,FALSE,"ReorgRevisted"}</definedName>
    <definedName name="_w2" localSheetId="0" hidden="1">{"cxtransfer",#N/A,FALSE,"ReorgRevisted"}</definedName>
    <definedName name="_w2" hidden="1">{"cxtransfer",#N/A,FALSE,"ReorgRevisted"}</definedName>
    <definedName name="a" localSheetId="0" hidden="1">{"Dis",#N/A,FALSE,"ReorgRevisted"}</definedName>
    <definedName name="a" hidden="1">{"Dis",#N/A,FALSE,"ReorgRevisted"}</definedName>
    <definedName name="aa" localSheetId="0" hidden="1">{"NonWhole",#N/A,FALSE,"ReorgRevisted"}</definedName>
    <definedName name="aa" hidden="1">{"NonWhole",#N/A,FALSE,"ReorgRevisted"}</definedName>
    <definedName name="aaaaaaaa" localSheetId="0" hidden="1">{"Dis",#N/A,FALSE,"ReorgRevisted"}</definedName>
    <definedName name="aaaaaaaa" hidden="1">{"Dis",#N/A,FALSE,"ReorgRevisted"}</definedName>
    <definedName name="ab" localSheetId="0" hidden="1">{"cxtransfer",#N/A,FALSE,"ReorgRevisted"}</definedName>
    <definedName name="ab" hidden="1">{"cxtransfer",#N/A,FALSE,"ReorgRevisted"}</definedName>
    <definedName name="abcd" localSheetId="0" hidden="1">{"cxtransfer",#N/A,FALSE,"ReorgRevisted"}</definedName>
    <definedName name="abcd" hidden="1">{"cxtransfer",#N/A,FALSE,"ReorgRevisted"}</definedName>
    <definedName name="abcde" localSheetId="0" hidden="1">{"cxtransfer",#N/A,FALSE,"ReorgRevisted"}</definedName>
    <definedName name="abcde" hidden="1">{"cxtransfer",#N/A,FALSE,"ReorgRevisted"}</definedName>
    <definedName name="actual" localSheetId="0">#REF!</definedName>
    <definedName name="actual">#REF!</definedName>
    <definedName name="ActualFundBalance" localSheetId="0">#REF!</definedName>
    <definedName name="ActualFundBalance">#REF!</definedName>
    <definedName name="AdoptedFundBalance" localSheetId="0">#REF!</definedName>
    <definedName name="AdoptedFundBalance">#REF!</definedName>
    <definedName name="AgencyContact">'[2]TOC Forms'!$C$57</definedName>
    <definedName name="agingtot" localSheetId="0">'[3]original TA contracts'!#REF!</definedName>
    <definedName name="agingtot">'[3]original TA contracts'!#REF!</definedName>
    <definedName name="all_other_reduction" localSheetId="0">'[4]2001 Final Target Reductions'!#REF!</definedName>
    <definedName name="all_other_reduction">'[4]2001 Final Target Reductions'!#REF!</definedName>
    <definedName name="AllocBasisTable2009">'[5]DCHS 07Tables for 09 Allocation'!$E$2:$P$3,'[5]DCHS 07Tables for 09 Allocation'!$B$4:$P$33</definedName>
    <definedName name="Appro" localSheetId="0">#REF!</definedName>
    <definedName name="Appro">#REF!</definedName>
    <definedName name="ApproUnitName">'[2]TOC Forms'!$C$59</definedName>
    <definedName name="April" localSheetId="0">#REF!,#REF!,#REF!,#REF!,#REF!,#REF!</definedName>
    <definedName name="April">#REF!,#REF!,#REF!,#REF!,#REF!,#REF!</definedName>
    <definedName name="ARMS08" localSheetId="0">#REF!</definedName>
    <definedName name="ARMS08">#REF!</definedName>
    <definedName name="asfda" localSheetId="0" hidden="1">{"NonWhole",#N/A,FALSE,"ReorgRevisted"}</definedName>
    <definedName name="asfda" hidden="1">{"NonWhole",#N/A,FALSE,"ReorgRevisted"}</definedName>
    <definedName name="August" localSheetId="0">#REF!,#REF!,#REF!,#REF!,#REF!,#REF!</definedName>
    <definedName name="August">#REF!,#REF!,#REF!,#REF!,#REF!,#REF!</definedName>
    <definedName name="av" localSheetId="0" hidden="1">{"NonWhole",#N/A,FALSE,"ReorgRevisted"}</definedName>
    <definedName name="av" hidden="1">{"NonWhole",#N/A,FALSE,"ReorgRevisted"}</definedName>
    <definedName name="b" localSheetId="0" hidden="1">{"Dis",#N/A,FALSE,"ReorgRevisted"}</definedName>
    <definedName name="b" hidden="1">{"Dis",#N/A,FALSE,"ReorgRevisted"}</definedName>
    <definedName name="BAcct">[6]Budgets!$C$8:$C$114</definedName>
    <definedName name="BData">[6]Budgets!$G$8:$L$114</definedName>
    <definedName name="bt" localSheetId="0" hidden="1">{"Dis",#N/A,FALSE,"ReorgRevisted"}</definedName>
    <definedName name="bt" hidden="1">{"Dis",#N/A,FALSE,"ReorgRevisted"}</definedName>
    <definedName name="BTT" localSheetId="0" hidden="1">{"NonWhole",#N/A,FALSE,"ReorgRevisted"}</definedName>
    <definedName name="BTT" hidden="1">{"NonWhole",#N/A,FALSE,"ReorgRevisted"}</definedName>
    <definedName name="BType">[6]Budgets!$G$7:$L$7</definedName>
    <definedName name="Budget_Codes">'[7]Replacement Analysis'!$B$8:$B$15</definedName>
    <definedName name="BYear">[6]Budgets!$G$3:$L$3</definedName>
    <definedName name="Carryover" localSheetId="0">#REF!</definedName>
    <definedName name="Carryover">#REF!</definedName>
    <definedName name="Cell" localSheetId="0">#REF!</definedName>
    <definedName name="Cell">#REF!</definedName>
    <definedName name="child" localSheetId="0" hidden="1">{"NonWhole",#N/A,FALSE,"ReorgRevisted"}</definedName>
    <definedName name="child" hidden="1">{"NonWhole",#N/A,FALSE,"ReorgRevisted"}</definedName>
    <definedName name="cj" localSheetId="0" hidden="1">{"Dis",#N/A,FALSE,"ReorgRevisted"}</definedName>
    <definedName name="cj" hidden="1">{"Dis",#N/A,FALSE,"ReorgRevisted"}</definedName>
    <definedName name="cjp" localSheetId="0" hidden="1">{"cxtransfer",#N/A,FALSE,"ReorgRevisted"}</definedName>
    <definedName name="cjp" hidden="1">{"cxtransfer",#N/A,FALSE,"ReorgRevisted"}</definedName>
    <definedName name="cjpf" localSheetId="0" hidden="1">{"Whole",#N/A,FALSE,"ReorgRevisted"}</definedName>
    <definedName name="cjpf" hidden="1">{"Whole",#N/A,FALSE,"ReorgRevisted"}</definedName>
    <definedName name="cjpf1" localSheetId="0" hidden="1">{"Whole",#N/A,FALSE,"ReorgRevisted"}</definedName>
    <definedName name="cjpf1" hidden="1">{"Whole",#N/A,FALSE,"ReorgRevisted"}</definedName>
    <definedName name="COLA" localSheetId="0">#REF!</definedName>
    <definedName name="COLA">#REF!</definedName>
    <definedName name="ContactPhone">'[2]TOC Forms'!$C$58</definedName>
    <definedName name="Contract_Account_Types">[8]OTHER_LOOKUPS!$C$6:$C$8</definedName>
    <definedName name="Core_Business_Code">'[9]DATA Tables'!$A$39:$A$48</definedName>
    <definedName name="criminal" localSheetId="0" hidden="1">{"NonWhole",#N/A,FALSE,"ReorgRevisted"}</definedName>
    <definedName name="criminal" hidden="1">{"NonWhole",#N/A,FALSE,"ReorgRevisted"}</definedName>
    <definedName name="CSD_ERP" localSheetId="0">#REF!</definedName>
    <definedName name="CSD_ERP">#REF!</definedName>
    <definedName name="CSD_Reduction" localSheetId="0">'[4]2001 Final Target Reductions'!#REF!</definedName>
    <definedName name="CSD_Reduction">'[4]2001 Final Target Reductions'!#REF!</definedName>
    <definedName name="CSD_Total" localSheetId="0">#REF!</definedName>
    <definedName name="CSD_Total">#REF!</definedName>
    <definedName name="CSOCON">'[10]2011 DCHS (0935) Alloc 4-13ver1'!$R$38</definedName>
    <definedName name="CSOSAL">'[10]2011 DCHS (0935) Alloc 4-13ver1'!$R$16</definedName>
    <definedName name="CSOTOT">'[10]2011 DCHS (0935) Alloc 4-13ver1'!$R$60</definedName>
    <definedName name="CXAgncy09">'[11]09 REQ Sum Corrected 6-24-08'!$D$7:$D$9,'[11]09 REQ Sum Corrected 6-24-08'!$D$13,'[11]09 REQ Sum Corrected 6-24-08'!$D$17:$D$20</definedName>
    <definedName name="cxs" localSheetId="0" hidden="1">{"Whole",#N/A,FALSE,"ReorgRevisted"}</definedName>
    <definedName name="cxs" hidden="1">{"Whole",#N/A,FALSE,"ReorgRevisted"}</definedName>
    <definedName name="d" localSheetId="0" hidden="1">{"NonWhole",#N/A,FALSE,"ReorgRevisted"}</definedName>
    <definedName name="d" hidden="1">{"NonWhole",#N/A,FALSE,"ReorgRevisted"}</definedName>
    <definedName name="_xlnm.Database" localSheetId="0">#REF!</definedName>
    <definedName name="_xlnm.Database">#REF!</definedName>
    <definedName name="DCHS08ARMS" localSheetId="0">#REF!</definedName>
    <definedName name="DCHS08ARMS">#REF!</definedName>
    <definedName name="ddd.ext" localSheetId="0" hidden="1">{"NonWhole",#N/A,FALSE,"ReorgRevisted"}</definedName>
    <definedName name="ddd.ext" hidden="1">{"NonWhole",#N/A,FALSE,"ReorgRevisted"}</definedName>
    <definedName name="DDD_ERP" localSheetId="0">#REF!</definedName>
    <definedName name="DDD_ERP">#REF!</definedName>
    <definedName name="DDD_Total" localSheetId="0">#REF!</definedName>
    <definedName name="DDD_Total">#REF!</definedName>
    <definedName name="December" localSheetId="0">#REF!,#REF!,#REF!,#REF!,#REF!,#REF!,#REF!</definedName>
    <definedName name="December">#REF!,#REF!,#REF!,#REF!,#REF!,#REF!,#REF!</definedName>
    <definedName name="Dept_Num_Code">'[9]DATA Tables'!$A$11:$A$26</definedName>
    <definedName name="Division_Code">'[9]DATA Tables'!$A$3:$A$7</definedName>
    <definedName name="DO_ERP" localSheetId="0">#REF!</definedName>
    <definedName name="DO_ERP">#REF!</definedName>
    <definedName name="DO_Total" localSheetId="0">#REF!</definedName>
    <definedName name="DO_Total">#REF!</definedName>
    <definedName name="donya" localSheetId="0" hidden="1">{"Whole",#N/A,FALSE,"ReorgRevisted"}</definedName>
    <definedName name="donya" hidden="1">{"Whole",#N/A,FALSE,"ReorgRevisted"}</definedName>
    <definedName name="drop_down">'[12]Replacement Analysis'!$B$8:$B$27</definedName>
    <definedName name="efg" localSheetId="0" hidden="1">{"cxtransfer",#N/A,FALSE,"ReorgRevisted"}</definedName>
    <definedName name="efg" hidden="1">{"cxtransfer",#N/A,FALSE,"ReorgRevisted"}</definedName>
    <definedName name="EstimatedFundBalance" localSheetId="0">#REF!</definedName>
    <definedName name="EstimatedFundBalance">#REF!</definedName>
    <definedName name="Expenditures" localSheetId="0">#REF!</definedName>
    <definedName name="Expenditures">#REF!</definedName>
    <definedName name="FB_1363">'[10]2011 DCHS (0935) Alloc 4-13ver1'!$N$2</definedName>
    <definedName name="FB_1376">'[10]2011 DCHS (0935) Alloc 4-13ver1'!$Q$2</definedName>
    <definedName name="FB_6831">'[10]2011 DCHS (0935) Alloc 4-13ver1'!$J$2</definedName>
    <definedName name="FB_6832">'[10]2011 DCHS (0935) Alloc 4-13ver1'!$L$2</definedName>
    <definedName name="FB_6833">'[10]2011 DCHS (0935) Alloc 4-13ver1'!$O$1</definedName>
    <definedName name="February" localSheetId="0">#REF!,#REF!,#REF!,#REF!,#REF!,#REF!</definedName>
    <definedName name="February">#REF!,#REF!,#REF!,#REF!,#REF!,#REF!</definedName>
    <definedName name="Financial_Plan" localSheetId="0">#REF!</definedName>
    <definedName name="Financial_Plan">#REF!</definedName>
    <definedName name="FinPlan" localSheetId="0" hidden="1">{"Whole",#N/A,FALSE,"ReorgRevisted"}</definedName>
    <definedName name="FinPlan" hidden="1">{"Whole",#N/A,FALSE,"ReorgRevisted"}</definedName>
    <definedName name="FirstQOO" localSheetId="0">#REF!</definedName>
    <definedName name="FirstQOO">#REF!</definedName>
    <definedName name="Footnote" localSheetId="0">#REF!</definedName>
    <definedName name="Footnote">#REF!</definedName>
    <definedName name="form" localSheetId="0" hidden="1">{"Dis",#N/A,FALSE,"ReorgRevisted"}</definedName>
    <definedName name="form" hidden="1">{"Dis",#N/A,FALSE,"ReorgRevisted"}</definedName>
    <definedName name="Form3BB" localSheetId="0" hidden="1">{"cxtransfer",#N/A,FALSE,"ReorgRevisted"}</definedName>
    <definedName name="Form3BB" hidden="1">{"cxtransfer",#N/A,FALSE,"ReorgRevisted"}</definedName>
    <definedName name="form4a" localSheetId="0" hidden="1">{"Dis",#N/A,FALSE,"ReorgRevisted"}</definedName>
    <definedName name="form4a" hidden="1">{"Dis",#N/A,FALSE,"ReorgRevisted"}</definedName>
    <definedName name="Form5" localSheetId="0" hidden="1">{"cxtransfer",#N/A,FALSE,"ReorgRevisted"}</definedName>
    <definedName name="Form5" hidden="1">{"cxtransfer",#N/A,FALSE,"ReorgRevisted"}</definedName>
    <definedName name="FourthQOO" localSheetId="0">#REF!</definedName>
    <definedName name="FourthQOO">#REF!</definedName>
    <definedName name="fr" localSheetId="0" hidden="1">{"NonWhole",#N/A,FALSE,"ReorgRevisted"}</definedName>
    <definedName name="fr" hidden="1">{"NonWhole",#N/A,FALSE,"ReorgRevisted"}</definedName>
    <definedName name="Friday1" localSheetId="0">#REF!,#REF!,#REF!,#REF!,#REF!,#REF!,#REF!,#REF!,#REF!,#REF!,#REF!,#REF!,#REF!,#REF!,#REF!,#REF!,#REF!,#REF!,#REF!,#REF!,#REF!</definedName>
    <definedName name="Friday1">#REF!,#REF!,#REF!,#REF!,#REF!,#REF!,#REF!,#REF!,#REF!,#REF!,#REF!,#REF!,#REF!,#REF!,#REF!,#REF!,#REF!,#REF!,#REF!,#REF!,#REF!</definedName>
    <definedName name="Friday2" localSheetId="0">#REF!,#REF!,#REF!,#REF!,#REF!,#REF!,#REF!,#REF!,#REF!,#REF!,#REF!,#REF!,#REF!,#REF!,#REF!,#REF!,#REF!,#REF!,#REF!,#REF!</definedName>
    <definedName name="Friday2">#REF!,#REF!,#REF!,#REF!,#REF!,#REF!,#REF!,#REF!,#REF!,#REF!,#REF!,#REF!,#REF!,#REF!,#REF!,#REF!,#REF!,#REF!,#REF!,#REF!</definedName>
    <definedName name="Friday3" localSheetId="0">#REF!,#REF!,#REF!,#REF!,#REF!,#REF!,#REF!,#REF!,#REF!,#REF!,#REF!,#REF!,#REF!,#REF!,#REF!,#REF!,#REF!,#REF!,#REF!,#REF!</definedName>
    <definedName name="Friday3">#REF!,#REF!,#REF!,#REF!,#REF!,#REF!,#REF!,#REF!,#REF!,#REF!,#REF!,#REF!,#REF!,#REF!,#REF!,#REF!,#REF!,#REF!,#REF!,#REF!</definedName>
    <definedName name="FS" localSheetId="0" hidden="1">{"Dis",#N/A,FALSE,"ReorgRevisted"}</definedName>
    <definedName name="FS" hidden="1">{"Dis",#N/A,FALSE,"ReorgRevisted"}</definedName>
    <definedName name="Fund_Dept">'[2]TOC Forms'!$C$56</definedName>
    <definedName name="Fund_Source_Code">'[9]DATA Tables'!$A$140:$A$150</definedName>
    <definedName name="gg" localSheetId="0" hidden="1">{"Dis",#N/A,FALSE,"ReorgRevisted"}</definedName>
    <definedName name="gg" hidden="1">{"Dis",#N/A,FALSE,"ReorgRevisted"}</definedName>
    <definedName name="Goal_Code">'[9]DATA Tables'!$A$30:$A$35</definedName>
    <definedName name="GRNCON">'[10]2011 DCHS (0935) Alloc 4-13ver1'!$R$44</definedName>
    <definedName name="GRNSAL">'[10]2011 DCHS (0935) Alloc 4-13ver1'!$R$22</definedName>
    <definedName name="GRNTOT">'[10]2011 DCHS (0935) Alloc 4-13ver1'!$R$66</definedName>
    <definedName name="HOFMIDDCON">'[10]2011 DCHS (0935) Alloc 4-13ver1'!$R$47</definedName>
    <definedName name="HOFMIDDSAL">'[10]2011 DCHS (0935) Alloc 4-13ver1'!$R$25</definedName>
    <definedName name="HOFMIDDTOT">'[10]2011 DCHS (0935) Alloc 4-13ver1'!$R$69</definedName>
    <definedName name="housingtot" localSheetId="0">'[3]original TA contracts'!#REF!</definedName>
    <definedName name="housingtot">'[3]original TA contracts'!#REF!</definedName>
    <definedName name="human_service_reduction" localSheetId="0">'[4]2001 Final Target Reductions'!#REF!</definedName>
    <definedName name="human_service_reduction">'[4]2001 Final Target Reductions'!#REF!</definedName>
    <definedName name="iii" localSheetId="0" hidden="1">{"Dis",#N/A,FALSE,"ReorgRevisted"}</definedName>
    <definedName name="iii" hidden="1">{"Dis",#N/A,FALSE,"ReorgRevisted"}</definedName>
    <definedName name="inn" localSheetId="0" hidden="1">{"NonWhole",#N/A,FALSE,"ReorgRevisted"}</definedName>
    <definedName name="inn" hidden="1">{"NonWhole",#N/A,FALSE,"ReorgRevisted"}</definedName>
    <definedName name="January" localSheetId="0">#REF!,#REF!,#REF!,#REF!,#REF!,#REF!</definedName>
    <definedName name="January">#REF!,#REF!,#REF!,#REF!,#REF!,#REF!</definedName>
    <definedName name="JKBPons" localSheetId="0">#REF!</definedName>
    <definedName name="JKBPons">#REF!</definedName>
    <definedName name="July" localSheetId="0">#REF!,#REF!,#REF!,#REF!,#REF!,#REF!</definedName>
    <definedName name="July">#REF!,#REF!,#REF!,#REF!,#REF!,#REF!</definedName>
    <definedName name="June" localSheetId="0">#REF!,#REF!,#REF!,#REF!,#REF!,#REF!</definedName>
    <definedName name="June">#REF!,#REF!,#REF!,#REF!,#REF!,#REF!</definedName>
    <definedName name="k" localSheetId="0" hidden="1">{"NonWhole",#N/A,FALSE,"ReorgRevisted"}</definedName>
    <definedName name="k" hidden="1">{"NonWhole",#N/A,FALSE,"ReorgRevisted"}</definedName>
    <definedName name="kk" localSheetId="0" hidden="1">{"cxtransfer",#N/A,FALSE,"ReorgRevisted"}</definedName>
    <definedName name="kk" hidden="1">{"cxtransfer",#N/A,FALSE,"ReorgRevisted"}</definedName>
    <definedName name="LSJ_reduction" localSheetId="0">'[4]2001 Final Target Reductions'!#REF!</definedName>
    <definedName name="LSJ_reduction">'[4]2001 Final Target Reductions'!#REF!</definedName>
    <definedName name="mandatory_adds" localSheetId="0">'[4]2001 Final Target Reductions'!#REF!</definedName>
    <definedName name="mandatory_adds">'[4]2001 Final Target Reductions'!#REF!</definedName>
    <definedName name="March" localSheetId="0">#REF!,#REF!,#REF!,#REF!,#REF!,#REF!</definedName>
    <definedName name="March">#REF!,#REF!,#REF!,#REF!,#REF!,#REF!</definedName>
    <definedName name="May" localSheetId="0">#REF!,#REF!,#REF!,#REF!,#REF!,#REF!</definedName>
    <definedName name="May">#REF!,#REF!,#REF!,#REF!,#REF!,#REF!</definedName>
    <definedName name="mental" localSheetId="0" hidden="1">{"NonWhole",#N/A,FALSE,"ReorgRevisted"}</definedName>
    <definedName name="mental" hidden="1">{"NonWhole",#N/A,FALSE,"ReorgRevisted"}</definedName>
    <definedName name="MHCADSD_ERP" localSheetId="0">#REF!</definedName>
    <definedName name="MHCADSD_ERP">#REF!</definedName>
    <definedName name="MHCADSD_Total" localSheetId="0">#REF!</definedName>
    <definedName name="MHCADSD_Total">#REF!</definedName>
    <definedName name="MIDDCON">'[10]2011 DCHS (0935) Alloc 4-13ver1'!$R$34</definedName>
    <definedName name="MIDDSAL">'[10]2011 DCHS (0935) Alloc 4-13ver1'!$R$12</definedName>
    <definedName name="MIDDSCON">'[10]2011 DCHS (0935) Alloc 4-13'!$R$49</definedName>
    <definedName name="MIDDSSAL">'[10]2011 DCHS (0935) Alloc 4-13'!$R$26</definedName>
    <definedName name="MIDDSTOT">'[10]2011 DCHS (0935) Alloc 4-13'!$R$72</definedName>
    <definedName name="MIDDTOTBUD">'[10]2011 DCHS (0935) Alloc 4-13ver1'!$R$56</definedName>
    <definedName name="Monthly_Ind_Ins">58.01</definedName>
    <definedName name="Monthly_Medical">1142</definedName>
    <definedName name="November" localSheetId="0">#REF!,#REF!,#REF!,#REF!,#REF!,#REF!</definedName>
    <definedName name="November">#REF!,#REF!,#REF!,#REF!,#REF!,#REF!</definedName>
    <definedName name="NT191a" localSheetId="0">#REF!</definedName>
    <definedName name="NT191a">#REF!</definedName>
    <definedName name="NT191b" localSheetId="0">#REF!</definedName>
    <definedName name="NT191b">#REF!</definedName>
    <definedName name="NT192a" localSheetId="0">#REF!</definedName>
    <definedName name="NT192a">#REF!</definedName>
    <definedName name="NT192b" localSheetId="0">#REF!</definedName>
    <definedName name="NT192b">#REF!</definedName>
    <definedName name="NT193a" localSheetId="0">#REF!</definedName>
    <definedName name="NT193a">#REF!</definedName>
    <definedName name="NT193b" localSheetId="0">#REF!</definedName>
    <definedName name="NT193b">#REF!</definedName>
    <definedName name="NTXIX1a" localSheetId="0">#REF!</definedName>
    <definedName name="NTXIX1a">#REF!</definedName>
    <definedName name="NTXIX1b" localSheetId="0">#REF!</definedName>
    <definedName name="NTXIX1b">#REF!</definedName>
    <definedName name="NTXIX2a" localSheetId="0">#REF!</definedName>
    <definedName name="NTXIX2a">#REF!</definedName>
    <definedName name="NTXIX2b" localSheetId="0">#REF!</definedName>
    <definedName name="NTXIX2b">#REF!</definedName>
    <definedName name="NTXIX3a" localSheetId="0">#REF!</definedName>
    <definedName name="NTXIX3a">#REF!</definedName>
    <definedName name="NTXIX3b" localSheetId="0">#REF!</definedName>
    <definedName name="NTXIX3b">#REF!</definedName>
    <definedName name="ob" localSheetId="0" hidden="1">{"cxtransfer",#N/A,FALSE,"ReorgRevisted"}</definedName>
    <definedName name="ob" hidden="1">{"cxtransfer",#N/A,FALSE,"ReorgRevisted"}</definedName>
    <definedName name="October" localSheetId="0">#REF!,#REF!,#REF!,#REF!,#REF!,#REF!</definedName>
    <definedName name="October">#REF!,#REF!,#REF!,#REF!,#REF!,#REF!</definedName>
    <definedName name="OPD_ERP" localSheetId="0">#REF!</definedName>
    <definedName name="OPD_ERP">#REF!</definedName>
    <definedName name="OPD_ERP_Direct" localSheetId="0">#REF!</definedName>
    <definedName name="OPD_ERP_Direct">#REF!</definedName>
    <definedName name="OPD_Total" localSheetId="0">#REF!</definedName>
    <definedName name="OPD_Total">#REF!</definedName>
    <definedName name="OPDMIDDCON">'[10]2011 DCHS (0935) Alloc 4-13'!$R$48</definedName>
    <definedName name="OPDMIDDSAL">'[10]2011 DCHS (0935) Alloc 4-13'!$R$25</definedName>
    <definedName name="OPDMIDDTOT">'[10]2011 DCHS (0935) Alloc 4-13'!$R$71</definedName>
    <definedName name="Other" localSheetId="0">#REF!</definedName>
    <definedName name="Other">#REF!</definedName>
    <definedName name="outcomes" localSheetId="0">#REF!</definedName>
    <definedName name="outcomes">#REF!</definedName>
    <definedName name="overhead_reduction" localSheetId="0">'[4]2001 Final Target Reductions'!#REF!</definedName>
    <definedName name="overhead_reduction">'[4]2001 Final Target Reductions'!#REF!</definedName>
    <definedName name="p" localSheetId="0" hidden="1">{"Dis",#N/A,FALSE,"ReorgRevisted"}</definedName>
    <definedName name="p" hidden="1">{"Dis",#N/A,FALSE,"ReorgRevisted"}</definedName>
    <definedName name="PERS_Percent">0.0613</definedName>
    <definedName name="Position_Titles">[8]POSITION_LOOKUP!$A$5:$A$179</definedName>
    <definedName name="_xlnm.Print_Area" localSheetId="0">'Financial plan Bridge renewal'!$B$2:$I$45</definedName>
    <definedName name="Program_Area_Code">'[9]DATA Tables'!$A$52:$A$136</definedName>
    <definedName name="Projected2FundBalance" localSheetId="0">#REF!</definedName>
    <definedName name="Projected2FundBalance">#REF!</definedName>
    <definedName name="Projected3FundBalance" localSheetId="0">#REF!</definedName>
    <definedName name="Projected3FundBalance">#REF!</definedName>
    <definedName name="ProjectedFundBalance" localSheetId="0">#REF!</definedName>
    <definedName name="ProjectedFundBalance">#REF!</definedName>
    <definedName name="ProposalTitle" localSheetId="0">#REF!</definedName>
    <definedName name="ProposalTitle">#REF!</definedName>
    <definedName name="ProposedExpenditure" localSheetId="0">#REF!</definedName>
    <definedName name="ProposedExpenditure">#REF!</definedName>
    <definedName name="ProposedRevenue" localSheetId="0">#REF!</definedName>
    <definedName name="ProposedRevenue">#REF!</definedName>
    <definedName name="PSQExp" localSheetId="0">#REF!</definedName>
    <definedName name="PSQExp">#REF!</definedName>
    <definedName name="PSQFTEs" localSheetId="0">#REF!</definedName>
    <definedName name="PSQFTEs">#REF!</definedName>
    <definedName name="PSQRev" localSheetId="0">#REF!</definedName>
    <definedName name="PSQRev">#REF!</definedName>
    <definedName name="PSQTLTs" localSheetId="0">#REF!</definedName>
    <definedName name="PSQTLTs">#REF!</definedName>
    <definedName name="qqq" localSheetId="0" hidden="1">{"Dis",#N/A,FALSE,"ReorgRevisted"}</definedName>
    <definedName name="qqq" hidden="1">{"Dis",#N/A,FALSE,"ReorgRevisted"}</definedName>
    <definedName name="qqqqq" localSheetId="0" hidden="1">{"Dis",#N/A,FALSE,"ReorgRevisted"}</definedName>
    <definedName name="qqqqq" hidden="1">{"Dis",#N/A,FALSE,"ReorgRevisted"}</definedName>
    <definedName name="Qry01_02_03Exp" localSheetId="0">#REF!</definedName>
    <definedName name="Qry01_02_03Exp">#REF!</definedName>
    <definedName name="re" localSheetId="0" hidden="1">{"Dis",#N/A,FALSE,"ReorgRevisted"}</definedName>
    <definedName name="re" hidden="1">{"Dis",#N/A,FALSE,"ReorgRevisted"}</definedName>
    <definedName name="RefAdopted" localSheetId="0">#REF!</definedName>
    <definedName name="RefAdopted">#REF!</definedName>
    <definedName name="RefAppro" localSheetId="0">#REF!</definedName>
    <definedName name="RefAppro">#REF!</definedName>
    <definedName name="Reference">[13]Appro_Sections!$B$7:$N$137</definedName>
    <definedName name="References" localSheetId="0">#REF!</definedName>
    <definedName name="References">#REF!</definedName>
    <definedName name="RefFTEs" localSheetId="0">#REF!</definedName>
    <definedName name="RefFTEs">#REF!</definedName>
    <definedName name="RefFundExp" localSheetId="0">#REF!</definedName>
    <definedName name="RefFundExp">#REF!</definedName>
    <definedName name="RefFundRev" localSheetId="0">#REF!</definedName>
    <definedName name="RefFundRev">#REF!</definedName>
    <definedName name="rename" localSheetId="0" hidden="1">{"NonWhole",#N/A,FALSE,"ReorgRevisted"}</definedName>
    <definedName name="rename" hidden="1">{"NonWhole",#N/A,FALSE,"ReorgRevisted"}</definedName>
    <definedName name="Revenue_Percent_Exemption" localSheetId="0">'[4]2001 Final Target Reductions'!#REF!</definedName>
    <definedName name="Revenue_Percent_Exemption">'[4]2001 Final Target Reductions'!#REF!</definedName>
    <definedName name="Revenue_Types">[8]OTHER_LOOKUPS!$A$6:$A$12</definedName>
    <definedName name="Revenues" localSheetId="0">#REF!</definedName>
    <definedName name="Revenues">#REF!</definedName>
    <definedName name="rod" localSheetId="0" hidden="1">{"NonWhole",#N/A,FALSE,"ReorgRevisted"}</definedName>
    <definedName name="rod" hidden="1">{"NonWhole",#N/A,FALSE,"ReorgRevisted"}</definedName>
    <definedName name="sad" localSheetId="0" hidden="1">{"NonWhole",#N/A,FALSE,"ReorgRevisted"}</definedName>
    <definedName name="sad" hidden="1">{"NonWhole",#N/A,FALSE,"ReorgRevisted"}</definedName>
    <definedName name="sdd" localSheetId="0" hidden="1">{"NonWhole",#N/A,FALSE,"ReorgRevisted"}</definedName>
    <definedName name="sdd" hidden="1">{"NonWhole",#N/A,FALSE,"ReorgRevisted"}</definedName>
    <definedName name="SecondQOO" localSheetId="0">#REF!</definedName>
    <definedName name="SecondQOO">#REF!</definedName>
    <definedName name="September" localSheetId="0">#REF!,#REF!,#REF!,#REF!,#REF!,#REF!</definedName>
    <definedName name="September">#REF!,#REF!,#REF!,#REF!,#REF!,#REF!</definedName>
    <definedName name="Service_Code">'[9]DATA Tables'!$A$154:$A$158</definedName>
    <definedName name="sick.sick" localSheetId="0" hidden="1">{"Whole",#N/A,FALSE,"ReorgRevisted"}</definedName>
    <definedName name="sick.sick" hidden="1">{"Whole",#N/A,FALSE,"ReorgRevisted"}</definedName>
    <definedName name="sod" localSheetId="0" hidden="1">{"NonWhole",#N/A,FALSE,"ReorgRevisted"}</definedName>
    <definedName name="sod" hidden="1">{"NonWhole",#N/A,FALSE,"ReorgRevisted"}</definedName>
    <definedName name="Sort_Area" localSheetId="0">#REF!</definedName>
    <definedName name="Sort_Area">#REF!</definedName>
    <definedName name="SSI_Excess">0.0145</definedName>
    <definedName name="SSI_Max">102000</definedName>
    <definedName name="SSI_Percent">0.062</definedName>
    <definedName name="Staff_Months" localSheetId="0">#REF!</definedName>
    <definedName name="Staff_Months">#REF!</definedName>
    <definedName name="steps" localSheetId="0" hidden="1">{"cxtransfer",#N/A,FALSE,"ReorgRevisted"}</definedName>
    <definedName name="steps" hidden="1">{"cxtransfer",#N/A,FALSE,"ReorgRevisted"}</definedName>
    <definedName name="Supplemental" localSheetId="0">#REF!</definedName>
    <definedName name="Supplemental">#REF!</definedName>
    <definedName name="T191a" localSheetId="0">#REF!</definedName>
    <definedName name="T191a">#REF!</definedName>
    <definedName name="T191b" localSheetId="0">#REF!</definedName>
    <definedName name="T191b">#REF!</definedName>
    <definedName name="T192a" localSheetId="0">#REF!</definedName>
    <definedName name="T192a">#REF!</definedName>
    <definedName name="T192b" localSheetId="0">#REF!</definedName>
    <definedName name="T192b">#REF!</definedName>
    <definedName name="T193a" localSheetId="0">#REF!</definedName>
    <definedName name="T193a">#REF!</definedName>
    <definedName name="T193b" localSheetId="0">#REF!</definedName>
    <definedName name="T193b">#REF!</definedName>
    <definedName name="Table" localSheetId="0">#REF!</definedName>
    <definedName name="Table">#REF!</definedName>
    <definedName name="test">'[14]DATA Tables'!$A$37:$A$46</definedName>
    <definedName name="Text1" localSheetId="0">#REF!,#REF!,#REF!,#REF!,#REF!,#REF!,#REF!,#REF!,#REF!,#REF!,#REF!,#REF!</definedName>
    <definedName name="Text1">#REF!,#REF!,#REF!,#REF!,#REF!,#REF!,#REF!,#REF!,#REF!,#REF!,#REF!,#REF!</definedName>
    <definedName name="Text2" localSheetId="0">#REF!,#REF!,#REF!,#REF!,#REF!,#REF!,#REF!,#REF!,#REF!,#REF!,#REF!,#REF!</definedName>
    <definedName name="Text2">#REF!,#REF!,#REF!,#REF!,#REF!,#REF!,#REF!,#REF!,#REF!,#REF!,#REF!,#REF!</definedName>
    <definedName name="Text3" localSheetId="0">#REF!,#REF!,#REF!,#REF!,#REF!,#REF!,#REF!,#REF!,#REF!,#REF!</definedName>
    <definedName name="Text3">#REF!,#REF!,#REF!,#REF!,#REF!,#REF!,#REF!,#REF!,#REF!,#REF!</definedName>
    <definedName name="Text4" localSheetId="0">#REF!,#REF!,#REF!,#REF!,#REF!,#REF!,#REF!,#REF!,#REF!,#REF!,#REF!,#REF!,#REF!,#REF!</definedName>
    <definedName name="Text4">#REF!,#REF!,#REF!,#REF!,#REF!,#REF!,#REF!,#REF!,#REF!,#REF!,#REF!,#REF!,#REF!,#REF!</definedName>
    <definedName name="ThirdQOO" localSheetId="0">#REF!</definedName>
    <definedName name="ThirdQOO">#REF!</definedName>
    <definedName name="Total_PSQ" localSheetId="0">'[4]2001 Final Target Reductions'!#REF!</definedName>
    <definedName name="Total_PSQ">'[4]2001 Final Target Reductions'!#REF!</definedName>
    <definedName name="TotalAPPN">'[10]2011 DCHS (0935) Alloc 4-13ver1'!$E$103</definedName>
    <definedName name="TotalREQ">'[10]2011 DCHS (0935) Alloc 4-13ver1'!$R$2</definedName>
    <definedName name="TXIX1a" localSheetId="0">#REF!</definedName>
    <definedName name="TXIX1a">#REF!</definedName>
    <definedName name="TXIX1b" localSheetId="0">#REF!</definedName>
    <definedName name="TXIX1b">#REF!</definedName>
    <definedName name="TXIX2a" localSheetId="0">#REF!</definedName>
    <definedName name="TXIX2a">#REF!</definedName>
    <definedName name="TXIX2b" localSheetId="0">#REF!</definedName>
    <definedName name="TXIX2b">#REF!</definedName>
    <definedName name="TXIX3a" localSheetId="0">#REF!</definedName>
    <definedName name="TXIX3a">#REF!</definedName>
    <definedName name="TXIX3b" localSheetId="0">#REF!</definedName>
    <definedName name="TXIX3b">#REF!</definedName>
    <definedName name="usertable" localSheetId="0">#REF!</definedName>
    <definedName name="usertable">#REF!</definedName>
    <definedName name="v" localSheetId="0" hidden="1">{"cxtransfer",#N/A,FALSE,"ReorgRevisted"}</definedName>
    <definedName name="v" hidden="1">{"cxtransfer",#N/A,FALSE,"ReorgRevisted"}</definedName>
    <definedName name="w" localSheetId="0" hidden="1">{"Dis",#N/A,FALSE,"ReorgRevisted"}</definedName>
    <definedName name="w" hidden="1">{"Dis",#N/A,FALSE,"ReorgRevisted"}</definedName>
    <definedName name="wa" localSheetId="0" hidden="1">{"Dis",#N/A,FALSE,"ReorgRevisted"}</definedName>
    <definedName name="wa" hidden="1">{"Dis",#N/A,FALSE,"ReorgRevisted"}</definedName>
    <definedName name="waa" localSheetId="0" hidden="1">{"Dis",#N/A,FALSE,"ReorgRevisted"}</definedName>
    <definedName name="waa" hidden="1">{"Dis",#N/A,FALSE,"ReorgRevisted"}</definedName>
    <definedName name="Wednesday1" localSheetId="0">#REF!,#REF!,#REF!,#REF!,#REF!,#REF!,#REF!,#REF!,#REF!,#REF!,#REF!,#REF!,#REF!,#REF!,#REF!,#REF!,#REF!,#REF!,#REF!,#REF!,#REF!,#REF!,#REF!,#REF!,#REF!,#REF!,#REF!,#REF!,#REF!,#REF!,#REF!,#REF!,#REF!,#REF!,#REF!,#REF!,#REF! #REF!</definedName>
    <definedName name="Wednesday1">#REF!,#REF!,#REF!,#REF!,#REF!,#REF!,#REF!,#REF!,#REF!,#REF!,#REF!,#REF!,#REF!,#REF!,#REF!,#REF!,#REF!,#REF!,#REF!,#REF!,#REF!,#REF!,#REF!,#REF!,#REF!,#REF!,#REF!,#REF!,#REF!,#REF!,#REF!,#REF!,#REF!,#REF!,#REF!,#REF!,#REF! #REF!</definedName>
    <definedName name="Wednesday2" localSheetId="0">#REF!,#REF!,#REF!,#REF!,#REF!,#REF!,#REF!,#REF!,#REF!,#REF!,#REF!,#REF!,#REF!,#REF!,#REF!,#REF!,#REF!,#REF!,#REF!,#REF!,#REF!</definedName>
    <definedName name="Wednesday2">#REF!,#REF!,#REF!,#REF!,#REF!,#REF!,#REF!,#REF!,#REF!,#REF!,#REF!,#REF!,#REF!,#REF!,#REF!,#REF!,#REF!,#REF!,#REF!,#REF!,#REF!</definedName>
    <definedName name="wrn.CX." localSheetId="0" hidden="1">{"cxtransfer",#N/A,FALSE,"ReorgRevisted"}</definedName>
    <definedName name="wrn.CX." hidden="1">{"cxtransfer",#N/A,FALSE,"ReorgRevisted"}</definedName>
    <definedName name="wrn.NonWholeReport." localSheetId="0" hidden="1">{"NonWhole",#N/A,FALSE,"ReorgRevisted"}</definedName>
    <definedName name="wrn.NonWholeReport." hidden="1">{"NonWhole",#N/A,FALSE,"ReorgRevisted"}</definedName>
    <definedName name="wrn.RprtDis." localSheetId="0" hidden="1">{"Dis",#N/A,FALSE,"ReorgRevisted"}</definedName>
    <definedName name="wrn.RprtDis." hidden="1">{"Dis",#N/A,FALSE,"ReorgRevisted"}</definedName>
    <definedName name="wrn.WholeReport." localSheetId="0" hidden="1">{"Whole",#N/A,FALSE,"ReorgRevisted"}</definedName>
    <definedName name="wrn.WholeReport." hidden="1">{"Whole",#N/A,FALSE,"ReorgRevisted"}</definedName>
    <definedName name="ws" localSheetId="0" hidden="1">{"Dis",#N/A,FALSE,"ReorgRevisted"}</definedName>
    <definedName name="ws" hidden="1">{"Dis",#N/A,FALSE,"ReorgRevisted"}</definedName>
    <definedName name="x" localSheetId="0" hidden="1">{"cxtransfer",#N/A,FALSE,"ReorgRevisted"}</definedName>
    <definedName name="x" hidden="1">{"cxtransfer",#N/A,FALSE,"ReorgRevisted"}</definedName>
    <definedName name="xls" localSheetId="0" hidden="1">{"cxtransfer",#N/A,FALSE,"ReorgRevisted"}</definedName>
    <definedName name="xls" hidden="1">{"cxtransfer",#N/A,FALSE,"ReorgRevisted"}</definedName>
    <definedName name="xxx" localSheetId="0" hidden="1">{"Dis",#N/A,FALSE,"ReorgRevisted"}</definedName>
    <definedName name="xxx" hidden="1">{"Dis",#N/A,FALSE,"ReorgRevisted"}</definedName>
    <definedName name="y" localSheetId="0" hidden="1">{"cxtransfer",#N/A,FALSE,"ReorgRevisted"}</definedName>
    <definedName name="y" hidden="1">{"cxtransfer",#N/A,FALSE,"ReorgRevisted"}</definedName>
    <definedName name="year" localSheetId="0">#REF!</definedName>
    <definedName name="year">#REF!</definedName>
    <definedName name="Year_1_Extended_FICA">[8]CONFIG!$C$11</definedName>
    <definedName name="Year_1_Extended_FICA_Threshold">[8]CONFIG!$C$13</definedName>
    <definedName name="Year_1_FICA">[8]CONFIG!$C$9</definedName>
    <definedName name="Year_1_Industrial">[8]CONFIG!$C$22</definedName>
    <definedName name="Year_1_Medical">[8]CONFIG!$C$16</definedName>
    <definedName name="Year_1_Name">[8]CONFIG!$C$3</definedName>
    <definedName name="Year_1_Paid_Parental_Leave">[8]CONFIG!$C$27</definedName>
    <definedName name="Year_1_Retirement">[8]CONFIG!$C$19</definedName>
    <definedName name="Year_2_Cost_of_Living_Adjustment">[8]CONFIG!$C$25</definedName>
    <definedName name="Year_2_Extended_FICA">[8]CONFIG!$C$12</definedName>
    <definedName name="Year_2_Extended_FICA_Threshold">[8]CONFIG!$C$14</definedName>
    <definedName name="Year_2_FICA">[8]CONFIG!$C$10</definedName>
    <definedName name="Year_2_Industrial">[8]CONFIG!$C$23</definedName>
    <definedName name="Year_2_Medical">[8]CONFIG!$C$17</definedName>
    <definedName name="Year_2_Name">[8]CONFIG!$C$4</definedName>
    <definedName name="Year_2_Paid_Parental_Leave">[8]CONFIG!$C$28</definedName>
    <definedName name="Year_2_Retirement">[8]CONFIG!$C$20</definedName>
    <definedName name="yes" localSheetId="0" hidden="1">{"Dis",#N/A,FALSE,"ReorgRevisted"}</definedName>
    <definedName name="yes" hidden="1">{"Dis",#N/A,FALSE,"ReorgRevisted"}</definedName>
    <definedName name="yr" localSheetId="0">#REF!</definedName>
    <definedName name="yr">#REF!</definedName>
    <definedName name="za" localSheetId="0" hidden="1">{"cxtransfer",#N/A,FALSE,"ReorgRevisted"}</definedName>
    <definedName name="za" hidden="1">{"cxtransfer",#N/A,FALSE,"ReorgRevisted"}</definedName>
    <definedName name="zz" localSheetId="0" hidden="1">{"Dis",#N/A,FALSE,"ReorgRevisted"}</definedName>
    <definedName name="zz" hidden="1">{"Dis",#N/A,FALSE,"ReorgRevisted"}</definedName>
    <definedName name="zzz" localSheetId="0" hidden="1">{"cxtransfer",#N/A,FALSE,"ReorgRevisted"}</definedName>
    <definedName name="zzz" hidden="1">{"cxtransfer",#N/A,FALSE,"ReorgRevisted"}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2" i="1" l="1"/>
  <c r="D12" i="1"/>
  <c r="E12" i="1"/>
  <c r="F25" i="1"/>
  <c r="F33" i="1" s="1"/>
  <c r="E25" i="1"/>
  <c r="E33" i="1" s="1"/>
  <c r="D25" i="1"/>
  <c r="D33" i="1" s="1"/>
  <c r="C30" i="1"/>
  <c r="C25" i="1"/>
  <c r="C33" i="1" s="1"/>
  <c r="C6" i="1"/>
  <c r="C12" i="1" l="1"/>
  <c r="C31" i="1" s="1"/>
  <c r="C34" i="1" l="1"/>
  <c r="C36" i="1" s="1"/>
  <c r="C38" i="1" s="1"/>
  <c r="D6" i="1"/>
  <c r="D31" i="1" s="1"/>
  <c r="D34" i="1" s="1"/>
  <c r="D36" i="1" s="1"/>
  <c r="C37" i="1" l="1"/>
  <c r="E6" i="1"/>
  <c r="E31" i="1" s="1"/>
  <c r="E34" i="1" s="1"/>
  <c r="E36" i="1" s="1"/>
  <c r="D37" i="1"/>
  <c r="D38" i="1"/>
  <c r="F6" i="1" l="1"/>
  <c r="F31" i="1" s="1"/>
  <c r="F34" i="1" s="1"/>
  <c r="F36" i="1" s="1"/>
  <c r="E37" i="1"/>
  <c r="E38" i="1"/>
  <c r="F37" i="1" l="1"/>
  <c r="F38" i="1"/>
</calcChain>
</file>

<file path=xl/sharedStrings.xml><?xml version="1.0" encoding="utf-8"?>
<sst xmlns="http://schemas.openxmlformats.org/spreadsheetml/2006/main" count="37" uniqueCount="37">
  <si>
    <t>Financial Plan - King County Behavioral Health Bridge Implementation Plan 2028-2034</t>
  </si>
  <si>
    <t>Behavioral Health Bridge / 1135</t>
  </si>
  <si>
    <t>Category</t>
  </si>
  <si>
    <t>2028-2029 Projected</t>
  </si>
  <si>
    <t>2030-2031 Projected</t>
  </si>
  <si>
    <t>2032-2033 Projected</t>
  </si>
  <si>
    <t>2034                           Projected</t>
  </si>
  <si>
    <t xml:space="preserve">Beginning Fund Balance </t>
  </si>
  <si>
    <t>Revenues</t>
  </si>
  <si>
    <t>Local Sales Tax</t>
  </si>
  <si>
    <t>Other/Interest</t>
  </si>
  <si>
    <t>Total Revenues</t>
  </si>
  <si>
    <t xml:space="preserve">Expenditures </t>
  </si>
  <si>
    <t>Strategy Area 1: Care Transitions and Diversion Services</t>
  </si>
  <si>
    <t>Strategy Area 2: SUD Treatment and Recovery</t>
  </si>
  <si>
    <t>Strategy Area 3: Equitable Access to Behavioral Health Care</t>
  </si>
  <si>
    <t>Strategy Area 4: Child, Youth, and Young Adult Mental Wellbeing</t>
  </si>
  <si>
    <t>Strategy Area 5: Behavioral Health Workforce Development</t>
  </si>
  <si>
    <t>Technical Assistance &amp; Capacity Building</t>
  </si>
  <si>
    <t>Administration</t>
  </si>
  <si>
    <t>Performance Measurement &amp; Evaluation</t>
  </si>
  <si>
    <t>Behavioral Health Fund Transfer</t>
  </si>
  <si>
    <t>Total Expenditures</t>
  </si>
  <si>
    <r>
      <t>Estimated Under expenditures</t>
    </r>
    <r>
      <rPr>
        <b/>
        <vertAlign val="superscript"/>
        <sz val="12"/>
        <rFont val="Calibri"/>
        <family val="2"/>
        <scheme val="minor"/>
      </rPr>
      <t xml:space="preserve"> </t>
    </r>
  </si>
  <si>
    <t>Other Fund Transactions</t>
  </si>
  <si>
    <t>Total Other Fund Transactions</t>
  </si>
  <si>
    <t>Ending Fund Balance</t>
  </si>
  <si>
    <t>Reserves</t>
  </si>
  <si>
    <t>Rainy Day Reserve</t>
  </si>
  <si>
    <t>Total Reserves</t>
  </si>
  <si>
    <t xml:space="preserve">Reserve Shortfall </t>
  </si>
  <si>
    <t>Ending Undesignated Fund Balance</t>
  </si>
  <si>
    <t xml:space="preserve">Financial Plan Notes </t>
  </si>
  <si>
    <t xml:space="preserve">Revenue Notes:
</t>
  </si>
  <si>
    <t>Expenditure Notes:</t>
  </si>
  <si>
    <r>
      <rPr>
        <u/>
        <sz val="11"/>
        <rFont val="Calibri"/>
        <family val="2"/>
        <scheme val="minor"/>
      </rPr>
      <t>Reserve Notes:</t>
    </r>
    <r>
      <rPr>
        <sz val="11"/>
        <rFont val="Calibri"/>
        <family val="2"/>
        <scheme val="minor"/>
      </rPr>
      <t xml:space="preserve">
</t>
    </r>
  </si>
  <si>
    <t>Sustainability Reserve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</si>
</sst>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name val="Calibri"/>
      <family val="2"/>
      <scheme val="minor"/>
    </font>
    <font>
      <sz val="12"/>
      <name val="Calibri"/>
      <family val="2"/>
    </font>
    <font>
      <b/>
      <vertAlign val="superscript"/>
      <sz val="12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37" fontId="5" fillId="0" borderId="0"/>
    <xf numFmtId="4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1" fillId="0" borderId="0" xfId="1"/>
    <xf numFmtId="0" fontId="3" fillId="2" borderId="0" xfId="1" applyFont="1" applyFill="1" applyProtection="1">
      <protection locked="0"/>
    </xf>
    <xf numFmtId="0" fontId="1" fillId="0" borderId="0" xfId="1" applyProtection="1">
      <protection locked="0"/>
    </xf>
    <xf numFmtId="0" fontId="4" fillId="3" borderId="0" xfId="1" applyFont="1" applyFill="1" applyAlignment="1">
      <alignment horizontal="center"/>
    </xf>
    <xf numFmtId="37" fontId="4" fillId="0" borderId="1" xfId="2" applyFont="1" applyBorder="1" applyAlignment="1">
      <alignment horizontal="left" wrapText="1"/>
    </xf>
    <xf numFmtId="37" fontId="4" fillId="0" borderId="1" xfId="2" applyFont="1" applyBorder="1" applyAlignment="1">
      <alignment horizontal="center" wrapText="1"/>
    </xf>
    <xf numFmtId="37" fontId="4" fillId="3" borderId="1" xfId="2" applyFont="1" applyFill="1" applyBorder="1" applyAlignment="1" applyProtection="1">
      <alignment horizontal="left"/>
      <protection locked="0"/>
    </xf>
    <xf numFmtId="164" fontId="4" fillId="0" borderId="2" xfId="3" applyNumberFormat="1" applyFont="1" applyFill="1" applyBorder="1" applyAlignment="1">
      <alignment horizontal="right" vertical="center" indent="1"/>
    </xf>
    <xf numFmtId="37" fontId="4" fillId="3" borderId="3" xfId="2" applyFont="1" applyFill="1" applyBorder="1" applyAlignment="1" applyProtection="1">
      <alignment horizontal="left" vertical="center"/>
      <protection locked="0"/>
    </xf>
    <xf numFmtId="165" fontId="7" fillId="3" borderId="4" xfId="4" applyNumberFormat="1" applyFont="1" applyFill="1" applyBorder="1" applyAlignment="1">
      <alignment horizontal="right" vertical="center" indent="1"/>
    </xf>
    <xf numFmtId="165" fontId="0" fillId="0" borderId="0" xfId="5" applyNumberFormat="1" applyFont="1" applyProtection="1">
      <protection locked="0"/>
    </xf>
    <xf numFmtId="0" fontId="8" fillId="2" borderId="3" xfId="1" applyFont="1" applyFill="1" applyBorder="1" applyAlignment="1">
      <alignment horizontal="left" indent="1"/>
    </xf>
    <xf numFmtId="165" fontId="7" fillId="3" borderId="3" xfId="4" applyNumberFormat="1" applyFont="1" applyFill="1" applyBorder="1" applyAlignment="1">
      <alignment horizontal="right" vertical="center" indent="1"/>
    </xf>
    <xf numFmtId="165" fontId="7" fillId="3" borderId="4" xfId="4" applyNumberFormat="1" applyFont="1" applyFill="1" applyBorder="1" applyAlignment="1" applyProtection="1">
      <alignment horizontal="right" vertical="center" indent="1"/>
      <protection locked="0"/>
    </xf>
    <xf numFmtId="165" fontId="7" fillId="3" borderId="3" xfId="4" applyNumberFormat="1" applyFont="1" applyFill="1" applyBorder="1" applyAlignment="1" applyProtection="1">
      <alignment horizontal="right" vertical="center" indent="1"/>
      <protection locked="0"/>
    </xf>
    <xf numFmtId="165" fontId="7" fillId="0" borderId="3" xfId="4" applyNumberFormat="1" applyFont="1" applyFill="1" applyBorder="1" applyAlignment="1" applyProtection="1">
      <alignment horizontal="right" vertical="center" indent="1"/>
      <protection locked="0"/>
    </xf>
    <xf numFmtId="0" fontId="8" fillId="0" borderId="3" xfId="1" applyFont="1" applyBorder="1" applyAlignment="1">
      <alignment horizontal="left" indent="1"/>
    </xf>
    <xf numFmtId="37" fontId="7" fillId="3" borderId="3" xfId="2" quotePrefix="1" applyFont="1" applyFill="1" applyBorder="1" applyAlignment="1" applyProtection="1">
      <alignment horizontal="left" vertical="center" indent="1"/>
      <protection locked="0"/>
    </xf>
    <xf numFmtId="164" fontId="4" fillId="0" borderId="1" xfId="3" applyNumberFormat="1" applyFont="1" applyFill="1" applyBorder="1" applyAlignment="1">
      <alignment horizontal="right" vertical="center" indent="1"/>
    </xf>
    <xf numFmtId="37" fontId="4" fillId="3" borderId="1" xfId="2" applyFont="1" applyFill="1" applyBorder="1" applyAlignment="1" applyProtection="1">
      <alignment horizontal="left" vertical="center"/>
      <protection locked="0"/>
    </xf>
    <xf numFmtId="165" fontId="7" fillId="3" borderId="1" xfId="5" applyNumberFormat="1" applyFont="1" applyFill="1" applyBorder="1" applyAlignment="1" applyProtection="1">
      <alignment horizontal="right" vertical="center" indent="1"/>
      <protection locked="0"/>
    </xf>
    <xf numFmtId="164" fontId="1" fillId="0" borderId="0" xfId="1" applyNumberFormat="1" applyProtection="1">
      <protection locked="0"/>
    </xf>
    <xf numFmtId="165" fontId="7" fillId="3" borderId="3" xfId="2" applyNumberFormat="1" applyFont="1" applyFill="1" applyBorder="1" applyAlignment="1" applyProtection="1">
      <alignment horizontal="right" indent="1"/>
      <protection locked="0"/>
    </xf>
    <xf numFmtId="164" fontId="4" fillId="0" borderId="1" xfId="3" quotePrefix="1" applyNumberFormat="1" applyFont="1" applyFill="1" applyBorder="1" applyAlignment="1" applyProtection="1">
      <alignment horizontal="right" vertical="center" indent="1"/>
    </xf>
    <xf numFmtId="37" fontId="7" fillId="3" borderId="3" xfId="2" applyFont="1" applyFill="1" applyBorder="1" applyAlignment="1" applyProtection="1">
      <alignment horizontal="left" vertical="center"/>
      <protection locked="0"/>
    </xf>
    <xf numFmtId="165" fontId="7" fillId="3" borderId="3" xfId="2" applyNumberFormat="1" applyFont="1" applyFill="1" applyBorder="1" applyAlignment="1">
      <alignment horizontal="right" vertical="center" indent="1"/>
    </xf>
    <xf numFmtId="44" fontId="1" fillId="0" borderId="0" xfId="1" applyNumberFormat="1" applyProtection="1">
      <protection locked="0"/>
    </xf>
    <xf numFmtId="165" fontId="7" fillId="3" borderId="3" xfId="5" applyNumberFormat="1" applyFont="1" applyFill="1" applyBorder="1" applyAlignment="1" applyProtection="1">
      <alignment horizontal="right" vertical="center" indent="1"/>
      <protection locked="0"/>
    </xf>
    <xf numFmtId="37" fontId="7" fillId="0" borderId="3" xfId="2" applyFont="1" applyBorder="1" applyAlignment="1" applyProtection="1">
      <alignment horizontal="left" vertical="center"/>
      <protection locked="0"/>
    </xf>
    <xf numFmtId="165" fontId="7" fillId="0" borderId="3" xfId="4" applyNumberFormat="1" applyFont="1" applyFill="1" applyBorder="1" applyAlignment="1">
      <alignment horizontal="right" vertical="center" indent="1"/>
    </xf>
    <xf numFmtId="0" fontId="2" fillId="0" borderId="0" xfId="1" applyFont="1" applyProtection="1">
      <protection locked="0"/>
    </xf>
    <xf numFmtId="165" fontId="1" fillId="0" borderId="0" xfId="1" applyNumberFormat="1"/>
    <xf numFmtId="0" fontId="1" fillId="0" borderId="0" xfId="1" applyAlignment="1">
      <alignment horizontal="center"/>
    </xf>
    <xf numFmtId="37" fontId="4" fillId="0" borderId="0" xfId="2" applyFont="1" applyAlignment="1" applyProtection="1">
      <alignment horizontal="left"/>
      <protection locked="0"/>
    </xf>
    <xf numFmtId="37" fontId="4" fillId="0" borderId="0" xfId="2" applyFont="1" applyAlignment="1">
      <alignment horizontal="left"/>
    </xf>
    <xf numFmtId="37" fontId="7" fillId="0" borderId="0" xfId="2" applyFont="1"/>
    <xf numFmtId="37" fontId="10" fillId="0" borderId="0" xfId="2" quotePrefix="1" applyFont="1" applyAlignment="1" applyProtection="1">
      <alignment vertical="top" wrapText="1"/>
      <protection locked="0"/>
    </xf>
    <xf numFmtId="0" fontId="1" fillId="0" borderId="0" xfId="6" applyAlignment="1">
      <alignment vertical="top" wrapText="1"/>
    </xf>
    <xf numFmtId="37" fontId="11" fillId="0" borderId="0" xfId="2" applyFont="1" applyAlignment="1" applyProtection="1">
      <alignment vertical="top" wrapText="1"/>
      <protection locked="0"/>
    </xf>
    <xf numFmtId="37" fontId="12" fillId="0" borderId="0" xfId="2" applyFont="1" applyAlignment="1" applyProtection="1">
      <alignment vertical="top" wrapText="1"/>
      <protection locked="0"/>
    </xf>
    <xf numFmtId="0" fontId="12" fillId="0" borderId="0" xfId="1" applyFont="1" applyAlignment="1">
      <alignment horizontal="left"/>
    </xf>
    <xf numFmtId="0" fontId="1" fillId="0" borderId="0" xfId="1" applyAlignment="1">
      <alignment horizontal="left"/>
    </xf>
    <xf numFmtId="0" fontId="3" fillId="2" borderId="0" xfId="1" applyFont="1" applyFill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/>
      <protection locked="0"/>
    </xf>
    <xf numFmtId="165" fontId="1" fillId="0" borderId="0" xfId="1" applyNumberFormat="1" applyProtection="1">
      <protection locked="0"/>
    </xf>
  </cellXfs>
  <cellStyles count="7">
    <cellStyle name="Comma 2" xfId="4" xr:uid="{FF686914-2DDB-4935-BE8D-417E6EED7887}"/>
    <cellStyle name="Comma 3" xfId="5" xr:uid="{182B703B-4EC1-4BF3-966B-327F5AEA217E}"/>
    <cellStyle name="Currency 2" xfId="3" xr:uid="{8D7344A6-2D53-409F-9C00-5D8829F7E4D0}"/>
    <cellStyle name="Normal" xfId="0" builtinId="0"/>
    <cellStyle name="Normal 2" xfId="1" xr:uid="{B710D55D-1136-4854-906F-628180167ED9}"/>
    <cellStyle name="Normal 25" xfId="6" xr:uid="{29D9B3A2-9ED3-4FE2-94B7-00B5F7B5924E}"/>
    <cellStyle name="Normal_AIRPLAN.XLS" xfId="2" xr:uid="{1690169F-6C71-4DA7-BC96-786F19719A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customXml" Target="../customXml/item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56030</xdr:colOff>
      <xdr:row>40</xdr:row>
      <xdr:rowOff>145676</xdr:rowOff>
    </xdr:from>
    <xdr:to>
      <xdr:col>6</xdr:col>
      <xdr:colOff>22412</xdr:colOff>
      <xdr:row>40</xdr:row>
      <xdr:rowOff>1165411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ED88C12-BB53-4AFB-AEF9-B2BB9E921B3A}"/>
            </a:ext>
          </a:extLst>
        </xdr:cNvPr>
        <xdr:cNvSpPr txBox="1"/>
      </xdr:nvSpPr>
      <xdr:spPr>
        <a:xfrm>
          <a:off x="134471" y="8751794"/>
          <a:ext cx="9020735" cy="10197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en-US" sz="1100">
              <a:solidFill>
                <a:schemeClr val="dk1"/>
              </a:solidFill>
              <a:latin typeface="+mn-lt"/>
              <a:ea typeface="+mn-lt"/>
              <a:cs typeface="+mn-lt"/>
            </a:rPr>
            <a:t>All financial plans have the following assumptions, unless otherwise noted in below rows:</a:t>
          </a:r>
        </a:p>
        <a:p>
          <a:pPr marL="0" indent="0"/>
          <a:r>
            <a:rPr lang="en-US" sz="1100">
              <a:solidFill>
                <a:schemeClr val="dk1"/>
              </a:solidFill>
              <a:latin typeface="+mn-lt"/>
              <a:ea typeface="+mn-lt"/>
              <a:cs typeface="+mn-lt"/>
            </a:rPr>
            <a:t>- Outyear projections columns: revenue and expenditure inflation assumptions are consistent with figures </a:t>
          </a:r>
          <a:r>
            <a:rPr lang="en-US" sz="1100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provided by the Executive</a:t>
          </a:r>
          <a:r>
            <a:rPr lang="en-US" sz="1100" baseline="0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 Budget Team's </a:t>
          </a:r>
          <a:r>
            <a:rPr lang="en-US" sz="1100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BFPA guidance</a:t>
          </a:r>
          <a:r>
            <a:rPr lang="en-US" sz="1100" baseline="0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 and </a:t>
          </a:r>
          <a:r>
            <a:rPr lang="en-US" sz="1100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the agency's internal assumptions and methodology.</a:t>
          </a:r>
        </a:p>
        <a:p>
          <a:pPr marL="0" indent="0"/>
          <a:r>
            <a:rPr lang="en-US" sz="1100">
              <a:solidFill>
                <a:schemeClr val="dk1"/>
              </a:solidFill>
              <a:latin typeface="+mn-lt"/>
              <a:ea typeface="+mn-lt"/>
              <a:cs typeface="+mn-lt"/>
            </a:rPr>
            <a:t>- Biennial amounts are rounded to nearest $10,000.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Beginning fund balance for 2028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lt"/>
              <a:cs typeface="+mn-lt"/>
            </a:rPr>
            <a:t> is based on projections from the MIDD Fund Q1 2026 Financial Monitoring plan from March 2026.</a:t>
          </a:r>
          <a:endParaRPr lang="en-US">
            <a:effectLst/>
          </a:endParaRPr>
        </a:p>
      </xdr:txBody>
    </xdr:sp>
    <xdr:clientData/>
  </xdr:twoCellAnchor>
  <xdr:twoCellAnchor>
    <xdr:from>
      <xdr:col>1</xdr:col>
      <xdr:colOff>32595</xdr:colOff>
      <xdr:row>41</xdr:row>
      <xdr:rowOff>251460</xdr:rowOff>
    </xdr:from>
    <xdr:to>
      <xdr:col>6</xdr:col>
      <xdr:colOff>33618</xdr:colOff>
      <xdr:row>41</xdr:row>
      <xdr:rowOff>716068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DFC0326-B3F1-48FC-873E-23C8DBA50050}"/>
            </a:ext>
          </a:extLst>
        </xdr:cNvPr>
        <xdr:cNvSpPr txBox="1"/>
      </xdr:nvSpPr>
      <xdr:spPr>
        <a:xfrm>
          <a:off x="111036" y="10090225"/>
          <a:ext cx="9055376" cy="4646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Revenue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amounts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are based on March 2026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economic forecast for sales tax, and updated planning assumptions for interest earned. </a:t>
          </a:r>
        </a:p>
      </xdr:txBody>
    </xdr:sp>
    <xdr:clientData/>
  </xdr:twoCellAnchor>
  <xdr:twoCellAnchor>
    <xdr:from>
      <xdr:col>1</xdr:col>
      <xdr:colOff>26881</xdr:colOff>
      <xdr:row>42</xdr:row>
      <xdr:rowOff>263736</xdr:rowOff>
    </xdr:from>
    <xdr:to>
      <xdr:col>6</xdr:col>
      <xdr:colOff>33618</xdr:colOff>
      <xdr:row>42</xdr:row>
      <xdr:rowOff>773206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6BE2D4-6066-46B5-B5C8-34B4FBCD02A1}"/>
            </a:ext>
          </a:extLst>
        </xdr:cNvPr>
        <xdr:cNvSpPr txBox="1"/>
      </xdr:nvSpPr>
      <xdr:spPr>
        <a:xfrm>
          <a:off x="105322" y="10898118"/>
          <a:ext cx="9061090" cy="509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Projected amounts assume the King County Behavioral Health Bridge will implement the King County Behavioral Health Bridge Implementation Plan 2028-2034 as proposed, with expenditures grouped into the categories shown in this table and aligned to expected revenues for the plan period. </a:t>
          </a:r>
          <a:endParaRPr lang="en-US" sz="11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28786</xdr:colOff>
      <xdr:row>43</xdr:row>
      <xdr:rowOff>240875</xdr:rowOff>
    </xdr:from>
    <xdr:to>
      <xdr:col>6</xdr:col>
      <xdr:colOff>56030</xdr:colOff>
      <xdr:row>43</xdr:row>
      <xdr:rowOff>627530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7093767-9FB6-4A52-B52A-DA57654AEC46}"/>
            </a:ext>
          </a:extLst>
        </xdr:cNvPr>
        <xdr:cNvSpPr txBox="1"/>
      </xdr:nvSpPr>
      <xdr:spPr>
        <a:xfrm>
          <a:off x="107227" y="11827757"/>
          <a:ext cx="9081597" cy="3866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- 2028-2034 Rainy Day reserves are based on 60 days of expenditures.</a:t>
          </a:r>
          <a:endParaRPr lang="en-US">
            <a:effectLst/>
          </a:endParaRPr>
        </a:p>
        <a:p>
          <a:endParaRPr lang="en-US">
            <a:effectLst/>
          </a:endParaRPr>
        </a:p>
        <a:p>
          <a:pPr rtl="0"/>
          <a:endParaRPr lang="en-US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dessb\Desktop\GL_10%20Donload%20for%20Alex%20Budget%20Request\2014%20HCD%20Budget%20Spread%20w-reclass%20w-o-vac%20Proposed%20-%20to%20update%202014%20budget%20rev%20and%20exp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RPM\123data\HOF%20Files\2008\HOF%202008%20Budget%20form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CX%20Update%206-23-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RANDY\2001%20Budget\Request%20Phase\0935%202001%20Budget%20Form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hs-shares\home\INOUYER\Randy\My%20Documents\RANDY\2009%20Budget\DO\2009%20Allocation%20Table%20for%20Allocation%203-31-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karol\OneDrive%20-%20King%20County\Documents\Work%20Folders\FINANCIALS\BUDGET\2021_2022\2021-2022-E911-Budget-Master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cordj\AppData\Local\Microsoft\Windows\Temporary%20Internet%20Files\Content.Outlook\DJH4TYBY\Countywide_Equipment_Replacement_Templates.xlsx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kc1.sharepoint.com/sites/DCHS-DCHSFACSHubSite/Budget%20%20Reporting/Budget/2026-27%20Budget%20Process/Budget%20Templates/2%20-%20Agency%20Proposed/Fund%201135%20--%20Agency%20Proposed%20Budget%20Template%202026-27%20v2.0.xlsb" TargetMode="External"/><Relationship Id="rId1" Type="http://schemas.openxmlformats.org/officeDocument/2006/relationships/externalLinkPath" Target="https://kc1-my.sharepoint.com/sites/DCHS-DCHSFACSHubSite/Budget%20%20Reporting/Budget/2026-27%20Budget%20Process/Budget%20Templates/2%20-%20Agency%20Proposed/Fund%201135%20--%20Agency%20Proposed%20Budget%20Template%202026-27%20v2.0.xlsb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-king\Users\minguss\Data\2006%20dataset%2006061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hs-shares\home\inouyer\Randy\My%20Documents\RANDY\2011%20Budget\DCHS\2011%20DCHS%20(0935)%20Allocation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Randy\My%20Documents\RANDY\2009%20Budget\DO\2009%20DCHS%20(0935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gonzacr\Local%20Settings\Temporary%20Internet%20Files\OLK65\Copy%20of%20Countywide_Equipment_Replacement_Templates%20BA%20Example%20(2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NNUAL%20BUDGETS\2010%20Budget%20Panels\Executive%20Transmitted%20Documents\Other\2010Source_Ordinanc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indlem\Local%20Settings\Temporary%20Internet%20Files\OLK8C\DATASET%20CSD%20REV(shar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3 BUDGETSPREAD-w-2012 Au (2"/>
      <sheetName val="Exempt Schedule"/>
      <sheetName val="Hourly Schedule"/>
      <sheetName val="Personnel"/>
      <sheetName val="Staff Months"/>
      <sheetName val="Salaries"/>
      <sheetName val="Benefits"/>
      <sheetName val="Sal+Ben"/>
      <sheetName val="O&amp;M"/>
      <sheetName val="Summary"/>
      <sheetName val="Summary Chart"/>
      <sheetName val="2015 BUDGETSPREAD w-v"/>
      <sheetName val="2013 BUDGETSPREAD w-2012actual"/>
      <sheetName val="2012 FHCD &amp; HOF ADM ACTUAL -New"/>
      <sheetName val="Staff Mnths by Fund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C Forms"/>
      <sheetName val="Form1ApproUnitSummary"/>
      <sheetName val="Form1ApproUnitSummary,Pg2"/>
      <sheetName val="Form1RL"/>
      <sheetName val="Form2ADecisionPackage"/>
      <sheetName val="Form 2B PC-01 HOF CX transfer "/>
      <sheetName val="Form 2B RB-01 Priority Housing"/>
      <sheetName val="Form 2BPC-02"/>
      <sheetName val="Form 2B RB-02  House Bill 1321"/>
      <sheetName val="Form 2B TA-01 Sp Needs Housing"/>
      <sheetName val="Form3A Revenues"/>
      <sheetName val="Form3B-1 CX"/>
      <sheetName val="Form3B-2 Interest"/>
      <sheetName val="Form3B-3 DD"/>
      <sheetName val="Form3B-4 Cred Enh"/>
      <sheetName val="Form3B-5 Vets"/>
      <sheetName val="Form3B-6 Passage Point "/>
      <sheetName val="Form3B-7  2163 Homeless Hsg"/>
      <sheetName val="Form3B-8  2060 Low Income Hsg"/>
      <sheetName val="Form3B - Brooks Village"/>
      <sheetName val="Form3C - State or Other Grants "/>
      <sheetName val="Form3C - Brooks Village"/>
      <sheetName val="Form3DCXTransferDetail"/>
      <sheetName val="Financial Plan"/>
      <sheetName val="2007 Proposed Analysis "/>
      <sheetName val="HOF Admin comparis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nt 2002"/>
      <sheetName val="0934 PONS REQ "/>
      <sheetName val="Child Care PSQ"/>
      <sheetName val="xwalk"/>
      <sheetName val="Sort by account"/>
      <sheetName val="53000 program"/>
      <sheetName val="CSD"/>
      <sheetName val="Low org sort"/>
      <sheetName val="AdminRpm&amp;5302"/>
      <sheetName val="6-25PSQ"/>
      <sheetName val="6-26remainder"/>
      <sheetName val="2001 total (2)"/>
      <sheetName val="Mailout list"/>
      <sheetName val="Cut Only"/>
      <sheetName val="Remaining vs Cut"/>
      <sheetName val="original TA contracts"/>
      <sheetName val="Framework RFP"/>
      <sheetName val="Proviso"/>
      <sheetName val="WTP Contracts"/>
      <sheetName val="CE Contracts"/>
      <sheetName val="CC Contracts"/>
      <sheetName val="WP Contracts"/>
      <sheetName val="Aging "/>
      <sheetName val="99SCHED"/>
      <sheetName val="98SCHED1"/>
      <sheetName val="YFS Contracts"/>
      <sheetName val="2002 Aging "/>
      <sheetName val="Aging Contracts"/>
      <sheetName val="Housing Contracts"/>
      <sheetName val="2001 total"/>
      <sheetName val="Summary for Doug"/>
      <sheetName val="aging detail "/>
      <sheetName val="housing det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C Forms"/>
      <sheetName val="Form1ApproUnitSummary"/>
      <sheetName val="Form1ApproUnitSummary,Page2"/>
      <sheetName val="Form1CL_KTempRequests"/>
      <sheetName val="Form2ADecisionPackage"/>
      <sheetName val="Form2BAdd OTII"/>
      <sheetName val="Form3ARevenues"/>
      <sheetName val="Form3B WTP"/>
      <sheetName val="Form3B DD"/>
      <sheetName val="Form3B MH"/>
      <sheetName val="Form3B Veteran's"/>
      <sheetName val="Form3B H&amp;CD"/>
      <sheetName val="Form3B MH-CADS"/>
      <sheetName val="Form3B Misc Rev (DASAS)"/>
      <sheetName val="Form3B HS Roundtable"/>
      <sheetName val="Form3B CSD"/>
      <sheetName val="Form3DCXTransferDetail"/>
      <sheetName val="Form4TargetRedSummary"/>
      <sheetName val="Form4A Roundtable"/>
      <sheetName val="Form5FinPlan"/>
      <sheetName val="Form5 Fund 107 Fin Plan"/>
      <sheetName val="DD Form5(FinEssbase9-22-00)"/>
      <sheetName val="2001 Final Target Reduc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 ADO DCHS (0935)3.31.09"/>
      <sheetName val="2009 REQ DCHS (0935)6.25.08 Adj"/>
      <sheetName val="09 Budget Allocation Table"/>
      <sheetName val="DCHS 07Tables for 09 Allocation"/>
      <sheetName val="2005 - 2009 DCHS GF Table"/>
      <sheetName val="2009 ADO DCHS (0935)10.22.09"/>
      <sheetName val="2010 Est Form 5 Dept 0935"/>
      <sheetName val="Q3 Form C 10.20 ri"/>
      <sheetName val="2009 ADO DCHS (0935)9.15.09"/>
      <sheetName val="2009 ADO DCHS (0935)9.14.09"/>
      <sheetName val="pp2009 Low Org Alloc Sum ICP"/>
      <sheetName val="List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vs Actual"/>
      <sheetName val="P&amp;LFrcstGraph"/>
      <sheetName val="EscrowDistro2020"/>
      <sheetName val="EscrowDistro"/>
      <sheetName val="Revenue"/>
      <sheetName val="ExpDetailFWG"/>
      <sheetName val="BudgetDetail"/>
      <sheetName val="VAR LOAD"/>
      <sheetName val="Budgets"/>
      <sheetName val="Proforma_AP_byMonth"/>
      <sheetName val="Sheet3"/>
      <sheetName val="Data"/>
      <sheetName val="RevenueBudget"/>
      <sheetName val="Lists"/>
      <sheetName val="CAPEX"/>
      <sheetName val="3170 FundBalance"/>
      <sheetName val="ProjActuals"/>
      <sheetName val="ProjForecast"/>
      <sheetName val="Help"/>
      <sheetName val="HiLvlFC"/>
      <sheetName val="PastNotes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nancial Summary Sheet"/>
      <sheetName val="Inventory"/>
      <sheetName val="Replacement Plan"/>
      <sheetName val="Replacement Analysi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UDGET TEMPLATE INSTRUCTIONS"/>
      <sheetName val="Financial Plan Checklist"/>
      <sheetName val="Operating Fin Plan (2026-27)"/>
      <sheetName val="Budget Summary"/>
      <sheetName val="Decision Packages"/>
      <sheetName val="Inspect"/>
      <sheetName val="Flat Data"/>
      <sheetName val="Cost Center Summary"/>
      <sheetName val="Award Funding Summary"/>
      <sheetName val="Award Budget Rollup"/>
      <sheetName val="Summary Personnel"/>
      <sheetName val="Detailed Personnel"/>
      <sheetName val="Personnel Transfer"/>
      <sheetName val="Outgoing Transfers"/>
      <sheetName val="Incoming Transfers"/>
      <sheetName val="TEST SAMPLE 2026-27"/>
      <sheetName val="Base Template"/>
      <sheetName val="Administration"/>
      <sheetName val="Therapeutic Courts"/>
      <sheetName val="Economic Adjustment"/>
      <sheetName val="Screening &amp; Assesment"/>
      <sheetName val="Education &amp; Training"/>
      <sheetName val="Community Based BH Tx"/>
      <sheetName val="Outreach &amp; Engagement"/>
      <sheetName val="Services &amp; Treatment"/>
      <sheetName val="Youth Services"/>
      <sheetName val="Housing"/>
      <sheetName val="Care During Transitions"/>
      <sheetName val="Community Supports"/>
      <sheetName val="Community Access"/>
      <sheetName val="Workforce Development"/>
      <sheetName val="Special Projects"/>
      <sheetName val="CONFIG"/>
      <sheetName val="EXPENDITURE_ACCT_LOOKUP"/>
      <sheetName val="POSITION_LOOKUP"/>
      <sheetName val="REVENUE_ACCT_LOOKUP"/>
      <sheetName val="OTHER_LOOKU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 service"/>
      <sheetName val="Goals &amp; Core Bus"/>
      <sheetName val="DATA Tables"/>
      <sheetName val="data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1 Rev PRO Sum 10-14"/>
      <sheetName val="pp2011 Low Org Alloc Summary"/>
      <sheetName val="pp2011 Table 09 Basis"/>
      <sheetName val="2011 DCHS (0935) Alloc 4-13"/>
      <sheetName val="11 Tables 09 Trial Balance 4-13"/>
      <sheetName val="pp11 Rev PSQ SumAdj 8-27"/>
      <sheetName val="pp11 Rev PSQ Summary"/>
      <sheetName val="11 Tables 09 Trial Balance 4-12"/>
      <sheetName val="0987&amp;0983 xtb 2010"/>
      <sheetName val="2010 Budget 0987 &amp; 0983"/>
      <sheetName val="2011 Program Sort"/>
      <sheetName val="2011 DCHS (0935) Alloc 4-13ver1"/>
      <sheetName val="2011 April 13 DRAFT to ml"/>
      <sheetName val="2010 ADO - IT SDM 2-11"/>
      <sheetName val="pp10 Rev REQ Summary7-28"/>
      <sheetName val="2011 Low Org Alloc Summary4-13"/>
      <sheetName val="2011 Table 09 Basis4-13"/>
      <sheetName val="2011 Rev PSQ Summary4-13"/>
      <sheetName val="11 Rev PSQ Sum 7-28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9 REQ Sum Revised 6-25-08"/>
      <sheetName val="Scenario Summary 6-25"/>
      <sheetName val="09 REQ Allocation Table"/>
      <sheetName val="09 REQ Sum Corrected 6-24-08"/>
      <sheetName val="Scenario Summary 6-24"/>
      <sheetName val="09 REQ Summary DCHS 0935"/>
      <sheetName val="09PSQ Summary DCHS 0935"/>
      <sheetName val="09PSQ Allocation Tables ver1"/>
      <sheetName val="ESSBASE PSQ XTB"/>
      <sheetName val="Tables Trial Balance 6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ory"/>
      <sheetName val="Replacement Plan"/>
      <sheetName val="Replacement Analysis"/>
      <sheetName val="Financial Summary Shee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5) Project by Fund-pivot"/>
      <sheetName val="OrdIndex"/>
      <sheetName val="Appro_Sections"/>
      <sheetName val="BudgetTransparency"/>
      <sheetName val="BT Sections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- CSD (3)"/>
      <sheetName val="DATA Tables"/>
      <sheetName val="Summary"/>
      <sheetName val="data - CSD"/>
      <sheetName val="data - CSD (w2004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549B0-7FB3-4D02-94DA-4B63938986BC}">
  <sheetPr>
    <tabColor rgb="FF92D050"/>
    <pageSetUpPr fitToPage="1"/>
  </sheetPr>
  <dimension ref="B1:R54"/>
  <sheetViews>
    <sheetView showGridLines="0" tabSelected="1" zoomScale="90" zoomScaleNormal="90" workbookViewId="0">
      <pane ySplit="5" topLeftCell="A30" activePane="bottomLeft" state="frozen"/>
      <selection activeCell="AA20" sqref="AA20"/>
      <selection pane="bottomLeft" activeCell="H14" sqref="H14:H25"/>
    </sheetView>
  </sheetViews>
  <sheetFormatPr defaultColWidth="9.33203125" defaultRowHeight="14.4" outlineLevelCol="1" x14ac:dyDescent="0.3"/>
  <cols>
    <col min="1" max="1" width="1.109375" style="1" customWidth="1"/>
    <col min="2" max="2" width="65.109375" style="1" customWidth="1"/>
    <col min="3" max="4" width="17.6640625" style="1" customWidth="1"/>
    <col min="5" max="7" width="17.6640625" style="1" customWidth="1" outlineLevel="1"/>
    <col min="8" max="11" width="17.6640625" style="1" customWidth="1"/>
    <col min="12" max="13" width="12.6640625" style="1" customWidth="1"/>
    <col min="14" max="14" width="14.88671875" style="1" bestFit="1" customWidth="1"/>
    <col min="15" max="16384" width="9.33203125" style="1"/>
  </cols>
  <sheetData>
    <row r="1" spans="2:11" ht="6" customHeight="1" x14ac:dyDescent="0.3"/>
    <row r="2" spans="2:11" s="3" customFormat="1" ht="15.6" x14ac:dyDescent="0.3">
      <c r="B2" s="43" t="s">
        <v>0</v>
      </c>
      <c r="C2" s="43"/>
      <c r="D2" s="43"/>
      <c r="E2" s="43"/>
      <c r="F2" s="43"/>
      <c r="G2" s="2"/>
      <c r="H2" s="2"/>
      <c r="I2" s="2"/>
      <c r="J2" s="2"/>
      <c r="K2" s="2"/>
    </row>
    <row r="3" spans="2:11" s="3" customFormat="1" ht="15.6" customHeight="1" x14ac:dyDescent="0.3">
      <c r="B3" s="43" t="s">
        <v>1</v>
      </c>
      <c r="C3" s="43"/>
      <c r="D3" s="43"/>
      <c r="E3" s="43"/>
      <c r="F3" s="43"/>
      <c r="G3" s="2"/>
      <c r="H3" s="2"/>
      <c r="I3" s="2"/>
      <c r="J3" s="2"/>
      <c r="K3" s="2"/>
    </row>
    <row r="4" spans="2:11" s="3" customFormat="1" ht="15.6" x14ac:dyDescent="0.3">
      <c r="B4" s="4"/>
      <c r="C4" s="4"/>
      <c r="D4" s="4"/>
      <c r="E4" s="44"/>
      <c r="F4" s="44"/>
      <c r="G4" s="44"/>
      <c r="H4" s="4"/>
      <c r="I4" s="4"/>
      <c r="J4" s="4"/>
      <c r="K4" s="4"/>
    </row>
    <row r="5" spans="2:11" s="3" customFormat="1" ht="51" customHeight="1" x14ac:dyDescent="0.3">
      <c r="B5" s="5" t="s">
        <v>2</v>
      </c>
      <c r="C5" s="6" t="s">
        <v>3</v>
      </c>
      <c r="D5" s="6" t="s">
        <v>4</v>
      </c>
      <c r="E5" s="6" t="s">
        <v>5</v>
      </c>
      <c r="F5" s="6" t="s">
        <v>6</v>
      </c>
    </row>
    <row r="6" spans="2:11" s="3" customFormat="1" ht="15.6" x14ac:dyDescent="0.3">
      <c r="B6" s="7" t="s">
        <v>7</v>
      </c>
      <c r="C6" s="8">
        <f>19550000</f>
        <v>19550000</v>
      </c>
      <c r="D6" s="8">
        <f>C31</f>
        <v>20430000</v>
      </c>
      <c r="E6" s="8">
        <f>D31</f>
        <v>18790000</v>
      </c>
      <c r="F6" s="8">
        <f>E31</f>
        <v>19800000</v>
      </c>
    </row>
    <row r="7" spans="2:11" s="3" customFormat="1" ht="15.6" x14ac:dyDescent="0.3">
      <c r="B7" s="9" t="s">
        <v>8</v>
      </c>
      <c r="C7" s="10"/>
      <c r="D7" s="10"/>
      <c r="E7" s="10"/>
      <c r="F7" s="10"/>
      <c r="H7" s="11"/>
    </row>
    <row r="8" spans="2:11" s="3" customFormat="1" ht="15.6" x14ac:dyDescent="0.3">
      <c r="B8" s="12" t="s">
        <v>9</v>
      </c>
      <c r="C8" s="13">
        <v>211280000</v>
      </c>
      <c r="D8" s="13">
        <v>221610000</v>
      </c>
      <c r="E8" s="13">
        <v>236730000</v>
      </c>
      <c r="F8" s="13">
        <v>124180000</v>
      </c>
      <c r="G8" s="11"/>
      <c r="H8" s="11"/>
    </row>
    <row r="9" spans="2:11" s="3" customFormat="1" ht="15.6" x14ac:dyDescent="0.3">
      <c r="B9" s="12" t="s">
        <v>10</v>
      </c>
      <c r="C9" s="13">
        <v>1510000</v>
      </c>
      <c r="D9" s="13">
        <v>1330000</v>
      </c>
      <c r="E9" s="13">
        <v>1270000</v>
      </c>
      <c r="F9" s="13">
        <v>660000</v>
      </c>
      <c r="H9" s="11"/>
    </row>
    <row r="10" spans="2:11" s="3" customFormat="1" ht="15.6" x14ac:dyDescent="0.3">
      <c r="B10" s="12"/>
      <c r="C10" s="13"/>
      <c r="D10" s="13"/>
      <c r="E10" s="13"/>
      <c r="F10" s="13"/>
      <c r="H10" s="11"/>
    </row>
    <row r="11" spans="2:11" s="3" customFormat="1" ht="15.6" x14ac:dyDescent="0.3">
      <c r="B11" s="12"/>
      <c r="C11" s="13"/>
      <c r="D11" s="13"/>
      <c r="E11" s="13"/>
      <c r="F11" s="13"/>
      <c r="H11" s="11"/>
    </row>
    <row r="12" spans="2:11" s="3" customFormat="1" ht="15.6" x14ac:dyDescent="0.3">
      <c r="B12" s="7" t="s">
        <v>11</v>
      </c>
      <c r="C12" s="8">
        <f>SUM(C8:C11)</f>
        <v>212790000</v>
      </c>
      <c r="D12" s="8">
        <f t="shared" ref="D12:E12" si="0">SUM(D8:D11)</f>
        <v>222940000</v>
      </c>
      <c r="E12" s="8">
        <f t="shared" si="0"/>
        <v>238000000</v>
      </c>
      <c r="F12" s="8">
        <f>SUM(F8:F11)</f>
        <v>124840000</v>
      </c>
    </row>
    <row r="13" spans="2:11" s="3" customFormat="1" ht="15.6" x14ac:dyDescent="0.3">
      <c r="B13" s="9" t="s">
        <v>12</v>
      </c>
      <c r="C13" s="14"/>
      <c r="D13" s="14"/>
      <c r="E13" s="14"/>
      <c r="F13" s="14"/>
    </row>
    <row r="14" spans="2:11" s="3" customFormat="1" ht="15.6" x14ac:dyDescent="0.3">
      <c r="B14" s="12" t="s">
        <v>13</v>
      </c>
      <c r="C14" s="15">
        <v>69180000</v>
      </c>
      <c r="D14" s="15">
        <v>67460000</v>
      </c>
      <c r="E14" s="15">
        <v>70810000</v>
      </c>
      <c r="F14" s="15">
        <v>36900000</v>
      </c>
      <c r="H14" s="45"/>
    </row>
    <row r="15" spans="2:11" s="3" customFormat="1" ht="15.6" x14ac:dyDescent="0.3">
      <c r="B15" s="12" t="s">
        <v>14</v>
      </c>
      <c r="C15" s="15">
        <v>39650000</v>
      </c>
      <c r="D15" s="15">
        <v>42120000</v>
      </c>
      <c r="E15" s="15">
        <v>44510000</v>
      </c>
      <c r="F15" s="15">
        <v>23350000</v>
      </c>
      <c r="H15" s="45"/>
    </row>
    <row r="16" spans="2:11" s="3" customFormat="1" ht="15.6" x14ac:dyDescent="0.3">
      <c r="B16" s="12" t="s">
        <v>15</v>
      </c>
      <c r="C16" s="15">
        <v>32630000</v>
      </c>
      <c r="D16" s="15">
        <v>34520000</v>
      </c>
      <c r="E16" s="15">
        <v>36530000</v>
      </c>
      <c r="F16" s="15">
        <v>19230000</v>
      </c>
      <c r="H16" s="45"/>
    </row>
    <row r="17" spans="2:8" s="3" customFormat="1" ht="15.6" x14ac:dyDescent="0.3">
      <c r="B17" s="12" t="s">
        <v>16</v>
      </c>
      <c r="C17" s="15">
        <v>22910000</v>
      </c>
      <c r="D17" s="15">
        <v>24750000</v>
      </c>
      <c r="E17" s="15">
        <v>26250000</v>
      </c>
      <c r="F17" s="15">
        <v>13920000</v>
      </c>
      <c r="H17" s="45"/>
    </row>
    <row r="18" spans="2:8" s="3" customFormat="1" ht="15.6" x14ac:dyDescent="0.3">
      <c r="B18" s="12" t="s">
        <v>17</v>
      </c>
      <c r="C18" s="15">
        <v>7870000</v>
      </c>
      <c r="D18" s="15">
        <v>13730000</v>
      </c>
      <c r="E18" s="15">
        <v>14700000</v>
      </c>
      <c r="F18" s="15">
        <v>7960000</v>
      </c>
      <c r="H18" s="45"/>
    </row>
    <row r="19" spans="2:8" s="3" customFormat="1" ht="15.6" x14ac:dyDescent="0.3">
      <c r="B19" s="12" t="s">
        <v>18</v>
      </c>
      <c r="C19" s="16">
        <v>1060000</v>
      </c>
      <c r="D19" s="16">
        <v>1110000</v>
      </c>
      <c r="E19" s="15">
        <v>1180000</v>
      </c>
      <c r="F19" s="16">
        <v>620000</v>
      </c>
      <c r="H19" s="45"/>
    </row>
    <row r="20" spans="2:8" s="3" customFormat="1" ht="15.6" x14ac:dyDescent="0.3">
      <c r="B20" s="12" t="s">
        <v>19</v>
      </c>
      <c r="C20" s="15">
        <v>17270000</v>
      </c>
      <c r="D20" s="15">
        <v>18290000</v>
      </c>
      <c r="E20" s="15">
        <v>19240000</v>
      </c>
      <c r="F20" s="15">
        <v>9950000</v>
      </c>
      <c r="H20" s="45"/>
    </row>
    <row r="21" spans="2:8" s="3" customFormat="1" ht="15.6" x14ac:dyDescent="0.3">
      <c r="B21" s="12" t="s">
        <v>20</v>
      </c>
      <c r="C21" s="15">
        <v>5080000</v>
      </c>
      <c r="D21" s="15">
        <v>5380000</v>
      </c>
      <c r="E21" s="15">
        <v>5660000</v>
      </c>
      <c r="F21" s="15">
        <v>2930000</v>
      </c>
      <c r="H21" s="45"/>
    </row>
    <row r="22" spans="2:8" s="3" customFormat="1" ht="15.6" x14ac:dyDescent="0.3">
      <c r="B22" s="17" t="s">
        <v>21</v>
      </c>
      <c r="C22" s="15">
        <v>16260000</v>
      </c>
      <c r="D22" s="15">
        <v>17220000</v>
      </c>
      <c r="E22" s="15">
        <v>18110000</v>
      </c>
      <c r="F22" s="15">
        <v>9360000</v>
      </c>
      <c r="H22" s="45"/>
    </row>
    <row r="23" spans="2:8" s="3" customFormat="1" ht="15.6" x14ac:dyDescent="0.3">
      <c r="B23" s="12"/>
      <c r="C23" s="15"/>
      <c r="D23" s="15"/>
      <c r="E23" s="15"/>
      <c r="F23" s="15"/>
      <c r="H23" s="45"/>
    </row>
    <row r="24" spans="2:8" s="3" customFormat="1" ht="15.6" x14ac:dyDescent="0.3">
      <c r="B24" s="18"/>
      <c r="C24" s="15"/>
      <c r="D24" s="15"/>
      <c r="E24" s="15"/>
      <c r="F24" s="15"/>
      <c r="H24" s="45"/>
    </row>
    <row r="25" spans="2:8" s="3" customFormat="1" ht="15.6" x14ac:dyDescent="0.3">
      <c r="B25" s="7" t="s">
        <v>22</v>
      </c>
      <c r="C25" s="19">
        <f>SUM(C14:C22)</f>
        <v>211910000</v>
      </c>
      <c r="D25" s="19">
        <f>SUM(D14:D24)</f>
        <v>224580000</v>
      </c>
      <c r="E25" s="19">
        <f>ROUND(SUM(E14:E24),-4)</f>
        <v>236990000</v>
      </c>
      <c r="F25" s="19">
        <f>(SUM(F14:F24))</f>
        <v>124220000</v>
      </c>
      <c r="G25" s="11"/>
      <c r="H25" s="45"/>
    </row>
    <row r="26" spans="2:8" s="3" customFormat="1" ht="17.399999999999999" x14ac:dyDescent="0.3">
      <c r="B26" s="20" t="s">
        <v>23</v>
      </c>
      <c r="C26" s="21">
        <v>0</v>
      </c>
      <c r="D26" s="21">
        <v>0</v>
      </c>
      <c r="E26" s="21">
        <v>0</v>
      </c>
      <c r="F26" s="21">
        <v>0</v>
      </c>
      <c r="G26" s="22"/>
      <c r="H26" s="22"/>
    </row>
    <row r="27" spans="2:8" s="3" customFormat="1" ht="15.6" x14ac:dyDescent="0.3">
      <c r="B27" s="9" t="s">
        <v>24</v>
      </c>
      <c r="C27" s="15">
        <v>0</v>
      </c>
      <c r="D27" s="15">
        <v>0</v>
      </c>
      <c r="E27" s="15">
        <v>0</v>
      </c>
      <c r="F27" s="15">
        <v>0</v>
      </c>
    </row>
    <row r="28" spans="2:8" s="3" customFormat="1" ht="15.6" x14ac:dyDescent="0.3">
      <c r="B28" s="18"/>
      <c r="C28" s="23"/>
      <c r="D28" s="23"/>
      <c r="E28" s="23"/>
      <c r="F28" s="23"/>
    </row>
    <row r="29" spans="2:8" s="3" customFormat="1" ht="15.6" x14ac:dyDescent="0.3">
      <c r="B29" s="18"/>
      <c r="C29" s="23"/>
      <c r="D29" s="23"/>
      <c r="E29" s="23"/>
      <c r="F29" s="23"/>
    </row>
    <row r="30" spans="2:8" s="3" customFormat="1" ht="15.6" x14ac:dyDescent="0.3">
      <c r="B30" s="7" t="s">
        <v>25</v>
      </c>
      <c r="C30" s="19">
        <f>SUM(C28:C29)</f>
        <v>0</v>
      </c>
      <c r="D30" s="19">
        <v>0</v>
      </c>
      <c r="E30" s="19">
        <v>0</v>
      </c>
      <c r="F30" s="19">
        <v>0</v>
      </c>
    </row>
    <row r="31" spans="2:8" s="3" customFormat="1" ht="15.6" x14ac:dyDescent="0.3">
      <c r="B31" s="7" t="s">
        <v>26</v>
      </c>
      <c r="C31" s="24">
        <f>C6+C12-C25-C26+C30</f>
        <v>20430000</v>
      </c>
      <c r="D31" s="24">
        <f>D6+D12-D25-D26+D30</f>
        <v>18790000</v>
      </c>
      <c r="E31" s="24">
        <f>E6+E12-E25-E26+E30</f>
        <v>19800000</v>
      </c>
      <c r="F31" s="24">
        <f>ROUND(F6+F12-F25-F26+F30,-4)</f>
        <v>20420000</v>
      </c>
    </row>
    <row r="32" spans="2:8" s="3" customFormat="1" ht="15.6" x14ac:dyDescent="0.3">
      <c r="B32" s="9" t="s">
        <v>27</v>
      </c>
      <c r="C32" s="13"/>
      <c r="D32" s="13"/>
      <c r="E32" s="13"/>
      <c r="F32" s="13"/>
    </row>
    <row r="33" spans="2:18" s="3" customFormat="1" ht="15.6" x14ac:dyDescent="0.3">
      <c r="B33" s="25" t="s">
        <v>28</v>
      </c>
      <c r="C33" s="26">
        <f>ROUND(C25/730*60,-4)</f>
        <v>17420000</v>
      </c>
      <c r="D33" s="26">
        <f>ROUND(D25/730*60,-4)</f>
        <v>18460000</v>
      </c>
      <c r="E33" s="26">
        <f>ROUND(E25/730*60,-4)</f>
        <v>19480000</v>
      </c>
      <c r="F33" s="26">
        <f>ROUND(F25/365*60,-4)</f>
        <v>20420000</v>
      </c>
      <c r="G33" s="27"/>
    </row>
    <row r="34" spans="2:18" s="3" customFormat="1" ht="15.6" x14ac:dyDescent="0.3">
      <c r="B34" s="25" t="s">
        <v>36</v>
      </c>
      <c r="C34" s="13">
        <f>C31-C33</f>
        <v>3010000</v>
      </c>
      <c r="D34" s="13">
        <f t="shared" ref="D34:F34" si="1">D31-D33</f>
        <v>330000</v>
      </c>
      <c r="E34" s="13">
        <f t="shared" si="1"/>
        <v>320000</v>
      </c>
      <c r="F34" s="13">
        <f t="shared" si="1"/>
        <v>0</v>
      </c>
    </row>
    <row r="35" spans="2:18" s="3" customFormat="1" ht="15.6" x14ac:dyDescent="0.3">
      <c r="B35" s="25"/>
      <c r="C35" s="28"/>
      <c r="D35" s="28"/>
      <c r="E35" s="28"/>
      <c r="F35" s="28"/>
    </row>
    <row r="36" spans="2:18" s="3" customFormat="1" ht="15.6" x14ac:dyDescent="0.3">
      <c r="B36" s="7" t="s">
        <v>29</v>
      </c>
      <c r="C36" s="19">
        <f>SUM(C33:C35)</f>
        <v>20430000</v>
      </c>
      <c r="D36" s="19">
        <f>SUM(D33:D35)</f>
        <v>18790000</v>
      </c>
      <c r="E36" s="19">
        <f>SUM(E33:E35)</f>
        <v>19800000</v>
      </c>
      <c r="F36" s="19">
        <f>SUM(F33:F35)</f>
        <v>20420000</v>
      </c>
    </row>
    <row r="37" spans="2:18" s="3" customFormat="1" ht="15.6" x14ac:dyDescent="0.3">
      <c r="B37" s="29" t="s">
        <v>30</v>
      </c>
      <c r="C37" s="30">
        <f>ABS(IF(C31-C36&gt;0,0,C31-C36))</f>
        <v>0</v>
      </c>
      <c r="D37" s="30">
        <f>ABS(IF(D31-D36&gt;0,0,D31-D36))</f>
        <v>0</v>
      </c>
      <c r="E37" s="30">
        <f>ABS(IF(E31-E36&gt;0,0,E31-E36))</f>
        <v>0</v>
      </c>
      <c r="F37" s="30">
        <f>ABS(IF(F31-F36&gt;0,0,F31-F36))</f>
        <v>0</v>
      </c>
    </row>
    <row r="38" spans="2:18" s="31" customFormat="1" ht="15.6" x14ac:dyDescent="0.3">
      <c r="B38" s="7" t="s">
        <v>31</v>
      </c>
      <c r="C38" s="19">
        <f>IF(C36&gt;=C31,0,(ROUND(C31-C36+C37,0)))</f>
        <v>0</v>
      </c>
      <c r="D38" s="19">
        <f>IF(D36&gt;=D31,0,(ROUND(D31-D36+D37,0)))</f>
        <v>0</v>
      </c>
      <c r="E38" s="19">
        <f>IF(E36&gt;=E31,0,(ROUND(E31-E36+E37,0)))</f>
        <v>0</v>
      </c>
      <c r="F38" s="19">
        <f>IF(F36&gt;=F31,0,(ROUND(F31-F36+F37,0)))</f>
        <v>0</v>
      </c>
    </row>
    <row r="39" spans="2:18" s="3" customFormat="1" x14ac:dyDescent="0.3">
      <c r="B39" s="1"/>
      <c r="C39" s="32"/>
      <c r="D39" s="33"/>
      <c r="E39" s="33"/>
      <c r="F39" s="33"/>
      <c r="G39" s="33"/>
      <c r="H39" s="33"/>
      <c r="I39" s="33"/>
      <c r="J39" s="33"/>
      <c r="K39" s="33"/>
    </row>
    <row r="40" spans="2:18" ht="15.6" x14ac:dyDescent="0.3">
      <c r="B40" s="34" t="s">
        <v>32</v>
      </c>
      <c r="C40" s="32"/>
      <c r="D40" s="35"/>
      <c r="E40" s="35"/>
      <c r="F40" s="35"/>
      <c r="G40" s="35"/>
      <c r="H40" s="36"/>
      <c r="I40" s="36"/>
      <c r="J40" s="36"/>
      <c r="K40" s="36"/>
      <c r="L40" s="3"/>
      <c r="M40" s="3"/>
      <c r="N40" s="3"/>
      <c r="O40" s="3"/>
      <c r="P40" s="3"/>
      <c r="Q40" s="3"/>
      <c r="R40" s="3"/>
    </row>
    <row r="41" spans="2:18" ht="96.75" customHeight="1" x14ac:dyDescent="0.3">
      <c r="B41" s="37"/>
      <c r="C41" s="38"/>
      <c r="D41" s="38"/>
      <c r="E41" s="38"/>
      <c r="F41" s="38"/>
      <c r="G41" s="38"/>
      <c r="H41" s="38"/>
      <c r="I41" s="38"/>
      <c r="J41" s="38"/>
      <c r="K41" s="38"/>
      <c r="L41" s="3"/>
      <c r="M41" s="3"/>
      <c r="N41" s="3"/>
      <c r="O41" s="3"/>
      <c r="P41" s="3"/>
      <c r="Q41" s="3"/>
      <c r="R41" s="3"/>
    </row>
    <row r="42" spans="2:18" ht="63" customHeight="1" x14ac:dyDescent="0.3">
      <c r="B42" s="39" t="s">
        <v>33</v>
      </c>
      <c r="C42" s="40"/>
      <c r="D42" s="40"/>
      <c r="E42" s="40"/>
      <c r="F42" s="40"/>
      <c r="G42" s="40"/>
      <c r="H42" s="40"/>
      <c r="I42" s="40"/>
      <c r="J42" s="40"/>
      <c r="K42" s="40"/>
      <c r="L42" s="3"/>
      <c r="M42" s="3"/>
      <c r="N42" s="3"/>
      <c r="O42" s="3"/>
      <c r="P42" s="3"/>
      <c r="Q42" s="3"/>
      <c r="R42" s="3"/>
    </row>
    <row r="43" spans="2:18" ht="75" customHeight="1" x14ac:dyDescent="0.3">
      <c r="B43" s="39" t="s">
        <v>34</v>
      </c>
      <c r="C43" s="40"/>
      <c r="D43" s="40"/>
      <c r="E43" s="40"/>
      <c r="F43" s="40"/>
      <c r="G43" s="40"/>
      <c r="H43" s="40"/>
      <c r="I43" s="40"/>
      <c r="J43" s="40"/>
      <c r="K43" s="40"/>
      <c r="L43" s="3"/>
      <c r="M43" s="3"/>
      <c r="N43" s="3"/>
      <c r="O43" s="3"/>
      <c r="P43" s="3"/>
      <c r="Q43" s="3"/>
      <c r="R43" s="3"/>
    </row>
    <row r="44" spans="2:18" ht="60" customHeight="1" x14ac:dyDescent="0.3">
      <c r="B44" s="39" t="s">
        <v>35</v>
      </c>
      <c r="C44" s="40"/>
      <c r="D44" s="40"/>
      <c r="E44" s="40"/>
      <c r="F44" s="40"/>
      <c r="G44" s="40"/>
      <c r="H44" s="40"/>
      <c r="I44" s="40"/>
      <c r="J44" s="40"/>
      <c r="K44" s="40"/>
      <c r="L44" s="3"/>
      <c r="M44" s="3"/>
      <c r="N44" s="3"/>
      <c r="O44" s="3"/>
      <c r="P44" s="3"/>
      <c r="Q44" s="3"/>
      <c r="R44" s="3"/>
    </row>
    <row r="45" spans="2:18" x14ac:dyDescent="0.3">
      <c r="B45" s="41"/>
      <c r="C45" s="42"/>
      <c r="D45" s="42"/>
      <c r="E45" s="42"/>
      <c r="F45" s="42"/>
      <c r="G45" s="42"/>
      <c r="H45" s="42"/>
      <c r="I45" s="42"/>
      <c r="J45" s="42"/>
      <c r="K45" s="42"/>
    </row>
    <row r="46" spans="2:18" x14ac:dyDescent="0.3">
      <c r="B46" s="3"/>
    </row>
    <row r="47" spans="2:18" x14ac:dyDescent="0.3">
      <c r="B47" s="3"/>
    </row>
    <row r="48" spans="2:18" x14ac:dyDescent="0.3">
      <c r="B48" s="3"/>
    </row>
    <row r="49" spans="2:2" x14ac:dyDescent="0.3">
      <c r="B49" s="3"/>
    </row>
    <row r="50" spans="2:2" x14ac:dyDescent="0.3">
      <c r="B50" s="3"/>
    </row>
    <row r="51" spans="2:2" x14ac:dyDescent="0.3">
      <c r="B51" s="3"/>
    </row>
    <row r="52" spans="2:2" x14ac:dyDescent="0.3">
      <c r="B52" s="3"/>
    </row>
    <row r="53" spans="2:2" x14ac:dyDescent="0.3">
      <c r="B53" s="3"/>
    </row>
    <row r="54" spans="2:2" x14ac:dyDescent="0.3">
      <c r="B54" s="3"/>
    </row>
  </sheetData>
  <sheetProtection formatCells="0" formatColumns="0" formatRows="0" insertColumns="0" insertRows="0" deleteRows="0" pivotTables="0"/>
  <mergeCells count="3">
    <mergeCell ref="B2:F2"/>
    <mergeCell ref="B3:F3"/>
    <mergeCell ref="E4:G4"/>
  </mergeCells>
  <pageMargins left="0.5" right="0.5" top="0.75" bottom="0.75" header="0.3" footer="0.3"/>
  <pageSetup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CCF44CADF64549B41F60777F09B6DE" ma:contentTypeVersion="15" ma:contentTypeDescription="Create a new document." ma:contentTypeScope="" ma:versionID="9562773d777c11291fb68cb1d8cff15e">
  <xsd:schema xmlns:xsd="http://www.w3.org/2001/XMLSchema" xmlns:xs="http://www.w3.org/2001/XMLSchema" xmlns:p="http://schemas.microsoft.com/office/2006/metadata/properties" xmlns:ns2="fbbf6f76-139c-4ce9-8321-93c0f5a7a350" xmlns:ns3="2beaef9f-cf1f-479f-a374-c737fe2c05cb" targetNamespace="http://schemas.microsoft.com/office/2006/metadata/properties" ma:root="true" ma:fieldsID="29069d2c5e978e9974a31f63355de65b" ns2:_="" ns3:_="">
    <xsd:import namespace="fbbf6f76-139c-4ce9-8321-93c0f5a7a350"/>
    <xsd:import namespace="2beaef9f-cf1f-479f-a374-c737fe2c05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bf6f76-139c-4ce9-8321-93c0f5a7a3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87192d8-99aa-4f2d-82ad-d3af49b78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aef9f-cf1f-479f-a374-c737fe2c05cb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34be025-b713-469e-89a3-a85d6ca2f5e8}" ma:internalName="TaxCatchAll" ma:showField="CatchAllData" ma:web="37e7c7e3-0b80-4430-9e1c-cee1ec2d9c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eaef9f-cf1f-479f-a374-c737fe2c05cb" xsi:nil="true"/>
    <lcf76f155ced4ddcb4097134ff3c332f xmlns="fbbf6f76-139c-4ce9-8321-93c0f5a7a35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Reviewer Log" ma:contentTypeID="0x010100D03C1FEDB24A304B88B22491CFC097690080F415F7362C5448BAD36EA160607959" ma:contentTypeVersion="13" ma:contentTypeDescription="" ma:contentTypeScope="" ma:versionID="f3bada46c1b3c6aad62f8ba904c5e22d">
  <xsd:schema xmlns:xsd="http://www.w3.org/2001/XMLSchema" xmlns:xs="http://www.w3.org/2001/XMLSchema" xmlns:p="http://schemas.microsoft.com/office/2006/metadata/properties" xmlns:ns1="http://schemas.microsoft.com/sharepoint/v3" xmlns:ns2="308dc21f-8940-46b7-9ee9-f86b439897b1" xmlns:ns3="cc811197-5a73-4d86-a206-c117da05ddaa" xmlns:ns4="b9cca5e6-54e4-4595-9738-f1be90b3e4c2" targetNamespace="http://schemas.microsoft.com/office/2006/metadata/properties" ma:root="true" ma:fieldsID="5ac80569549f64a5408d78b448afd571" ns1:_="" ns2:_="" ns3:_="" ns4:_="">
    <xsd:import namespace="http://schemas.microsoft.com/sharepoint/v3"/>
    <xsd:import namespace="308dc21f-8940-46b7-9ee9-f86b439897b1"/>
    <xsd:import namespace="cc811197-5a73-4d86-a206-c117da05ddaa"/>
    <xsd:import namespace="b9cca5e6-54e4-4595-9738-f1be90b3e4c2"/>
    <xsd:element name="properties">
      <xsd:complexType>
        <xsd:sequence>
          <xsd:element name="documentManagement">
            <xsd:complexType>
              <xsd:all>
                <xsd:element ref="ns1:AssignedTo" minOccurs="0"/>
                <xsd:element ref="ns2:Proposed_x002f_Passed_x0020__x0023__x003a_" minOccurs="0"/>
                <xsd:element ref="ns3:SharedWithUsers" minOccurs="0"/>
                <xsd:element ref="ns3:SharingHintHash" minOccurs="0"/>
                <xsd:element ref="ns3:SharedWithDetails" minOccurs="0"/>
                <xsd:element ref="ns4:MediaServiceMetadata" minOccurs="0"/>
                <xsd:element ref="ns4:MediaServiceFastMetadata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ssignedTo" ma:index="8" nillable="true" ma:displayName="Assigned To" ma:list="UserInfo" ma:internalName="AssignedT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8dc21f-8940-46b7-9ee9-f86b439897b1" elementFormDefault="qualified">
    <xsd:import namespace="http://schemas.microsoft.com/office/2006/documentManagement/types"/>
    <xsd:import namespace="http://schemas.microsoft.com/office/infopath/2007/PartnerControls"/>
    <xsd:element name="Proposed_x002f_Passed_x0020__x0023__x003a_" ma:index="9" nillable="true" ma:displayName="Proposed/Passed #:" ma:internalName="Proposed_x002f_Passed_x0020__x0023__x003a_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811197-5a73-4d86-a206-c117da05d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1" nillable="true" ma:displayName="Sharing Hint Hash" ma:description="" ma:internalName="SharingHintHash" ma:readOnly="true">
      <xsd:simpleType>
        <xsd:restriction base="dms:Text"/>
      </xsd:simpleType>
    </xsd:element>
    <xsd:element name="SharedWithDetails" ma:index="12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cca5e6-54e4-4595-9738-f1be90b3e4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Inf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0CBC43-331B-45F9-9EBD-25CCABFB1ABA}"/>
</file>

<file path=customXml/itemProps2.xml><?xml version="1.0" encoding="utf-8"?>
<ds:datastoreItem xmlns:ds="http://schemas.openxmlformats.org/officeDocument/2006/customXml" ds:itemID="{54E9FEA7-CAE3-45EA-BFD9-060F6834EF1D}">
  <ds:schemaRefs>
    <ds:schemaRef ds:uri="http://purl.org/dc/dcmitype/"/>
    <ds:schemaRef ds:uri="cc811197-5a73-4d86-a206-c117da05ddaa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sharepoint/v3"/>
    <ds:schemaRef ds:uri="http://purl.org/dc/terms/"/>
    <ds:schemaRef ds:uri="b9cca5e6-54e4-4595-9738-f1be90b3e4c2"/>
    <ds:schemaRef ds:uri="308dc21f-8940-46b7-9ee9-f86b439897b1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56A1E38-585D-40CA-B043-37368422D80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D1DDF45-D7C8-4964-9BC7-F0F873BAA8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08dc21f-8940-46b7-9ee9-f86b439897b1"/>
    <ds:schemaRef ds:uri="cc811197-5a73-4d86-a206-c117da05ddaa"/>
    <ds:schemaRef ds:uri="b9cca5e6-54e4-4595-9738-f1be90b3e4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Financial plan Bridge renewal</vt:lpstr>
      <vt:lpstr>'Financial plan Bridge renewal'!Print_Area</vt:lpstr>
    </vt:vector>
  </TitlesOfParts>
  <Manager/>
  <Company>King County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Hartsafer, Hana</dc:creator>
  <cp:keywords/>
  <dc:description/>
  <cp:lastModifiedBy>Pflum, Kapena</cp:lastModifiedBy>
  <cp:revision/>
  <dcterms:created xsi:type="dcterms:W3CDTF">2026-06-03T23:35:02Z</dcterms:created>
  <dcterms:modified xsi:type="dcterms:W3CDTF">2026-06-30T06:47:01Z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0x010100B9CCF44CADF64549B41F60777F09B6DE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