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<sst xmlns="http://schemas.openxmlformats.org/spreadsheetml/2006/main" count="48" uniqueCount="48">
  <si>
    <t>Non-GF Financial Plan</t>
  </si>
  <si>
    <t>Fund Name: Open Space Trails and Zoo Levy Fund</t>
  </si>
  <si>
    <t>Fund Number: 1452</t>
  </si>
  <si>
    <t>Prepared by:  Cristina Gonzalez</t>
  </si>
  <si>
    <t>Date Prepared:  2/1/11</t>
  </si>
  <si>
    <t>Category</t>
  </si>
  <si>
    <r>
      <t xml:space="preserve">2010 Estimated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</si>
  <si>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</si>
  <si>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</si>
  <si>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</si>
  <si>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Estimated-Adopted Change</t>
  </si>
  <si>
    <t>Explanation of Change</t>
  </si>
  <si>
    <t xml:space="preserve">Beginning Fund Balance </t>
  </si>
  <si>
    <t>Revenues</t>
  </si>
  <si>
    <t>* Expansion  Levy</t>
  </si>
  <si>
    <t>* Interest 3</t>
  </si>
  <si>
    <t>Total Revenues</t>
  </si>
  <si>
    <t>Expenditures</t>
  </si>
  <si>
    <t>* King County CPG Program, Regional Trails and Open Space 4</t>
  </si>
  <si>
    <t>* Admin Fee King County CPG Program, Regional Trails and Open Space 5</t>
  </si>
  <si>
    <t xml:space="preserve">* City Trails and Open Space 6 </t>
  </si>
  <si>
    <t>* Admin Fee City Trails and Open Space 7</t>
  </si>
  <si>
    <t>* Woodland Park Zoo 8</t>
  </si>
  <si>
    <t>* Admin Fee Woodland Park Zoo 9</t>
  </si>
  <si>
    <t>* Central Rates</t>
  </si>
  <si>
    <t>* 2011 Supplemental Omnibus</t>
  </si>
  <si>
    <t>Estimated 2010 fund balance of $222,664 exceeds 2011 budgeted beginning fund balance. Increased expenditure authority will permit maximum distirbution of avialable money from this pass-through Fund.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</si>
  <si>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</si>
  <si>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</si>
  <si>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</si>
  <si>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</si>
  <si>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</si>
  <si>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</si>
  <si>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</si>
  <si>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</si>
  <si>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3</t>
    </r>
  </si>
  <si>
    <t>Financial Plan Notes:</t>
  </si>
  <si>
    <t>1 Actuals are taken from ARMS 14th Month or 2010 CAFR. Because 14th month data is not yet available, 2010 estimated is provided.</t>
  </si>
  <si>
    <t>2 Adopted is taken form 2011 Adopted Budget Book</t>
  </si>
  <si>
    <t>3As funds are distributed monthly, interest will be minimal. 2009 interest was unusually high due to funds awaiting distribution to cities that had not yet signed agreements.</t>
  </si>
  <si>
    <t>5 Administration fee of 1% of the total allocation to the King County Trails and Open Space capital fund, less proportionate share of financial services fee.</t>
  </si>
  <si>
    <t>6 Cities receive 1 cent of 5-cent levy (less 1% administrative fee) for Trails and Open Space.</t>
  </si>
  <si>
    <t>7 Administration fee of 1% of the total alocation to the Cities for Trails and Open Space, less proportionate share of financial services fee.</t>
  </si>
  <si>
    <t>9 Administration fee of 0.5% of total allocation to the Woodland Park Zoo, less proporationate share of financial services fee.</t>
  </si>
  <si>
    <t xml:space="preserve">4 Three cents of 5-cent expansion levy (less 1% administrative fee) supports the King County Trails and Open Space capital fund for regional trails, open space and the CPG program. </t>
  </si>
  <si>
    <t>Expenditure growth assumed at same rate as revenue growth.</t>
  </si>
  <si>
    <t xml:space="preserve">8 Woodland Park Zoo receives 1 cent of 5-cent expansion levy (less 0.5% administrative fee) for environmental education, conservation programs, green space, acquisitions and capital improvement projects. </t>
  </si>
  <si>
    <t xml:space="preserve">Expenditure growth assumed at same rate as revenue growth.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</si>
</sst>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37" fontId="3" fillId="0" borderId="0" xfId="55" applyFont="1" applyFill="1" applyBorder="1" applyAlignment="1">
      <alignment horizontal="centerContinuous" wrapText="1"/>
      <protection/>
    </xf>
    <xf numFmtId="37" fontId="4" fillId="0" borderId="0" xfId="55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37" fontId="2" fillId="0" borderId="0" xfId="55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37" fontId="3" fillId="0" borderId="0" xfId="55" applyFont="1" applyFill="1" applyBorder="1" applyAlignment="1">
      <alignment horizontal="center" wrapText="1"/>
      <protection/>
    </xf>
    <xf numFmtId="37" fontId="2" fillId="0" borderId="0" xfId="55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37" fontId="5" fillId="0" borderId="0" xfId="55" applyFont="1" applyFill="1" applyBorder="1" applyAlignment="1">
      <alignment horizontal="left"/>
      <protection/>
    </xf>
    <xf numFmtId="37" fontId="6" fillId="0" borderId="10" xfId="55" applyFont="1" applyFill="1" applyBorder="1" applyAlignment="1">
      <alignment horizontal="left" wrapText="1"/>
      <protection/>
    </xf>
    <xf numFmtId="37" fontId="7" fillId="0" borderId="0" xfId="55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37" fontId="8" fillId="0" borderId="0" xfId="55" applyFont="1" applyFill="1" applyBorder="1" applyAlignment="1">
      <alignment horizontal="centerContinuous" wrapText="1"/>
      <protection/>
    </xf>
    <xf numFmtId="37" fontId="5" fillId="0" borderId="11" xfId="55" applyFont="1" applyFill="1" applyBorder="1" applyAlignment="1" applyProtection="1">
      <alignment horizontal="left" wrapText="1"/>
      <protection/>
    </xf>
    <xf numFmtId="37" fontId="5" fillId="0" borderId="12" xfId="55" applyFont="1" applyFill="1" applyBorder="1" applyAlignment="1">
      <alignment horizontal="center" wrapText="1"/>
      <protection/>
    </xf>
    <xf numFmtId="37" fontId="5" fillId="0" borderId="13" xfId="55" applyFont="1" applyFill="1" applyBorder="1" applyAlignment="1">
      <alignment horizontal="center" wrapText="1"/>
      <protection/>
    </xf>
    <xf numFmtId="37" fontId="5" fillId="0" borderId="14" xfId="55" applyFont="1" applyFill="1" applyBorder="1" applyAlignment="1">
      <alignment horizontal="center" wrapText="1"/>
      <protection/>
    </xf>
    <xf numFmtId="37" fontId="5" fillId="0" borderId="15" xfId="55" applyFont="1" applyFill="1" applyBorder="1" applyAlignment="1">
      <alignment horizontal="center" wrapText="1"/>
      <protection/>
    </xf>
    <xf numFmtId="37" fontId="5" fillId="0" borderId="16" xfId="55" applyFont="1" applyFill="1" applyBorder="1" applyAlignment="1">
      <alignment horizontal="center" wrapText="1"/>
      <protection/>
    </xf>
    <xf numFmtId="37" fontId="5" fillId="0" borderId="11" xfId="55" applyFont="1" applyFill="1" applyBorder="1" applyAlignment="1">
      <alignment horizontal="center" wrapText="1"/>
      <protection/>
    </xf>
    <xf numFmtId="37" fontId="5" fillId="0" borderId="0" xfId="55" applyFont="1" applyFill="1" applyAlignment="1">
      <alignment horizontal="center" wrapText="1"/>
      <protection/>
    </xf>
    <xf numFmtId="0" fontId="2" fillId="0" borderId="0" xfId="0" applyFont="1" applyFill="1" applyAlignment="1">
      <alignment/>
    </xf>
    <xf numFmtId="37" fontId="5" fillId="0" borderId="11" xfId="55" applyFont="1" applyFill="1" applyBorder="1" applyAlignment="1">
      <alignment horizontal="left"/>
      <protection/>
    </xf>
    <xf numFmtId="164" fontId="5" fillId="0" borderId="11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164" fontId="5" fillId="0" borderId="17" xfId="42" applyNumberFormat="1" applyFont="1" applyFill="1" applyBorder="1" applyAlignment="1">
      <alignment/>
    </xf>
    <xf numFmtId="164" fontId="5" fillId="0" borderId="18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5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37" fontId="5" fillId="0" borderId="20" xfId="55" applyFont="1" applyFill="1" applyBorder="1" applyAlignment="1">
      <alignment horizontal="left"/>
      <protection/>
    </xf>
    <xf numFmtId="164" fontId="2" fillId="0" borderId="20" xfId="42" applyNumberFormat="1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0" borderId="22" xfId="42" applyNumberFormat="1" applyFont="1" applyFill="1" applyBorder="1" applyAlignment="1">
      <alignment/>
    </xf>
    <xf numFmtId="164" fontId="2" fillId="0" borderId="23" xfId="42" applyNumberFormat="1" applyFont="1" applyFill="1" applyBorder="1" applyAlignment="1">
      <alignment/>
    </xf>
    <xf numFmtId="164" fontId="11" fillId="0" borderId="22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37" fontId="2" fillId="0" borderId="20" xfId="55" applyFont="1" applyFill="1" applyBorder="1" applyAlignment="1">
      <alignment horizontal="left"/>
      <protection/>
    </xf>
    <xf numFmtId="164" fontId="2" fillId="0" borderId="24" xfId="42" applyNumberFormat="1" applyFont="1" applyFill="1" applyBorder="1" applyAlignment="1">
      <alignment/>
    </xf>
    <xf numFmtId="164" fontId="11" fillId="0" borderId="20" xfId="42" applyNumberFormat="1" applyFont="1" applyFill="1" applyBorder="1" applyAlignment="1">
      <alignment/>
    </xf>
    <xf numFmtId="164" fontId="6" fillId="0" borderId="11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12" fillId="0" borderId="22" xfId="42" applyNumberFormat="1" applyFont="1" applyFill="1" applyBorder="1" applyAlignment="1">
      <alignment/>
    </xf>
    <xf numFmtId="164" fontId="11" fillId="0" borderId="20" xfId="42" applyNumberFormat="1" applyFont="1" applyFill="1" applyBorder="1" applyAlignment="1">
      <alignment wrapText="1"/>
    </xf>
    <xf numFmtId="37" fontId="2" fillId="0" borderId="20" xfId="55" applyFont="1" applyFill="1" applyBorder="1" applyAlignment="1">
      <alignment horizontal="left" wrapText="1"/>
      <protection/>
    </xf>
    <xf numFmtId="164" fontId="2" fillId="0" borderId="21" xfId="42" applyNumberFormat="1" applyFont="1" applyFill="1" applyBorder="1" applyAlignment="1">
      <alignment horizontal="center"/>
    </xf>
    <xf numFmtId="164" fontId="12" fillId="0" borderId="20" xfId="42" applyNumberFormat="1" applyFont="1" applyFill="1" applyBorder="1" applyAlignment="1">
      <alignment wrapText="1"/>
    </xf>
    <xf numFmtId="37" fontId="5" fillId="0" borderId="19" xfId="55" applyFont="1" applyFill="1" applyBorder="1" applyAlignment="1">
      <alignment horizontal="left"/>
      <protection/>
    </xf>
    <xf numFmtId="164" fontId="5" fillId="0" borderId="19" xfId="42" applyNumberFormat="1" applyFont="1" applyFill="1" applyBorder="1" applyAlignment="1">
      <alignment/>
    </xf>
    <xf numFmtId="164" fontId="5" fillId="0" borderId="19" xfId="42" applyNumberFormat="1" applyFont="1" applyFill="1" applyBorder="1" applyAlignment="1">
      <alignment/>
    </xf>
    <xf numFmtId="164" fontId="11" fillId="0" borderId="19" xfId="42" applyNumberFormat="1" applyFont="1" applyFill="1" applyBorder="1" applyAlignment="1">
      <alignment/>
    </xf>
    <xf numFmtId="164" fontId="11" fillId="0" borderId="11" xfId="42" applyNumberFormat="1" applyFont="1" applyFill="1" applyBorder="1" applyAlignment="1" quotePrefix="1">
      <alignment/>
    </xf>
    <xf numFmtId="164" fontId="2" fillId="0" borderId="13" xfId="42" applyNumberFormat="1" applyFont="1" applyFill="1" applyBorder="1" applyAlignment="1">
      <alignment/>
    </xf>
    <xf numFmtId="164" fontId="2" fillId="0" borderId="16" xfId="42" applyNumberFormat="1" applyFont="1" applyFill="1" applyBorder="1" applyAlignment="1">
      <alignment/>
    </xf>
    <xf numFmtId="164" fontId="11" fillId="0" borderId="11" xfId="42" applyNumberFormat="1" applyFont="1" applyFill="1" applyBorder="1" applyAlignment="1">
      <alignment/>
    </xf>
    <xf numFmtId="164" fontId="11" fillId="0" borderId="20" xfId="42" applyNumberFormat="1" applyFont="1" applyFill="1" applyBorder="1" applyAlignment="1" quotePrefix="1">
      <alignment/>
    </xf>
    <xf numFmtId="164" fontId="12" fillId="0" borderId="21" xfId="42" applyNumberFormat="1" applyFont="1" applyFill="1" applyBorder="1" applyAlignment="1">
      <alignment/>
    </xf>
    <xf numFmtId="164" fontId="12" fillId="0" borderId="20" xfId="42" applyNumberFormat="1" applyFont="1" applyFill="1" applyBorder="1" applyAlignment="1" quotePrefix="1">
      <alignment/>
    </xf>
    <xf numFmtId="164" fontId="2" fillId="0" borderId="11" xfId="42" applyNumberFormat="1" applyFont="1" applyFill="1" applyBorder="1" applyAlignment="1" quotePrefix="1">
      <alignment/>
    </xf>
    <xf numFmtId="164" fontId="2" fillId="0" borderId="13" xfId="42" applyNumberFormat="1" applyFont="1" applyFill="1" applyBorder="1" applyAlignment="1" quotePrefix="1">
      <alignment/>
    </xf>
    <xf numFmtId="164" fontId="12" fillId="0" borderId="11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12" fillId="0" borderId="20" xfId="42" applyNumberFormat="1" applyFont="1" applyFill="1" applyBorder="1" applyAlignment="1">
      <alignment/>
    </xf>
    <xf numFmtId="37" fontId="13" fillId="0" borderId="20" xfId="55" applyFont="1" applyFill="1" applyBorder="1" applyAlignment="1">
      <alignment horizontal="left"/>
      <protection/>
    </xf>
    <xf numFmtId="164" fontId="5" fillId="0" borderId="20" xfId="42" applyNumberFormat="1" applyFont="1" applyFill="1" applyBorder="1" applyAlignment="1">
      <alignment/>
    </xf>
    <xf numFmtId="164" fontId="5" fillId="0" borderId="21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37" fontId="5" fillId="0" borderId="25" xfId="55" applyFont="1" applyFill="1" applyBorder="1" applyAlignment="1" quotePrefix="1">
      <alignment horizontal="left"/>
      <protection/>
    </xf>
    <xf numFmtId="164" fontId="2" fillId="0" borderId="11" xfId="42" applyNumberFormat="1" applyFont="1" applyFill="1" applyBorder="1" applyAlignment="1">
      <alignment/>
    </xf>
    <xf numFmtId="164" fontId="2" fillId="0" borderId="16" xfId="42" applyNumberFormat="1" applyFont="1" applyFill="1" applyBorder="1" applyAlignment="1">
      <alignment horizontal="right"/>
    </xf>
    <xf numFmtId="164" fontId="12" fillId="0" borderId="19" xfId="42" applyNumberFormat="1" applyFont="1" applyFill="1" applyBorder="1" applyAlignment="1">
      <alignment horizontal="right"/>
    </xf>
    <xf numFmtId="164" fontId="2" fillId="0" borderId="0" xfId="42" applyNumberFormat="1" applyFont="1" applyFill="1" applyAlignment="1">
      <alignment horizontal="right"/>
    </xf>
    <xf numFmtId="37" fontId="6" fillId="0" borderId="0" xfId="55" applyFont="1" applyFill="1" applyAlignment="1">
      <alignment horizontal="left"/>
      <protection/>
    </xf>
    <xf numFmtId="37" fontId="12" fillId="0" borderId="0" xfId="55" applyFont="1" applyFill="1" applyBorder="1">
      <alignment/>
      <protection/>
    </xf>
    <xf numFmtId="37" fontId="6" fillId="0" borderId="0" xfId="55" applyFont="1" applyFill="1" applyBorder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7" fontId="6" fillId="0" borderId="0" xfId="55" applyFont="1" applyFill="1" applyBorder="1" applyAlignment="1" quotePrefix="1">
      <alignment horizontal="left"/>
      <protection/>
    </xf>
    <xf numFmtId="37" fontId="2" fillId="0" borderId="0" xfId="55" applyFont="1" applyFill="1" applyBorder="1" applyAlignment="1">
      <alignment horizontal="left"/>
      <protection/>
    </xf>
    <xf numFmtId="0" fontId="6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center"/>
    </xf>
    <xf numFmtId="37" fontId="5" fillId="0" borderId="0" xfId="55" applyFont="1" applyFill="1" applyBorder="1">
      <alignment/>
      <protection/>
    </xf>
    <xf numFmtId="37" fontId="2" fillId="0" borderId="0" xfId="55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7" fontId="4" fillId="0" borderId="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4"/>
  <sheetViews>
    <sheetView tabSelected="1" zoomScalePageLayoutView="0" workbookViewId="0" topLeftCell="A22">
      <selection activeCell="D10" sqref="D10"/>
    </sheetView>
  </sheetViews>
  <sheetFormatPr defaultColWidth="9.140625" defaultRowHeight="15"/>
  <cols>
    <col min="1" max="1" width="43.7109375" style="95" customWidth="1"/>
    <col min="2" max="2" width="17.421875" style="3" customWidth="1"/>
    <col min="3" max="3" width="16.7109375" style="16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8" customWidth="1"/>
    <col min="8" max="8" width="8.8515625" style="8" customWidth="1"/>
    <col min="9" max="16384" width="9.140625" style="6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8" customFormat="1" ht="18.75">
      <c r="A2" s="100" t="s">
        <v>0</v>
      </c>
      <c r="B2" s="100"/>
      <c r="C2" s="100"/>
      <c r="D2" s="100"/>
      <c r="E2" s="100"/>
      <c r="F2" s="100"/>
      <c r="G2" s="100"/>
      <c r="H2" s="7"/>
    </row>
    <row r="3" spans="1:8" s="8" customFormat="1" ht="20.25">
      <c r="A3" s="9" t="s">
        <v>1</v>
      </c>
      <c r="B3" s="10"/>
      <c r="C3" s="10"/>
      <c r="D3" s="10"/>
      <c r="E3" s="10"/>
      <c r="F3" s="10"/>
      <c r="G3" s="10"/>
      <c r="H3" s="7"/>
    </row>
    <row r="4" spans="1:20" ht="15.75">
      <c r="A4" s="9" t="s">
        <v>2</v>
      </c>
      <c r="B4" s="4"/>
      <c r="C4" s="4"/>
      <c r="D4" s="4"/>
      <c r="E4" s="4"/>
      <c r="F4" s="4"/>
      <c r="G4" s="11"/>
      <c r="H4" s="4"/>
      <c r="I4" s="12"/>
      <c r="J4" s="12"/>
      <c r="K4" s="12"/>
      <c r="L4" s="5"/>
      <c r="M4" s="5"/>
      <c r="N4" s="5"/>
      <c r="O4" s="5"/>
      <c r="P4" s="5"/>
      <c r="Q4" s="5"/>
      <c r="R4" s="5"/>
      <c r="S4" s="5"/>
      <c r="T4" s="5"/>
    </row>
    <row r="5" spans="1:20" ht="15.75">
      <c r="A5" s="9" t="s">
        <v>3</v>
      </c>
      <c r="B5" s="4"/>
      <c r="C5" s="4"/>
      <c r="D5" s="4"/>
      <c r="E5" s="4"/>
      <c r="F5" s="13"/>
      <c r="G5" s="11" t="s">
        <v>4</v>
      </c>
      <c r="H5" s="4"/>
      <c r="I5" s="12"/>
      <c r="J5" s="12"/>
      <c r="K5" s="12"/>
      <c r="L5" s="5"/>
      <c r="M5" s="5"/>
      <c r="N5" s="5"/>
      <c r="O5" s="5"/>
      <c r="P5" s="5"/>
      <c r="Q5" s="5"/>
      <c r="R5" s="5"/>
      <c r="S5" s="5"/>
      <c r="T5" s="5"/>
    </row>
    <row r="6" spans="1:8" ht="15.75">
      <c r="A6" s="14"/>
      <c r="B6" s="15"/>
      <c r="E6" s="7"/>
      <c r="F6" s="17"/>
      <c r="H6" s="17"/>
    </row>
    <row r="7" spans="1:8" s="26" customFormat="1" ht="31.5">
      <c r="A7" s="18" t="s">
        <v>5</v>
      </c>
      <c r="B7" s="19" t="s">
        <v>6</v>
      </c>
      <c r="C7" s="20" t="s">
        <v>7</v>
      </c>
      <c r="D7" s="21" t="s">
        <v>8</v>
      </c>
      <c r="E7" s="22" t="s">
        <v>9</v>
      </c>
      <c r="F7" s="23" t="s">
        <v>10</v>
      </c>
      <c r="G7" s="24" t="s">
        <v>11</v>
      </c>
      <c r="H7" s="25"/>
    </row>
    <row r="8" spans="1:9" s="35" customFormat="1" ht="15.75">
      <c r="A8" s="27" t="s">
        <v>12</v>
      </c>
      <c r="B8" s="28">
        <v>110644</v>
      </c>
      <c r="C8" s="29">
        <v>127002</v>
      </c>
      <c r="D8" s="29">
        <f>B32</f>
        <v>222664</v>
      </c>
      <c r="E8" s="30">
        <f>B32</f>
        <v>222664</v>
      </c>
      <c r="F8" s="31"/>
      <c r="G8" s="32"/>
      <c r="H8" s="33"/>
      <c r="I8" s="34"/>
    </row>
    <row r="9" spans="1:9" s="26" customFormat="1" ht="15.75">
      <c r="A9" s="36" t="s">
        <v>13</v>
      </c>
      <c r="B9" s="37"/>
      <c r="C9" s="38"/>
      <c r="D9" s="38"/>
      <c r="E9" s="39"/>
      <c r="F9" s="40"/>
      <c r="G9" s="41"/>
      <c r="H9" s="42"/>
      <c r="I9" s="43"/>
    </row>
    <row r="10" spans="1:9" s="26" customFormat="1" ht="15.75">
      <c r="A10" s="44"/>
      <c r="B10" s="37"/>
      <c r="C10" s="38"/>
      <c r="D10" s="38"/>
      <c r="E10" s="38"/>
      <c r="F10" s="45">
        <f>+E10-C10</f>
        <v>0</v>
      </c>
      <c r="G10" s="46"/>
      <c r="H10" s="42"/>
      <c r="I10" s="43"/>
    </row>
    <row r="11" spans="1:9" s="26" customFormat="1" ht="15.75">
      <c r="A11" s="44" t="s">
        <v>14</v>
      </c>
      <c r="B11" s="37">
        <f>18536254-B12</f>
        <v>18507885</v>
      </c>
      <c r="C11" s="38">
        <v>19067400</v>
      </c>
      <c r="D11" s="38">
        <f>C11</f>
        <v>19067400</v>
      </c>
      <c r="E11" s="38">
        <f>D11</f>
        <v>19067400</v>
      </c>
      <c r="F11" s="45">
        <f>+E11-C11</f>
        <v>0</v>
      </c>
      <c r="G11" s="46"/>
      <c r="H11" s="42"/>
      <c r="I11" s="43"/>
    </row>
    <row r="12" spans="1:9" s="26" customFormat="1" ht="15.75">
      <c r="A12" s="44" t="s">
        <v>15</v>
      </c>
      <c r="B12" s="37">
        <v>28369</v>
      </c>
      <c r="C12" s="38"/>
      <c r="D12" s="38"/>
      <c r="E12" s="38"/>
      <c r="F12" s="45">
        <f>+E12-C12</f>
        <v>0</v>
      </c>
      <c r="G12" s="46"/>
      <c r="H12" s="42"/>
      <c r="I12" s="43"/>
    </row>
    <row r="13" spans="1:9" s="26" customFormat="1" ht="15.75">
      <c r="A13" s="44"/>
      <c r="B13" s="37"/>
      <c r="C13" s="38"/>
      <c r="D13" s="38"/>
      <c r="E13" s="38"/>
      <c r="F13" s="45">
        <f>+E13-C13</f>
        <v>0</v>
      </c>
      <c r="G13" s="46"/>
      <c r="H13" s="42"/>
      <c r="I13" s="43"/>
    </row>
    <row r="14" spans="1:9" s="35" customFormat="1" ht="15.75">
      <c r="A14" s="27" t="s">
        <v>16</v>
      </c>
      <c r="B14" s="28">
        <f>SUM(B10:B13)</f>
        <v>18536254</v>
      </c>
      <c r="C14" s="28">
        <f>SUM(C10:C13)</f>
        <v>19067400</v>
      </c>
      <c r="D14" s="28">
        <f>SUM(D10:D13)</f>
        <v>19067400</v>
      </c>
      <c r="E14" s="28">
        <f>SUM(E10:E13)</f>
        <v>19067400</v>
      </c>
      <c r="F14" s="28">
        <f>SUM(F10:F13)</f>
        <v>0</v>
      </c>
      <c r="G14" s="47"/>
      <c r="H14" s="33"/>
      <c r="I14" s="34"/>
    </row>
    <row r="15" spans="1:9" s="26" customFormat="1" ht="15.75">
      <c r="A15" s="36" t="s">
        <v>17</v>
      </c>
      <c r="B15" s="37"/>
      <c r="C15" s="38"/>
      <c r="D15" s="38"/>
      <c r="E15" s="48"/>
      <c r="F15" s="45"/>
      <c r="G15" s="49"/>
      <c r="H15" s="42"/>
      <c r="I15" s="43"/>
    </row>
    <row r="16" spans="1:9" s="26" customFormat="1" ht="15.75">
      <c r="A16" s="44"/>
      <c r="B16" s="37"/>
      <c r="C16" s="38"/>
      <c r="D16" s="38"/>
      <c r="E16" s="38"/>
      <c r="F16" s="45">
        <f>+E16-C16</f>
        <v>0</v>
      </c>
      <c r="G16" s="50"/>
      <c r="H16" s="42"/>
      <c r="I16" s="43"/>
    </row>
    <row r="17" spans="1:9" s="26" customFormat="1" ht="31.5">
      <c r="A17" s="51" t="s">
        <v>18</v>
      </c>
      <c r="B17" s="37">
        <v>-10935207</v>
      </c>
      <c r="C17" s="38">
        <v>-11401475</v>
      </c>
      <c r="D17" s="38">
        <f>C17</f>
        <v>-11401475</v>
      </c>
      <c r="E17" s="38">
        <f>D17</f>
        <v>-11401475</v>
      </c>
      <c r="F17" s="45">
        <f aca="true" t="shared" si="0" ref="F17:F22">+E17-C17</f>
        <v>0</v>
      </c>
      <c r="G17" s="50"/>
      <c r="H17" s="42"/>
      <c r="I17" s="43"/>
    </row>
    <row r="18" spans="1:9" s="26" customFormat="1" ht="31.5">
      <c r="A18" s="51" t="s">
        <v>19</v>
      </c>
      <c r="B18" s="37">
        <v>-110457</v>
      </c>
      <c r="C18" s="38">
        <v>-101618</v>
      </c>
      <c r="D18" s="38">
        <f aca="true" t="shared" si="1" ref="D18:E23">C18</f>
        <v>-101618</v>
      </c>
      <c r="E18" s="38">
        <f t="shared" si="1"/>
        <v>-101618</v>
      </c>
      <c r="F18" s="45">
        <f t="shared" si="0"/>
        <v>0</v>
      </c>
      <c r="G18" s="50"/>
      <c r="H18" s="42"/>
      <c r="I18" s="43"/>
    </row>
    <row r="19" spans="1:9" s="26" customFormat="1" ht="15.75">
      <c r="A19" s="51" t="s">
        <v>20</v>
      </c>
      <c r="B19" s="37">
        <v>-3645069</v>
      </c>
      <c r="C19" s="38">
        <v>-3800492</v>
      </c>
      <c r="D19" s="38">
        <f t="shared" si="1"/>
        <v>-3800492</v>
      </c>
      <c r="E19" s="38">
        <f t="shared" si="1"/>
        <v>-3800492</v>
      </c>
      <c r="F19" s="45">
        <f t="shared" si="0"/>
        <v>0</v>
      </c>
      <c r="G19" s="50"/>
      <c r="H19" s="42"/>
      <c r="I19" s="43"/>
    </row>
    <row r="20" spans="1:9" s="26" customFormat="1" ht="15.75">
      <c r="A20" s="51" t="s">
        <v>21</v>
      </c>
      <c r="B20" s="37">
        <v>-36819</v>
      </c>
      <c r="C20" s="38">
        <v>-33873</v>
      </c>
      <c r="D20" s="38">
        <f t="shared" si="1"/>
        <v>-33873</v>
      </c>
      <c r="E20" s="38">
        <f t="shared" si="1"/>
        <v>-33873</v>
      </c>
      <c r="F20" s="45">
        <f t="shared" si="0"/>
        <v>0</v>
      </c>
      <c r="G20" s="50"/>
      <c r="H20" s="42"/>
      <c r="I20" s="43"/>
    </row>
    <row r="21" spans="1:9" s="26" customFormat="1" ht="15.75">
      <c r="A21" s="51" t="s">
        <v>22</v>
      </c>
      <c r="B21" s="37">
        <v>-3663478</v>
      </c>
      <c r="C21" s="38">
        <v>-3819686</v>
      </c>
      <c r="D21" s="38">
        <f t="shared" si="1"/>
        <v>-3819686</v>
      </c>
      <c r="E21" s="38">
        <f t="shared" si="1"/>
        <v>-3819686</v>
      </c>
      <c r="F21" s="45">
        <f t="shared" si="0"/>
        <v>0</v>
      </c>
      <c r="G21" s="50"/>
      <c r="H21" s="42"/>
      <c r="I21" s="43"/>
    </row>
    <row r="22" spans="1:9" s="26" customFormat="1" ht="15.75">
      <c r="A22" s="51" t="s">
        <v>23</v>
      </c>
      <c r="B22" s="37">
        <v>-18409</v>
      </c>
      <c r="C22" s="38">
        <v>-14678</v>
      </c>
      <c r="D22" s="38">
        <f t="shared" si="1"/>
        <v>-14678</v>
      </c>
      <c r="E22" s="38">
        <f t="shared" si="1"/>
        <v>-14678</v>
      </c>
      <c r="F22" s="45">
        <f t="shared" si="0"/>
        <v>0</v>
      </c>
      <c r="G22" s="50"/>
      <c r="H22" s="42"/>
      <c r="I22" s="43"/>
    </row>
    <row r="23" spans="1:9" s="26" customFormat="1" ht="15.75">
      <c r="A23" s="51" t="s">
        <v>24</v>
      </c>
      <c r="B23" s="37">
        <v>-14795</v>
      </c>
      <c r="C23" s="52">
        <v>-22580</v>
      </c>
      <c r="D23" s="38">
        <f t="shared" si="1"/>
        <v>-22580</v>
      </c>
      <c r="E23" s="38">
        <f t="shared" si="1"/>
        <v>-22580</v>
      </c>
      <c r="F23" s="45">
        <f>+E23-C23</f>
        <v>0</v>
      </c>
      <c r="G23" s="46"/>
      <c r="H23" s="42"/>
      <c r="I23" s="43"/>
    </row>
    <row r="24" spans="1:9" s="26" customFormat="1" ht="51.75">
      <c r="A24" s="51" t="s">
        <v>25</v>
      </c>
      <c r="B24" s="37"/>
      <c r="C24" s="52"/>
      <c r="D24" s="38"/>
      <c r="E24" s="38">
        <v>-95662</v>
      </c>
      <c r="F24" s="45">
        <f>+E24-C24</f>
        <v>-95662</v>
      </c>
      <c r="G24" s="53" t="s">
        <v>26</v>
      </c>
      <c r="H24" s="42"/>
      <c r="I24" s="43"/>
    </row>
    <row r="25" spans="1:9" s="26" customFormat="1" ht="15.75">
      <c r="A25" s="44"/>
      <c r="B25" s="37"/>
      <c r="C25" s="52"/>
      <c r="D25" s="38"/>
      <c r="E25" s="38"/>
      <c r="F25" s="45"/>
      <c r="G25" s="46"/>
      <c r="H25" s="42"/>
      <c r="I25" s="43"/>
    </row>
    <row r="26" spans="1:9" s="35" customFormat="1" ht="15.75">
      <c r="A26" s="54" t="s">
        <v>27</v>
      </c>
      <c r="B26" s="55">
        <f>SUM(B16:B24)</f>
        <v>-18424234</v>
      </c>
      <c r="C26" s="55">
        <f>SUM(C16:C23)</f>
        <v>-19194402</v>
      </c>
      <c r="D26" s="55">
        <f>SUM(D16:D23)</f>
        <v>-19194402</v>
      </c>
      <c r="E26" s="55">
        <f>SUM(E16:E24)</f>
        <v>-19290064</v>
      </c>
      <c r="F26" s="56">
        <f>+E26-C26</f>
        <v>-95662</v>
      </c>
      <c r="G26" s="57"/>
      <c r="H26" s="33"/>
      <c r="I26" s="34"/>
    </row>
    <row r="27" spans="1:9" s="26" customFormat="1" ht="15.75">
      <c r="A27" s="27" t="s">
        <v>28</v>
      </c>
      <c r="B27" s="58"/>
      <c r="C27" s="59"/>
      <c r="D27" s="59"/>
      <c r="E27" s="59"/>
      <c r="F27" s="60"/>
      <c r="G27" s="61"/>
      <c r="H27" s="42"/>
      <c r="I27" s="43"/>
    </row>
    <row r="28" spans="1:9" s="26" customFormat="1" ht="15.75">
      <c r="A28" s="36" t="s">
        <v>29</v>
      </c>
      <c r="B28" s="62"/>
      <c r="C28" s="37"/>
      <c r="D28" s="37"/>
      <c r="E28" s="37"/>
      <c r="F28" s="48"/>
      <c r="G28" s="63"/>
      <c r="H28" s="42"/>
      <c r="I28" s="43"/>
    </row>
    <row r="29" spans="1:9" s="26" customFormat="1" ht="15.75">
      <c r="A29" s="36"/>
      <c r="B29" s="62"/>
      <c r="C29" s="37"/>
      <c r="D29" s="37"/>
      <c r="E29" s="37"/>
      <c r="F29" s="48"/>
      <c r="G29" s="63"/>
      <c r="H29" s="42"/>
      <c r="I29" s="43"/>
    </row>
    <row r="30" spans="1:9" s="26" customFormat="1" ht="15.75">
      <c r="A30" s="36"/>
      <c r="B30" s="62"/>
      <c r="C30" s="37"/>
      <c r="D30" s="37"/>
      <c r="E30" s="37"/>
      <c r="F30" s="48"/>
      <c r="G30" s="63"/>
      <c r="H30" s="42"/>
      <c r="I30" s="43"/>
    </row>
    <row r="31" spans="1:9" s="26" customFormat="1" ht="15.75">
      <c r="A31" s="36" t="s">
        <v>30</v>
      </c>
      <c r="B31" s="64">
        <f>SUM(B29:B30)</f>
        <v>0</v>
      </c>
      <c r="C31" s="64">
        <f>SUM(C29:C30)</f>
        <v>0</v>
      </c>
      <c r="D31" s="64">
        <f>SUM(D29:D30)</f>
        <v>0</v>
      </c>
      <c r="E31" s="64">
        <f>SUM(E29:E30)</f>
        <v>0</v>
      </c>
      <c r="F31" s="48"/>
      <c r="G31" s="63"/>
      <c r="H31" s="42"/>
      <c r="I31" s="43"/>
    </row>
    <row r="32" spans="1:102" s="69" customFormat="1" ht="15.75">
      <c r="A32" s="27" t="s">
        <v>31</v>
      </c>
      <c r="B32" s="65">
        <f>+B8+B14+B26+B31</f>
        <v>222664</v>
      </c>
      <c r="C32" s="66">
        <f>+C8+C14+C26+C27</f>
        <v>0</v>
      </c>
      <c r="D32" s="66">
        <f>+D8+D14+D26+D27</f>
        <v>95662</v>
      </c>
      <c r="E32" s="66">
        <f>+E8+E14+E26+E27</f>
        <v>0</v>
      </c>
      <c r="F32" s="60"/>
      <c r="G32" s="67"/>
      <c r="H32" s="42"/>
      <c r="I32" s="42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</row>
    <row r="33" spans="1:9" s="26" customFormat="1" ht="15.75">
      <c r="A33" s="36" t="s">
        <v>32</v>
      </c>
      <c r="B33" s="37"/>
      <c r="C33" s="38"/>
      <c r="D33" s="38"/>
      <c r="E33" s="70"/>
      <c r="F33" s="39"/>
      <c r="G33" s="71"/>
      <c r="H33" s="42"/>
      <c r="I33" s="43"/>
    </row>
    <row r="34" spans="1:9" s="26" customFormat="1" ht="15.75">
      <c r="A34" s="72"/>
      <c r="B34" s="37"/>
      <c r="C34" s="38"/>
      <c r="D34" s="38"/>
      <c r="E34" s="70">
        <f>+C34-D34</f>
        <v>0</v>
      </c>
      <c r="F34" s="48"/>
      <c r="G34" s="71"/>
      <c r="H34" s="42"/>
      <c r="I34" s="43"/>
    </row>
    <row r="35" spans="1:9" s="26" customFormat="1" ht="15.75">
      <c r="A35" s="72"/>
      <c r="B35" s="37"/>
      <c r="C35" s="38"/>
      <c r="D35" s="38"/>
      <c r="E35" s="70"/>
      <c r="F35" s="48"/>
      <c r="G35" s="71"/>
      <c r="H35" s="42"/>
      <c r="I35" s="43"/>
    </row>
    <row r="36" spans="1:9" s="35" customFormat="1" ht="15.75">
      <c r="A36" s="36" t="s">
        <v>33</v>
      </c>
      <c r="B36" s="73">
        <f>SUM(B33:B35)</f>
        <v>0</v>
      </c>
      <c r="C36" s="74">
        <f>SUM(C33:C35)</f>
        <v>0</v>
      </c>
      <c r="D36" s="74">
        <f>SUM(D33:D35)</f>
        <v>0</v>
      </c>
      <c r="E36" s="75">
        <f>SUM(E33:E35)</f>
        <v>0</v>
      </c>
      <c r="F36" s="56"/>
      <c r="G36" s="76"/>
      <c r="H36" s="33"/>
      <c r="I36" s="34"/>
    </row>
    <row r="37" spans="1:9" s="35" customFormat="1" ht="15.75">
      <c r="A37" s="27" t="s">
        <v>34</v>
      </c>
      <c r="B37" s="28">
        <f>+B32+B36</f>
        <v>222664</v>
      </c>
      <c r="C37" s="29">
        <f>+C32+C36</f>
        <v>0</v>
      </c>
      <c r="D37" s="29">
        <f>+D32+D36</f>
        <v>95662</v>
      </c>
      <c r="E37" s="29">
        <f>+E32+E36</f>
        <v>0</v>
      </c>
      <c r="F37" s="31"/>
      <c r="G37" s="71"/>
      <c r="H37" s="33"/>
      <c r="I37" s="34"/>
    </row>
    <row r="38" spans="1:9" s="26" customFormat="1" ht="19.5" thickBot="1">
      <c r="A38" s="77" t="s">
        <v>35</v>
      </c>
      <c r="B38" s="78">
        <f>-B16*0.026</f>
        <v>0</v>
      </c>
      <c r="C38" s="59">
        <f>-C16*0.026</f>
        <v>0</v>
      </c>
      <c r="D38" s="59">
        <f>-D16*0.026</f>
        <v>0</v>
      </c>
      <c r="E38" s="59">
        <f>-E16*0.026</f>
        <v>0</v>
      </c>
      <c r="F38" s="79"/>
      <c r="G38" s="80"/>
      <c r="H38" s="81"/>
      <c r="I38" s="43"/>
    </row>
    <row r="39" spans="1:8" s="85" customFormat="1" ht="12.75">
      <c r="A39" s="82" t="s">
        <v>36</v>
      </c>
      <c r="B39" s="83"/>
      <c r="C39" s="84"/>
      <c r="D39" s="83"/>
      <c r="E39" s="83"/>
      <c r="G39" s="83"/>
      <c r="H39" s="83"/>
    </row>
    <row r="40" spans="1:8" s="85" customFormat="1" ht="15.75">
      <c r="A40" s="26" t="s">
        <v>37</v>
      </c>
      <c r="B40" s="86"/>
      <c r="C40" s="87"/>
      <c r="D40" s="86"/>
      <c r="E40" s="83"/>
      <c r="F40" s="83"/>
      <c r="G40" s="86"/>
      <c r="H40" s="86"/>
    </row>
    <row r="41" spans="1:8" s="85" customFormat="1" ht="15.75">
      <c r="A41" s="88" t="s">
        <v>38</v>
      </c>
      <c r="B41" s="86"/>
      <c r="C41" s="89"/>
      <c r="D41" s="86"/>
      <c r="E41" s="83"/>
      <c r="F41" s="83"/>
      <c r="G41" s="86"/>
      <c r="H41" s="86"/>
    </row>
    <row r="42" spans="1:8" s="85" customFormat="1" ht="15.75">
      <c r="A42" s="26" t="s">
        <v>39</v>
      </c>
      <c r="B42" s="83"/>
      <c r="C42" s="84"/>
      <c r="D42" s="83"/>
      <c r="E42" s="83"/>
      <c r="F42" s="83"/>
      <c r="G42" s="90"/>
      <c r="H42" s="86"/>
    </row>
    <row r="43" spans="1:8" s="26" customFormat="1" ht="15.75">
      <c r="A43" s="26" t="s">
        <v>44</v>
      </c>
      <c r="B43" s="68"/>
      <c r="C43" s="91"/>
      <c r="D43" s="68"/>
      <c r="E43" s="92"/>
      <c r="F43" s="92"/>
      <c r="G43" s="83"/>
      <c r="H43" s="92"/>
    </row>
    <row r="44" spans="1:8" s="26" customFormat="1" ht="15.75">
      <c r="A44" s="26" t="s">
        <v>45</v>
      </c>
      <c r="B44" s="68"/>
      <c r="C44" s="91"/>
      <c r="D44" s="68"/>
      <c r="E44" s="92"/>
      <c r="F44" s="92"/>
      <c r="G44" s="83"/>
      <c r="H44" s="92"/>
    </row>
    <row r="45" spans="1:8" s="26" customFormat="1" ht="15.75">
      <c r="A45" s="26" t="s">
        <v>40</v>
      </c>
      <c r="B45" s="93"/>
      <c r="C45" s="9"/>
      <c r="D45" s="93"/>
      <c r="E45" s="93"/>
      <c r="F45" s="93"/>
      <c r="G45" s="86"/>
      <c r="H45" s="68"/>
    </row>
    <row r="46" spans="1:8" s="26" customFormat="1" ht="15.75">
      <c r="A46" s="26" t="s">
        <v>41</v>
      </c>
      <c r="B46" s="93"/>
      <c r="C46" s="9"/>
      <c r="D46" s="93"/>
      <c r="E46" s="93"/>
      <c r="F46" s="93"/>
      <c r="G46" s="86"/>
      <c r="H46" s="68"/>
    </row>
    <row r="47" spans="1:8" s="26" customFormat="1" ht="15.75">
      <c r="A47" s="26" t="s">
        <v>42</v>
      </c>
      <c r="B47" s="93"/>
      <c r="C47" s="9"/>
      <c r="D47" s="93"/>
      <c r="E47" s="93"/>
      <c r="F47" s="93"/>
      <c r="G47" s="86"/>
      <c r="H47" s="68"/>
    </row>
    <row r="48" spans="1:8" s="26" customFormat="1" ht="15.75">
      <c r="A48" s="26" t="s">
        <v>46</v>
      </c>
      <c r="B48" s="93"/>
      <c r="C48" s="9"/>
      <c r="D48" s="93"/>
      <c r="E48" s="93"/>
      <c r="F48" s="93"/>
      <c r="G48" s="86"/>
      <c r="H48" s="68"/>
    </row>
    <row r="49" spans="1:8" s="26" customFormat="1" ht="15.75">
      <c r="A49" s="26" t="s">
        <v>47</v>
      </c>
      <c r="B49" s="93"/>
      <c r="C49" s="9"/>
      <c r="D49" s="93"/>
      <c r="E49" s="93"/>
      <c r="F49" s="93"/>
      <c r="G49" s="86"/>
      <c r="H49" s="68"/>
    </row>
    <row r="50" spans="1:8" s="26" customFormat="1" ht="15.75">
      <c r="A50" s="26" t="s">
        <v>43</v>
      </c>
      <c r="B50" s="93"/>
      <c r="C50" s="9"/>
      <c r="D50" s="93"/>
      <c r="E50" s="93"/>
      <c r="F50" s="93"/>
      <c r="G50" s="86"/>
      <c r="H50" s="68"/>
    </row>
    <row r="51" spans="1:8" s="26" customFormat="1" ht="15.75">
      <c r="A51" s="94"/>
      <c r="B51" s="93"/>
      <c r="C51" s="9"/>
      <c r="D51" s="93"/>
      <c r="E51" s="93"/>
      <c r="F51" s="93"/>
      <c r="G51" s="86"/>
      <c r="H51" s="68"/>
    </row>
    <row r="52" spans="2:8" ht="15.75">
      <c r="B52" s="96"/>
      <c r="C52" s="97"/>
      <c r="D52" s="96"/>
      <c r="E52" s="96"/>
      <c r="F52" s="96"/>
      <c r="G52" s="98"/>
      <c r="H52" s="99"/>
    </row>
    <row r="53" spans="2:8" ht="15.75">
      <c r="B53" s="96"/>
      <c r="C53" s="97"/>
      <c r="D53" s="96"/>
      <c r="E53" s="96"/>
      <c r="F53" s="96"/>
      <c r="G53" s="98"/>
      <c r="H53" s="99"/>
    </row>
    <row r="54" spans="2:8" ht="15.75">
      <c r="B54" s="96"/>
      <c r="C54" s="97"/>
      <c r="D54" s="96"/>
      <c r="E54" s="96"/>
      <c r="F54" s="96"/>
      <c r="G54" s="98"/>
      <c r="H54" s="99"/>
    </row>
    <row r="55" spans="2:8" ht="15.75">
      <c r="B55" s="96"/>
      <c r="C55" s="97"/>
      <c r="D55" s="96"/>
      <c r="E55" s="96"/>
      <c r="F55" s="96"/>
      <c r="G55" s="98"/>
      <c r="H55" s="99"/>
    </row>
    <row r="56" ht="15">
      <c r="G56" s="98"/>
    </row>
    <row r="57" ht="15">
      <c r="G57" s="98"/>
    </row>
    <row r="58" ht="15">
      <c r="G58" s="98"/>
    </row>
    <row r="59" ht="15">
      <c r="G59" s="98"/>
    </row>
    <row r="60" ht="15">
      <c r="G60" s="98"/>
    </row>
    <row r="61" ht="15">
      <c r="G61" s="98"/>
    </row>
    <row r="62" ht="15">
      <c r="G62" s="98"/>
    </row>
    <row r="63" ht="15">
      <c r="G63" s="98"/>
    </row>
    <row r="64" ht="15">
      <c r="G64" s="98"/>
    </row>
    <row r="65" ht="15">
      <c r="G65" s="98"/>
    </row>
    <row r="66" ht="15">
      <c r="G66" s="98"/>
    </row>
    <row r="67" ht="15">
      <c r="G67" s="98"/>
    </row>
    <row r="68" ht="15">
      <c r="G68" s="98"/>
    </row>
    <row r="69" ht="15">
      <c r="G69" s="98"/>
    </row>
    <row r="70" ht="15">
      <c r="G70" s="98"/>
    </row>
    <row r="71" ht="15">
      <c r="G71" s="98"/>
    </row>
    <row r="72" ht="15">
      <c r="G72" s="98"/>
    </row>
    <row r="73" ht="15">
      <c r="G73" s="98"/>
    </row>
    <row r="74" ht="15">
      <c r="G74" s="98"/>
    </row>
    <row r="75" ht="15">
      <c r="G75" s="98"/>
    </row>
    <row r="76" ht="15">
      <c r="G76" s="98"/>
    </row>
    <row r="77" ht="15">
      <c r="G77" s="98"/>
    </row>
    <row r="78" ht="15">
      <c r="G78" s="98"/>
    </row>
    <row r="79" ht="15">
      <c r="G79" s="98"/>
    </row>
    <row r="80" ht="15">
      <c r="G80" s="98"/>
    </row>
    <row r="81" ht="15">
      <c r="G81" s="98"/>
    </row>
    <row r="82" ht="15">
      <c r="G82" s="98"/>
    </row>
    <row r="83" ht="15">
      <c r="G83" s="98"/>
    </row>
    <row r="84" ht="15">
      <c r="G84" s="98"/>
    </row>
    <row r="85" ht="15">
      <c r="G85" s="98"/>
    </row>
    <row r="86" ht="15">
      <c r="G86" s="98"/>
    </row>
    <row r="87" ht="15">
      <c r="G87" s="98"/>
    </row>
    <row r="88" ht="15">
      <c r="G88" s="98"/>
    </row>
    <row r="89" ht="15">
      <c r="G89" s="98"/>
    </row>
    <row r="90" ht="15">
      <c r="G90" s="98"/>
    </row>
    <row r="91" ht="15">
      <c r="G91" s="98"/>
    </row>
    <row r="92" ht="15">
      <c r="G92" s="98"/>
    </row>
    <row r="93" ht="15">
      <c r="G93" s="98"/>
    </row>
    <row r="94" ht="15">
      <c r="G94" s="98"/>
    </row>
    <row r="95" ht="15">
      <c r="G95" s="98"/>
    </row>
    <row r="96" ht="15">
      <c r="G96" s="98"/>
    </row>
    <row r="97" ht="15">
      <c r="G97" s="98"/>
    </row>
    <row r="98" ht="15">
      <c r="G98" s="98"/>
    </row>
    <row r="99" ht="15">
      <c r="G99" s="98"/>
    </row>
    <row r="100" ht="15">
      <c r="G100" s="98"/>
    </row>
    <row r="101" ht="15">
      <c r="G101" s="98"/>
    </row>
    <row r="102" ht="15">
      <c r="G102" s="98"/>
    </row>
    <row r="103" ht="15">
      <c r="G103" s="98"/>
    </row>
    <row r="104" ht="15">
      <c r="G104" s="98"/>
    </row>
    <row r="105" ht="15">
      <c r="G105" s="98"/>
    </row>
    <row r="106" ht="15">
      <c r="G106" s="98"/>
    </row>
    <row r="107" ht="15">
      <c r="G107" s="98"/>
    </row>
    <row r="108" ht="15">
      <c r="G108" s="98"/>
    </row>
    <row r="109" ht="15">
      <c r="G109" s="98"/>
    </row>
    <row r="110" ht="15">
      <c r="G110" s="98"/>
    </row>
    <row r="111" ht="15">
      <c r="G111" s="98"/>
    </row>
    <row r="112" ht="15">
      <c r="G112" s="98"/>
    </row>
    <row r="113" ht="15">
      <c r="G113" s="98"/>
    </row>
    <row r="114" ht="15">
      <c r="G114" s="98"/>
    </row>
    <row r="115" ht="15">
      <c r="G115" s="98"/>
    </row>
    <row r="116" ht="15">
      <c r="G116" s="98"/>
    </row>
    <row r="117" ht="15">
      <c r="G117" s="98"/>
    </row>
    <row r="118" ht="15">
      <c r="G118" s="98"/>
    </row>
    <row r="119" ht="15">
      <c r="G119" s="98"/>
    </row>
    <row r="120" ht="15">
      <c r="G120" s="98"/>
    </row>
    <row r="121" ht="15">
      <c r="G121" s="98"/>
    </row>
    <row r="122" ht="15">
      <c r="G122" s="98"/>
    </row>
    <row r="123" ht="15">
      <c r="G123" s="98"/>
    </row>
    <row r="124" ht="15">
      <c r="G124" s="98"/>
    </row>
    <row r="125" ht="15">
      <c r="G125" s="98"/>
    </row>
    <row r="126" ht="15">
      <c r="G126" s="98"/>
    </row>
    <row r="127" ht="15">
      <c r="G127" s="98"/>
    </row>
    <row r="128" ht="15">
      <c r="G128" s="98"/>
    </row>
    <row r="129" ht="15">
      <c r="G129" s="98"/>
    </row>
    <row r="130" ht="15">
      <c r="G130" s="98"/>
    </row>
    <row r="131" ht="15">
      <c r="G131" s="98"/>
    </row>
    <row r="132" ht="15">
      <c r="G132" s="98"/>
    </row>
    <row r="133" ht="15">
      <c r="G133" s="98"/>
    </row>
    <row r="134" ht="15">
      <c r="G134" s="98"/>
    </row>
    <row r="135" ht="15">
      <c r="G135" s="98"/>
    </row>
    <row r="136" ht="15">
      <c r="G136" s="98"/>
    </row>
    <row r="137" ht="15">
      <c r="G137" s="98"/>
    </row>
    <row r="138" ht="15">
      <c r="G138" s="98"/>
    </row>
    <row r="139" ht="15">
      <c r="G139" s="98"/>
    </row>
    <row r="140" ht="15">
      <c r="G140" s="98"/>
    </row>
    <row r="141" ht="15">
      <c r="G141" s="98"/>
    </row>
    <row r="142" ht="15">
      <c r="G142" s="98"/>
    </row>
    <row r="143" ht="15">
      <c r="G143" s="98"/>
    </row>
    <row r="144" ht="15">
      <c r="G144" s="98"/>
    </row>
  </sheetData>
  <sheetProtection/>
  <mergeCells count="1">
    <mergeCell ref="A2:G2"/>
  </mergeCells>
  <printOptions/>
  <pageMargins left="0.7" right="0.7" top="0.75" bottom="0.75" header="0.3" footer="0.3"/>
  <pageSetup fitToHeight="1" fitToWidth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forbest</dc:creator>
  <cp:keywords/>
  <dc:description/>
  <cp:lastModifiedBy>Pedroz, Melani</cp:lastModifiedBy>
  <cp:lastPrinted>2011-03-15T02:12:14Z</cp:lastPrinted>
  <dcterms:created xsi:type="dcterms:W3CDTF">2011-02-16T18:29:11Z</dcterms:created>
  <dcterms:modified xsi:type="dcterms:W3CDTF">2011-03-22T16:51:59Z</dcterms:modified>
  <cp:category/>
  <cp:version/>
  <cp:contentType/>
  <cp:contentStatus/>
</cp:coreProperties>
</file>