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0380" windowHeight="4755" activeTab="0"/>
  </bookViews>
  <sheets>
    <sheet name="FN-PH01 (2)" sheetId="1" r:id="rId1"/>
  </sheets>
  <externalReferences>
    <externalReference r:id="rId4"/>
  </externalReferences>
  <definedNames>
    <definedName name="Query177">#REF!</definedName>
  </definedNames>
  <calcPr fullCalcOnLoad="1"/>
</workbook>
</file>

<file path=xl/sharedStrings.xml><?xml version="1.0" encoding="utf-8"?>
<sst xmlns="http://schemas.openxmlformats.org/spreadsheetml/2006/main" count="66" uniqueCount="42">
  <si>
    <t>TOTAL</t>
  </si>
  <si>
    <t>Mark Leaf</t>
  </si>
  <si>
    <t>FISCAL  NOTE</t>
  </si>
  <si>
    <t>Ordinance/Motion No.:</t>
  </si>
  <si>
    <t>Title:</t>
  </si>
  <si>
    <t>Note Prepared By:</t>
  </si>
  <si>
    <t>Note Reviewed By:</t>
  </si>
  <si>
    <t>Impact of the above legislation on the fiscal affairs of King County is estimated to be:</t>
  </si>
  <si>
    <t>Revenue to:</t>
  </si>
  <si>
    <t>Fund</t>
  </si>
  <si>
    <t>1st</t>
  </si>
  <si>
    <t>2nd</t>
  </si>
  <si>
    <t>3rd</t>
  </si>
  <si>
    <t>4th</t>
  </si>
  <si>
    <t>Fund Title</t>
  </si>
  <si>
    <t>Code</t>
  </si>
  <si>
    <t>Revenue Source</t>
  </si>
  <si>
    <t>Year</t>
  </si>
  <si>
    <t>Expenditures from:</t>
  </si>
  <si>
    <t>Department</t>
  </si>
  <si>
    <t>Expenditures By Categories:</t>
  </si>
  <si>
    <t>Salaries &amp; Benefits</t>
  </si>
  <si>
    <t>Supplies &amp; Services</t>
  </si>
  <si>
    <t>Capital Outlay</t>
  </si>
  <si>
    <t>Other</t>
  </si>
  <si>
    <t>Current Expense</t>
  </si>
  <si>
    <t>0010</t>
  </si>
  <si>
    <t>Jail Health Services</t>
  </si>
  <si>
    <t>JH-01 - Methadone Treatment for Opiate-Addicted Inmates</t>
  </si>
  <si>
    <t>PMTS - DCHS</t>
  </si>
  <si>
    <t>2nd Quarter Omnibus Ordinance</t>
  </si>
  <si>
    <t>Kelli Carroll</t>
  </si>
  <si>
    <t>adopted budget.  This budget appropriation allows DCHS to</t>
  </si>
  <si>
    <t>interfund to the Jail Health Services budget to do its portion of</t>
  </si>
  <si>
    <t xml:space="preserve">the activity.  Future funding is contingent on Executive &amp; </t>
  </si>
  <si>
    <t>Council CX budget decisions in the future years.</t>
  </si>
  <si>
    <t>Years 3 &amp; 4 assume a 5.0% increase over the previous year.</t>
  </si>
  <si>
    <t>for one-time only consulting services.</t>
  </si>
  <si>
    <t>Year 2 assumes 3.0% inflation, annualizes salaries, and reduces the "Supplies &amp; Services" budget</t>
  </si>
  <si>
    <t>Public Health</t>
  </si>
  <si>
    <r>
      <t xml:space="preserve">Affected Agency and/or Agencies:  </t>
    </r>
    <r>
      <rPr>
        <b/>
        <sz val="10"/>
        <rFont val="Arial"/>
        <family val="2"/>
      </rPr>
      <t xml:space="preserve">Jail Health </t>
    </r>
  </si>
  <si>
    <t xml:space="preserve">Funding to CX provided by the Council to DCHS in the 2004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</si>
</sst>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_(* #,##0.000_);_(* \(#,##0.000\);_(* &quot;-&quot;??_);_(@_)"/>
    <numFmt numFmtId="171" formatCode="mm/dd/yy"/>
    <numFmt numFmtId="172" formatCode="_(&quot;$&quot;* #,##0.000_);_(&quot;$&quot;* \(#,##0.000\);_(&quot;$&quot;* &quot;-&quot;??_);_(@_)"/>
    <numFmt numFmtId="173" formatCode="_(* #,##0.0000_);_(* \(#,##0.0000\);_(* &quot;-&quot;??_);_(@_)"/>
    <numFmt numFmtId="174" formatCode="0000"/>
    <numFmt numFmtId="175" formatCode="&quot;$&quot;#,##0.00"/>
    <numFmt numFmtId="176" formatCode="_(&quot;$&quot;* #,##0.0000_);_(&quot;$&quot;* \(#,##0.0000\);_(&quot;$&quot;* &quot;-&quot;??_);_(@_)"/>
    <numFmt numFmtId="177" formatCode="&quot;Yes&quot;;&quot;Yes&quot;;&quot;No&quot;"/>
    <numFmt numFmtId="178" formatCode="&quot;True&quot;;&quot;True&quot;;&quot;False&quot;"/>
    <numFmt numFmtId="179" formatCode="&quot;On&quot;;&quot;On&quot;;&quot;Off&quot;"/>
    <numFmt numFmtId="180" formatCode="[$€-2]\ #,##0.00_);[Red]\([$€-2]\ #,##0.00\)"/>
  </numFmts>
  <fonts count="10">
    <font>
      <sz val="10"/>
      <name val="Arial"/>
      <family val="0"/>
    </font>
    <font>
      <b/>
      <sz val="10"/>
      <name val="Arial"/>
      <family val="0"/>
    </font>
    <font>
      <i/>
      <sz val="10"/>
      <name val="Arial"/>
      <family val="0"/>
    </font>
    <font>
      <b/>
      <i/>
      <sz val="10"/>
      <name val="Arial"/>
      <family val="0"/>
    </font>
    <font>
      <u val="single"/>
      <sz val="10"/>
      <color indexed="14"/>
      <name val="MS Sans Serif"/>
      <family val="0"/>
    </font>
    <font>
      <u val="single"/>
      <sz val="10"/>
      <color indexed="12"/>
      <name val="MS Sans Serif"/>
      <family val="0"/>
    </font>
    <font>
      <sz val="16"/>
      <name val="Arial"/>
      <family val="2"/>
    </font>
    <font>
      <u val="single"/>
      <sz val="10"/>
      <name val="Arial"/>
      <family val="2"/>
    </font>
    <font>
      <sz val="12"/>
      <name val="Arial"/>
      <family val="2"/>
    </font>
    <font>
      <sz val="8"/>
      <name val="Arial"/>
      <family val="0"/>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174" fontId="0" fillId="0" borderId="6" xfId="0" applyNumberFormat="1" applyBorder="1" applyAlignment="1">
      <alignment horizontal="center"/>
    </xf>
    <xf numFmtId="42" fontId="0" fillId="0" borderId="6" xfId="17" applyNumberFormat="1" applyBorder="1" applyAlignment="1">
      <alignment/>
    </xf>
    <xf numFmtId="167" fontId="0" fillId="0" borderId="6" xfId="17" applyNumberFormat="1" applyBorder="1" applyAlignment="1">
      <alignment/>
    </xf>
    <xf numFmtId="174" fontId="0" fillId="0" borderId="6" xfId="0" applyNumberFormat="1" applyBorder="1" applyAlignment="1">
      <alignment/>
    </xf>
    <xf numFmtId="0" fontId="0" fillId="0" borderId="6" xfId="0" applyBorder="1" applyAlignment="1">
      <alignment horizontal="center"/>
    </xf>
    <xf numFmtId="174" fontId="0" fillId="0" borderId="0" xfId="0" applyNumberFormat="1" applyAlignment="1">
      <alignment/>
    </xf>
    <xf numFmtId="42" fontId="0" fillId="0" borderId="0" xfId="0" applyNumberFormat="1" applyAlignment="1">
      <alignment/>
    </xf>
    <xf numFmtId="174" fontId="0" fillId="0" borderId="3" xfId="0" applyNumberFormat="1" applyBorder="1" applyAlignment="1">
      <alignment horizontal="center"/>
    </xf>
    <xf numFmtId="42" fontId="0" fillId="0" borderId="3" xfId="0" applyNumberFormat="1" applyBorder="1" applyAlignment="1">
      <alignment horizontal="center"/>
    </xf>
    <xf numFmtId="174" fontId="0" fillId="0" borderId="5" xfId="0" applyNumberFormat="1" applyBorder="1" applyAlignment="1">
      <alignment horizontal="center"/>
    </xf>
    <xf numFmtId="42" fontId="0" fillId="0" borderId="5" xfId="0" applyNumberFormat="1" applyBorder="1" applyAlignment="1">
      <alignment horizontal="center"/>
    </xf>
    <xf numFmtId="0" fontId="0" fillId="0" borderId="0" xfId="0" applyBorder="1" applyAlignment="1">
      <alignment horizontal="center"/>
    </xf>
    <xf numFmtId="42" fontId="0" fillId="0" borderId="0" xfId="17" applyNumberFormat="1"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xf>
    <xf numFmtId="0" fontId="0" fillId="0" borderId="11" xfId="0" applyBorder="1" applyAlignment="1">
      <alignment horizontal="center"/>
    </xf>
    <xf numFmtId="42" fontId="0" fillId="0" borderId="5" xfId="17" applyNumberFormat="1" applyBorder="1" applyAlignment="1">
      <alignment horizontal="center"/>
    </xf>
    <xf numFmtId="0" fontId="0" fillId="0" borderId="11" xfId="0" applyBorder="1" applyAlignment="1">
      <alignment/>
    </xf>
    <xf numFmtId="0" fontId="0" fillId="0" borderId="10" xfId="0" applyBorder="1" applyAlignment="1">
      <alignment/>
    </xf>
    <xf numFmtId="0" fontId="0" fillId="0" borderId="10" xfId="0" applyBorder="1" applyAlignment="1">
      <alignment horizontal="center"/>
    </xf>
    <xf numFmtId="174" fontId="0" fillId="0" borderId="6" xfId="0" applyNumberFormat="1" applyBorder="1" applyAlignment="1" quotePrefix="1">
      <alignment horizontal="center"/>
    </xf>
    <xf numFmtId="0" fontId="1" fillId="0" borderId="1" xfId="0" applyFont="1" applyBorder="1" applyAlignment="1">
      <alignment horizontal="left"/>
    </xf>
    <xf numFmtId="0" fontId="7" fillId="0" borderId="1" xfId="0" applyFont="1" applyBorder="1" applyAlignment="1">
      <alignment/>
    </xf>
    <xf numFmtId="0" fontId="0" fillId="0" borderId="7" xfId="0" applyBorder="1" applyAlignment="1">
      <alignment/>
    </xf>
    <xf numFmtId="42" fontId="0" fillId="0" borderId="8" xfId="17" applyNumberFormat="1" applyBorder="1" applyAlignment="1">
      <alignment/>
    </xf>
    <xf numFmtId="42" fontId="0" fillId="0" borderId="3" xfId="17" applyNumberFormat="1" applyBorder="1" applyAlignment="1">
      <alignment/>
    </xf>
    <xf numFmtId="0" fontId="0" fillId="0" borderId="12" xfId="0" applyBorder="1" applyAlignment="1">
      <alignment/>
    </xf>
    <xf numFmtId="42" fontId="0" fillId="0" borderId="13" xfId="17" applyNumberFormat="1" applyBorder="1" applyAlignment="1">
      <alignment/>
    </xf>
    <xf numFmtId="0" fontId="0" fillId="0" borderId="9" xfId="0" applyBorder="1" applyAlignment="1">
      <alignment/>
    </xf>
    <xf numFmtId="0" fontId="0" fillId="0" borderId="5" xfId="0" applyBorder="1" applyAlignment="1">
      <alignment/>
    </xf>
    <xf numFmtId="174" fontId="0" fillId="0" borderId="0" xfId="0" applyNumberFormat="1" applyBorder="1" applyAlignment="1">
      <alignment horizontal="center"/>
    </xf>
    <xf numFmtId="174" fontId="0" fillId="0" borderId="0" xfId="0" applyNumberFormat="1" applyBorder="1" applyAlignment="1" quotePrefix="1">
      <alignment horizontal="center"/>
    </xf>
    <xf numFmtId="167" fontId="0" fillId="0" borderId="0" xfId="17" applyNumberFormat="1" applyBorder="1" applyAlignment="1">
      <alignment/>
    </xf>
    <xf numFmtId="174" fontId="0" fillId="0" borderId="0" xfId="0" applyNumberFormat="1" applyBorder="1" applyAlignment="1">
      <alignment/>
    </xf>
    <xf numFmtId="42" fontId="0" fillId="0" borderId="0" xfId="0" applyNumberFormat="1" applyBorder="1" applyAlignment="1">
      <alignment/>
    </xf>
    <xf numFmtId="42" fontId="0" fillId="0" borderId="0" xfId="0" applyNumberFormat="1" applyBorder="1" applyAlignment="1">
      <alignment horizontal="center"/>
    </xf>
    <xf numFmtId="0" fontId="0" fillId="0" borderId="0" xfId="0" applyBorder="1" applyAlignment="1">
      <alignment/>
    </xf>
    <xf numFmtId="42" fontId="0" fillId="0" borderId="0" xfId="17" applyNumberFormat="1" applyBorder="1" applyAlignment="1">
      <alignment horizontal="center"/>
    </xf>
    <xf numFmtId="0" fontId="8" fillId="0" borderId="0" xfId="0" applyFont="1" applyBorder="1" applyAlignment="1">
      <alignment/>
    </xf>
    <xf numFmtId="16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55</xdr:row>
      <xdr:rowOff>85725</xdr:rowOff>
    </xdr:from>
    <xdr:ext cx="76200" cy="200025"/>
    <xdr:sp>
      <xdr:nvSpPr>
        <xdr:cNvPr id="1" name="TextBox 2"/>
        <xdr:cNvSpPr txBox="1">
          <a:spLocks noChangeArrowheads="1"/>
        </xdr:cNvSpPr>
      </xdr:nvSpPr>
      <xdr:spPr>
        <a:xfrm>
          <a:off x="161925" y="908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28575</xdr:colOff>
      <xdr:row>52</xdr:row>
      <xdr:rowOff>95250</xdr:rowOff>
    </xdr:from>
    <xdr:ext cx="5810250" cy="3552825"/>
    <xdr:sp>
      <xdr:nvSpPr>
        <xdr:cNvPr id="2" name="TextBox 3"/>
        <xdr:cNvSpPr txBox="1">
          <a:spLocks noChangeArrowheads="1"/>
        </xdr:cNvSpPr>
      </xdr:nvSpPr>
      <xdr:spPr>
        <a:xfrm>
          <a:off x="28575" y="8610600"/>
          <a:ext cx="5810250" cy="3552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The purpose of this project is to develop and implement an evidence-based methadone treatment and related discharge-planning program for opiate-addicted inmates of KCCF and RJC.  The goal of this project is reduce recidivism to illicit drug use, crime, and incarceration among opiate-addicted persons. Elements of this program will be phased in over a two-year period.  
 Key program activities will include: 
a) Training of Jail Health staff to assess opiate-addicted inmates for appropriateness/readiness for methadone treatment; 
b) Assessment of identified inmates for appropriateness/readiness for methadone treatment;
c) Discharge planning and intensive therapeutic intervention to assure inmates follow-through in the community for methadone treatment upon release;
d) Distribution of methadone treatment vouchers to these inmates for use in the community upon release from jail;
e) Application and acquisition of licensure to dispense methadone;
f) Assumption of “courtesy dosing” of methadone to inmates engaged in methadone treatment prior to arrest; this service is currently provided by an external treatment agency;
g) Training of Jail Health medical staff to initiate methadone treatment for opiate-addicted inmates;
h) Assessment and initiation of methadone treatment for opiate-addicted inmates during their stay in jail with intensive discharge planning, therapeutic intervention, and distribution of methadone treatment voucher for continued treatment upon release from jail.
</a:t>
          </a:r>
        </a:p>
      </xdr:txBody>
    </xdr:sp>
    <xdr:clientData/>
  </xdr:oneCellAnchor>
  <xdr:oneCellAnchor>
    <xdr:from>
      <xdr:col>0</xdr:col>
      <xdr:colOff>0</xdr:colOff>
      <xdr:row>73</xdr:row>
      <xdr:rowOff>152400</xdr:rowOff>
    </xdr:from>
    <xdr:ext cx="5724525" cy="6486525"/>
    <xdr:sp>
      <xdr:nvSpPr>
        <xdr:cNvPr id="3" name="TextBox 4"/>
        <xdr:cNvSpPr txBox="1">
          <a:spLocks noChangeArrowheads="1"/>
        </xdr:cNvSpPr>
      </xdr:nvSpPr>
      <xdr:spPr>
        <a:xfrm>
          <a:off x="0" y="12068175"/>
          <a:ext cx="5724525" cy="64865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The purpose of this program is to reduce recidivism to drug use, crime, and incarceration among an opiate-addicted population.  Based on numerous scientific studies, recidivism is reduced when this type of treatment program is implemented, thereby ultimately reducing the cost to run the jail.  Additionally, this type of program provides good health care to a seriously marginalized population.
 This program will serve opiate-addicted persons incarcerated or recently incarcerated at KCCF or RJC.
 The impact of this program on existing services is expected to be favorable both in terms of quality of health care and cost.  This model of initiating methadone treatment, discharge planning, and ancillary services while the inmate is incarcerated greatly improves upon the quality of (limited) opiate treatment/care currently provided.  Further, this opiate treatment model is expected to reduce recidivism to illegal drug activity and crime among those receiving the treatment, thus generating fewer returns to jail.
Initial progarm duties for this program include:
a. Verify eligibility and methadone dose levels for clients currently enrolled in methadone treatment who become incarcerated at King Count jail facilities.  Coordinate care with home treatment agency.
b. Develop and document individualized service plans to assist opiate dependent inmates in obtaining needed medical, social, financial, legal, housing, and treatment services upon release.
c. For inmates inducted onto methadone through Jail Health Services, implement, coordinate and monitor treatment plan.  Assist clients in transitioning to community-based treatment services when released form jail.
d. Coordinate social work services needs of opiate-dependent inmates with medical, psychiatric, nursing, pharmacy, and drug/alcohol treatment staff at KCCF or RJC, Needle Exchange, and other Public Health staff.  Manage information and referral requests.
e. Develop linkages, coordinate, and serve as liaison with staff from community-based methadone treatment agencies to assure continuity of care for persons at risk for jail recidivism.
f. Provide counseling and crisis intervention services to opiate dependent inmates.  Provide health promotion, overdose prevention, and HIV prevention counseling and support.
g. Provide harm reduction and treatment information and referral for substance abusing/dependent persons.  Provide staff consultations &amp; training as needed.
h. Maintain a broad working knowledge of community-based social, health and treatment services with expertise in working with opiate-dependent criminally involved persons.
i. Maintain records &amp; produce reports in compliance with program standards and funding contracts.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1C\2nd%20Qtr%20Nomination%20Forms-Sea%20G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 Summary"/>
      <sheetName val="NF-PH01"/>
      <sheetName val="FN-PH01"/>
      <sheetName val="FN-PH01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J89"/>
  <sheetViews>
    <sheetView showGridLines="0" tabSelected="1" workbookViewId="0" topLeftCell="A1">
      <selection activeCell="C23" sqref="C23"/>
    </sheetView>
  </sheetViews>
  <sheetFormatPr defaultColWidth="9.140625" defaultRowHeight="12.75"/>
  <cols>
    <col min="1" max="1" width="14.7109375" style="0" customWidth="1"/>
    <col min="2" max="2" width="7.00390625" style="0" customWidth="1"/>
    <col min="3" max="3" width="19.421875" style="0" customWidth="1"/>
    <col min="4" max="4" width="11.8515625" style="0" customWidth="1"/>
    <col min="5" max="5" width="11.00390625" style="0" customWidth="1"/>
    <col min="6" max="6" width="10.57421875" style="0" customWidth="1"/>
    <col min="7" max="7" width="10.8515625" style="0" customWidth="1"/>
  </cols>
  <sheetData>
    <row r="1" ht="20.25">
      <c r="C1" s="2" t="s">
        <v>2</v>
      </c>
    </row>
    <row r="3" spans="1:5" ht="12.75">
      <c r="A3" t="s">
        <v>3</v>
      </c>
      <c r="C3" s="36" t="s">
        <v>30</v>
      </c>
      <c r="D3" s="3"/>
      <c r="E3" s="3"/>
    </row>
    <row r="5" spans="1:5" ht="12.75">
      <c r="A5" t="s">
        <v>4</v>
      </c>
      <c r="C5" s="4" t="s">
        <v>28</v>
      </c>
      <c r="D5" s="3"/>
      <c r="E5" s="3"/>
    </row>
    <row r="7" spans="1:4" ht="12.75">
      <c r="A7" t="s">
        <v>40</v>
      </c>
      <c r="C7" s="5"/>
      <c r="D7" s="37"/>
    </row>
    <row r="8" ht="12.75">
      <c r="C8" s="6"/>
    </row>
    <row r="9" spans="1:4" ht="12.75">
      <c r="A9" t="s">
        <v>5</v>
      </c>
      <c r="C9" s="5" t="s">
        <v>1</v>
      </c>
      <c r="D9" s="3"/>
    </row>
    <row r="10" ht="12.75">
      <c r="C10" s="6"/>
    </row>
    <row r="11" spans="1:4" ht="12.75">
      <c r="A11" t="s">
        <v>6</v>
      </c>
      <c r="C11" s="5" t="s">
        <v>31</v>
      </c>
      <c r="D11" s="3"/>
    </row>
    <row r="15" ht="12.75">
      <c r="A15" t="s">
        <v>7</v>
      </c>
    </row>
    <row r="16" ht="12.75">
      <c r="A16" t="s">
        <v>8</v>
      </c>
    </row>
    <row r="17" spans="1:7" ht="12.75">
      <c r="A17" s="7"/>
      <c r="B17" s="8" t="s">
        <v>9</v>
      </c>
      <c r="C17" s="8"/>
      <c r="D17" s="8" t="s">
        <v>10</v>
      </c>
      <c r="E17" s="8" t="s">
        <v>11</v>
      </c>
      <c r="F17" s="8" t="s">
        <v>12</v>
      </c>
      <c r="G17" s="8" t="s">
        <v>13</v>
      </c>
    </row>
    <row r="18" spans="1:7" ht="12.75">
      <c r="A18" s="9" t="s">
        <v>14</v>
      </c>
      <c r="B18" s="10" t="s">
        <v>15</v>
      </c>
      <c r="C18" s="10" t="s">
        <v>16</v>
      </c>
      <c r="D18" s="10" t="s">
        <v>17</v>
      </c>
      <c r="E18" s="10" t="s">
        <v>17</v>
      </c>
      <c r="F18" s="10" t="s">
        <v>17</v>
      </c>
      <c r="G18" s="10" t="s">
        <v>17</v>
      </c>
    </row>
    <row r="19" spans="1:7" ht="12.75">
      <c r="A19" s="11"/>
      <c r="B19" s="12"/>
      <c r="C19" s="11"/>
      <c r="D19" s="13"/>
      <c r="E19" s="14"/>
      <c r="F19" s="14"/>
      <c r="G19" s="14"/>
    </row>
    <row r="20" spans="1:7" ht="12.75">
      <c r="A20" s="11" t="s">
        <v>39</v>
      </c>
      <c r="B20" s="35">
        <v>1800</v>
      </c>
      <c r="C20" s="11" t="s">
        <v>29</v>
      </c>
      <c r="D20" s="13">
        <v>199967</v>
      </c>
      <c r="E20" s="14">
        <v>211071</v>
      </c>
      <c r="F20" s="14">
        <v>221625</v>
      </c>
      <c r="G20" s="14">
        <v>232706</v>
      </c>
    </row>
    <row r="21" spans="1:7" ht="12.75">
      <c r="A21" s="11"/>
      <c r="B21" s="12"/>
      <c r="C21" s="11"/>
      <c r="D21" s="13"/>
      <c r="E21" s="13"/>
      <c r="F21" s="13"/>
      <c r="G21" s="13"/>
    </row>
    <row r="22" spans="1:7" ht="12.75">
      <c r="A22" s="11"/>
      <c r="B22" s="12"/>
      <c r="C22" s="38" t="s">
        <v>41</v>
      </c>
      <c r="D22" s="39"/>
      <c r="E22" s="39"/>
      <c r="F22" s="40"/>
      <c r="G22" s="13"/>
    </row>
    <row r="23" spans="1:7" ht="12.75">
      <c r="A23" s="11"/>
      <c r="B23" s="12"/>
      <c r="C23" s="41" t="s">
        <v>32</v>
      </c>
      <c r="D23" s="24"/>
      <c r="E23" s="24"/>
      <c r="F23" s="42"/>
      <c r="G23" s="13"/>
    </row>
    <row r="24" spans="1:7" ht="12.75">
      <c r="A24" s="11"/>
      <c r="B24" s="12"/>
      <c r="C24" s="41" t="s">
        <v>33</v>
      </c>
      <c r="D24" s="24"/>
      <c r="E24" s="24"/>
      <c r="F24" s="42"/>
      <c r="G24" s="13"/>
    </row>
    <row r="25" spans="1:7" ht="12.75">
      <c r="A25" s="11"/>
      <c r="B25" s="12"/>
      <c r="C25" s="41" t="s">
        <v>34</v>
      </c>
      <c r="D25" s="24"/>
      <c r="E25" s="24"/>
      <c r="F25" s="42"/>
      <c r="G25" s="13"/>
    </row>
    <row r="26" spans="1:7" ht="12.75">
      <c r="A26" s="11"/>
      <c r="B26" s="12"/>
      <c r="C26" s="43" t="s">
        <v>35</v>
      </c>
      <c r="D26" s="3"/>
      <c r="E26" s="3"/>
      <c r="F26" s="44"/>
      <c r="G26" s="13"/>
    </row>
    <row r="27" spans="1:7" ht="12.75">
      <c r="A27" s="11"/>
      <c r="B27" s="15"/>
      <c r="C27" s="11"/>
      <c r="D27" s="13"/>
      <c r="E27" s="13"/>
      <c r="F27" s="13"/>
      <c r="G27" s="13"/>
    </row>
    <row r="28" spans="1:7" ht="12.75">
      <c r="A28" s="16" t="s">
        <v>0</v>
      </c>
      <c r="B28" s="15"/>
      <c r="C28" s="11"/>
      <c r="D28" s="13">
        <f>SUM(D19:D27)</f>
        <v>199967</v>
      </c>
      <c r="E28" s="13">
        <f>SUM(E19:E27)</f>
        <v>211071</v>
      </c>
      <c r="F28" s="13">
        <f>SUM(F19:F27)</f>
        <v>221625</v>
      </c>
      <c r="G28" s="13">
        <f>SUM(G19:G27)</f>
        <v>232706</v>
      </c>
    </row>
    <row r="29" spans="2:7" ht="12.75">
      <c r="B29" s="17"/>
      <c r="D29" s="18"/>
      <c r="E29" s="18"/>
      <c r="F29" s="18"/>
      <c r="G29" s="18"/>
    </row>
    <row r="30" spans="1:7" ht="12.75">
      <c r="A30" t="s">
        <v>18</v>
      </c>
      <c r="B30" s="17"/>
      <c r="D30" s="18"/>
      <c r="E30" s="18"/>
      <c r="F30" s="18"/>
      <c r="G30" s="18"/>
    </row>
    <row r="31" spans="1:7" ht="12.75">
      <c r="A31" s="7"/>
      <c r="B31" s="19" t="s">
        <v>9</v>
      </c>
      <c r="C31" s="8"/>
      <c r="D31" s="20" t="s">
        <v>10</v>
      </c>
      <c r="E31" s="20" t="s">
        <v>11</v>
      </c>
      <c r="F31" s="20" t="s">
        <v>12</v>
      </c>
      <c r="G31" s="20" t="s">
        <v>13</v>
      </c>
    </row>
    <row r="32" spans="1:7" ht="12.75">
      <c r="A32" s="9" t="s">
        <v>14</v>
      </c>
      <c r="B32" s="21" t="s">
        <v>15</v>
      </c>
      <c r="C32" s="10" t="s">
        <v>19</v>
      </c>
      <c r="D32" s="22" t="s">
        <v>17</v>
      </c>
      <c r="E32" s="22" t="s">
        <v>17</v>
      </c>
      <c r="F32" s="22" t="s">
        <v>17</v>
      </c>
      <c r="G32" s="22" t="s">
        <v>17</v>
      </c>
    </row>
    <row r="33" spans="1:7" ht="12.75">
      <c r="A33" s="11"/>
      <c r="B33" s="12"/>
      <c r="C33" s="11"/>
      <c r="D33" s="13"/>
      <c r="E33" s="13"/>
      <c r="F33" s="13"/>
      <c r="G33" s="13"/>
    </row>
    <row r="34" spans="1:7" ht="12.75">
      <c r="A34" s="11" t="s">
        <v>25</v>
      </c>
      <c r="B34" s="35" t="s">
        <v>26</v>
      </c>
      <c r="C34" s="11" t="s">
        <v>27</v>
      </c>
      <c r="D34" s="13">
        <f>D28</f>
        <v>199967</v>
      </c>
      <c r="E34" s="13">
        <f>E28</f>
        <v>211071</v>
      </c>
      <c r="F34" s="13">
        <f>F28</f>
        <v>221625</v>
      </c>
      <c r="G34" s="13">
        <f>G28</f>
        <v>232706</v>
      </c>
    </row>
    <row r="35" spans="1:7" ht="12.75">
      <c r="A35" s="11"/>
      <c r="B35" s="12"/>
      <c r="C35" s="11"/>
      <c r="D35" s="13"/>
      <c r="E35" s="13"/>
      <c r="F35" s="13"/>
      <c r="G35" s="13"/>
    </row>
    <row r="36" spans="1:7" ht="12.75">
      <c r="A36" s="16" t="s">
        <v>0</v>
      </c>
      <c r="B36" s="12"/>
      <c r="C36" s="11"/>
      <c r="D36" s="13">
        <f>SUM(D33:D35)</f>
        <v>199967</v>
      </c>
      <c r="E36" s="13">
        <f>SUM(E33:E35)</f>
        <v>211071</v>
      </c>
      <c r="F36" s="13">
        <f>SUM(F33:F35)</f>
        <v>221625</v>
      </c>
      <c r="G36" s="13">
        <f>SUM(G33:G35)</f>
        <v>232706</v>
      </c>
    </row>
    <row r="37" spans="1:7" ht="12.75">
      <c r="A37" s="23"/>
      <c r="B37" s="23"/>
      <c r="C37" s="1"/>
      <c r="D37" s="24"/>
      <c r="E37" s="24"/>
      <c r="F37" s="24"/>
      <c r="G37" s="24"/>
    </row>
    <row r="38" spans="1:7" ht="12.75">
      <c r="A38" t="s">
        <v>20</v>
      </c>
      <c r="D38" s="18"/>
      <c r="E38" s="18"/>
      <c r="F38" s="18"/>
      <c r="G38" s="18"/>
    </row>
    <row r="39" spans="1:7" ht="12.75">
      <c r="A39" s="25"/>
      <c r="B39" s="26"/>
      <c r="C39" s="8"/>
      <c r="D39" s="20" t="s">
        <v>10</v>
      </c>
      <c r="E39" s="20" t="s">
        <v>11</v>
      </c>
      <c r="F39" s="20" t="s">
        <v>12</v>
      </c>
      <c r="G39" s="20" t="s">
        <v>13</v>
      </c>
    </row>
    <row r="40" spans="1:7" ht="12.75">
      <c r="A40" s="27"/>
      <c r="B40" s="28"/>
      <c r="C40" s="10"/>
      <c r="D40" s="22" t="s">
        <v>17</v>
      </c>
      <c r="E40" s="22" t="s">
        <v>17</v>
      </c>
      <c r="F40" s="22" t="s">
        <v>17</v>
      </c>
      <c r="G40" s="22" t="s">
        <v>17</v>
      </c>
    </row>
    <row r="41" spans="1:7" ht="12.75">
      <c r="A41" s="29" t="s">
        <v>21</v>
      </c>
      <c r="B41" s="30"/>
      <c r="C41" s="10"/>
      <c r="D41" s="31">
        <v>122792</v>
      </c>
      <c r="E41" s="31">
        <v>149858</v>
      </c>
      <c r="F41" s="31">
        <v>157351</v>
      </c>
      <c r="G41" s="31">
        <v>165218</v>
      </c>
    </row>
    <row r="42" spans="1:7" ht="12.75">
      <c r="A42" s="29" t="s">
        <v>22</v>
      </c>
      <c r="B42" s="30"/>
      <c r="C42" s="10"/>
      <c r="D42" s="31">
        <v>42473</v>
      </c>
      <c r="E42" s="14">
        <v>24581</v>
      </c>
      <c r="F42" s="14">
        <v>25810</v>
      </c>
      <c r="G42" s="14">
        <v>27101</v>
      </c>
    </row>
    <row r="43" spans="1:7" ht="12.75">
      <c r="A43" s="29" t="s">
        <v>23</v>
      </c>
      <c r="B43" s="30"/>
      <c r="C43" s="32"/>
      <c r="D43" s="13"/>
      <c r="E43" s="13">
        <f>D42-E42</f>
        <v>17892</v>
      </c>
      <c r="F43" s="13"/>
      <c r="G43" s="13"/>
    </row>
    <row r="44" spans="1:7" ht="12.75">
      <c r="A44" s="29" t="s">
        <v>24</v>
      </c>
      <c r="B44" s="30"/>
      <c r="C44" s="32"/>
      <c r="D44" s="13">
        <f>199967-165265</f>
        <v>34702</v>
      </c>
      <c r="E44" s="13">
        <v>36632</v>
      </c>
      <c r="F44" s="13">
        <v>38464</v>
      </c>
      <c r="G44" s="13">
        <v>40387</v>
      </c>
    </row>
    <row r="45" spans="1:7" ht="12.75">
      <c r="A45" s="33"/>
      <c r="B45" s="30"/>
      <c r="C45" s="32"/>
      <c r="D45" s="13"/>
      <c r="E45" s="13"/>
      <c r="F45" s="13"/>
      <c r="G45" s="13"/>
    </row>
    <row r="46" spans="1:7" ht="12.75">
      <c r="A46" s="34" t="s">
        <v>0</v>
      </c>
      <c r="B46" s="30"/>
      <c r="C46" s="32"/>
      <c r="D46" s="13">
        <f>SUM(D41:D45)</f>
        <v>199967</v>
      </c>
      <c r="E46" s="13">
        <f>SUM(E41:E45)</f>
        <v>228963</v>
      </c>
      <c r="F46" s="13">
        <f>SUM(F41:F45)</f>
        <v>221625</v>
      </c>
      <c r="G46" s="13">
        <f>SUM(G41:G45)</f>
        <v>232706</v>
      </c>
    </row>
    <row r="47" ht="12.75">
      <c r="E47" s="54"/>
    </row>
    <row r="49" ht="12.75">
      <c r="A49" t="s">
        <v>38</v>
      </c>
    </row>
    <row r="50" ht="12.75">
      <c r="A50" t="s">
        <v>37</v>
      </c>
    </row>
    <row r="52" ht="12.75">
      <c r="A52" t="s">
        <v>36</v>
      </c>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23"/>
      <c r="B57" s="23"/>
      <c r="C57" s="23"/>
      <c r="D57" s="23"/>
      <c r="E57" s="23"/>
      <c r="F57" s="23"/>
      <c r="G57" s="23"/>
      <c r="H57" s="1"/>
    </row>
    <row r="58" spans="1:8" ht="12.75">
      <c r="A58" s="23"/>
      <c r="B58" s="23"/>
      <c r="C58" s="23"/>
      <c r="D58" s="23"/>
      <c r="E58" s="23"/>
      <c r="F58" s="23"/>
      <c r="G58" s="23"/>
      <c r="H58" s="1"/>
    </row>
    <row r="59" spans="1:8" ht="12.75">
      <c r="A59" s="1"/>
      <c r="B59" s="45"/>
      <c r="C59" s="1"/>
      <c r="D59" s="24"/>
      <c r="E59" s="24"/>
      <c r="F59" s="24"/>
      <c r="G59" s="24"/>
      <c r="H59" s="1"/>
    </row>
    <row r="60" spans="1:8" ht="12.75">
      <c r="A60" s="1"/>
      <c r="B60" s="46"/>
      <c r="C60" s="1"/>
      <c r="D60" s="24"/>
      <c r="E60" s="47"/>
      <c r="F60" s="47"/>
      <c r="G60" s="47"/>
      <c r="H60" s="1"/>
    </row>
    <row r="61" spans="1:8" ht="12.75">
      <c r="A61" s="1"/>
      <c r="B61" s="45"/>
      <c r="C61" s="1"/>
      <c r="D61" s="24"/>
      <c r="E61" s="24"/>
      <c r="F61" s="24"/>
      <c r="G61" s="24"/>
      <c r="H61" s="1"/>
    </row>
    <row r="62" spans="1:8" ht="12.75">
      <c r="A62" s="1"/>
      <c r="B62" s="45"/>
      <c r="C62" s="1"/>
      <c r="D62" s="24"/>
      <c r="E62" s="24"/>
      <c r="F62" s="24"/>
      <c r="G62" s="24"/>
      <c r="H62" s="1"/>
    </row>
    <row r="63" spans="1:8" ht="12.75">
      <c r="A63" s="1"/>
      <c r="B63" s="45"/>
      <c r="C63" s="1"/>
      <c r="D63" s="24"/>
      <c r="E63" s="24"/>
      <c r="F63" s="24"/>
      <c r="G63" s="24"/>
      <c r="H63" s="1"/>
    </row>
    <row r="64" spans="1:8" ht="12.75">
      <c r="A64" s="1"/>
      <c r="B64" s="45"/>
      <c r="C64" s="1"/>
      <c r="D64" s="24"/>
      <c r="E64" s="24"/>
      <c r="F64" s="24"/>
      <c r="G64" s="24"/>
      <c r="H64" s="1"/>
    </row>
    <row r="65" spans="1:8" ht="12.75">
      <c r="A65" s="1"/>
      <c r="B65" s="45"/>
      <c r="C65" s="1"/>
      <c r="D65" s="24"/>
      <c r="E65" s="24"/>
      <c r="F65" s="24"/>
      <c r="G65" s="24"/>
      <c r="H65" s="1"/>
    </row>
    <row r="66" spans="1:8" ht="12.75">
      <c r="A66" s="1"/>
      <c r="B66" s="45"/>
      <c r="C66" s="1"/>
      <c r="D66" s="1"/>
      <c r="E66" s="1"/>
      <c r="F66" s="1"/>
      <c r="G66" s="24"/>
      <c r="H66" s="1"/>
    </row>
    <row r="67" spans="1:8" ht="12.75">
      <c r="A67" s="1"/>
      <c r="B67" s="48"/>
      <c r="C67" s="1"/>
      <c r="D67" s="24"/>
      <c r="E67" s="24"/>
      <c r="F67" s="24"/>
      <c r="G67" s="24"/>
      <c r="H67" s="1"/>
    </row>
    <row r="68" spans="1:8" ht="12.75">
      <c r="A68" s="23"/>
      <c r="B68" s="48"/>
      <c r="C68" s="1"/>
      <c r="D68" s="24"/>
      <c r="E68" s="24"/>
      <c r="F68" s="24"/>
      <c r="G68" s="24"/>
      <c r="H68" s="1"/>
    </row>
    <row r="69" spans="1:8" ht="12.75">
      <c r="A69" s="1"/>
      <c r="B69" s="48"/>
      <c r="C69" s="1"/>
      <c r="D69" s="49"/>
      <c r="E69" s="49"/>
      <c r="F69" s="49"/>
      <c r="G69" s="49"/>
      <c r="H69" s="1"/>
    </row>
    <row r="70" spans="1:8" ht="12.75">
      <c r="A70" s="1"/>
      <c r="B70" s="48"/>
      <c r="C70" s="1"/>
      <c r="D70" s="49"/>
      <c r="E70" s="49"/>
      <c r="F70" s="49"/>
      <c r="G70" s="49"/>
      <c r="H70" s="1"/>
    </row>
    <row r="71" spans="1:8" ht="12.75">
      <c r="A71" s="23"/>
      <c r="B71" s="45"/>
      <c r="C71" s="23"/>
      <c r="D71" s="50"/>
      <c r="E71" s="50"/>
      <c r="F71" s="50"/>
      <c r="G71" s="50"/>
      <c r="H71" s="1"/>
    </row>
    <row r="72" spans="1:8" ht="12.75">
      <c r="A72" s="23"/>
      <c r="B72" s="45"/>
      <c r="C72" s="23"/>
      <c r="D72" s="50"/>
      <c r="E72" s="50"/>
      <c r="F72" s="50"/>
      <c r="G72" s="50"/>
      <c r="H72" s="1"/>
    </row>
    <row r="73" spans="1:8" ht="12.75">
      <c r="A73" s="1"/>
      <c r="B73" s="45"/>
      <c r="C73" s="1"/>
      <c r="D73" s="24"/>
      <c r="E73" s="24"/>
      <c r="F73" s="24"/>
      <c r="G73" s="24"/>
      <c r="H73" s="1"/>
    </row>
    <row r="74" spans="1:8" ht="12.75">
      <c r="A74" s="1"/>
      <c r="B74" s="46"/>
      <c r="C74" s="1"/>
      <c r="D74" s="24"/>
      <c r="E74" s="24"/>
      <c r="F74" s="24"/>
      <c r="G74" s="24"/>
      <c r="H74" s="1"/>
    </row>
    <row r="75" spans="1:8" ht="12.75">
      <c r="A75" s="1"/>
      <c r="B75" s="45"/>
      <c r="C75" s="1"/>
      <c r="D75" s="24"/>
      <c r="E75" s="24"/>
      <c r="F75" s="24"/>
      <c r="G75" s="24"/>
      <c r="H75" s="1"/>
    </row>
    <row r="76" spans="1:8" ht="12.75">
      <c r="A76" s="23"/>
      <c r="B76" s="45"/>
      <c r="C76" s="1"/>
      <c r="D76" s="24"/>
      <c r="E76" s="24"/>
      <c r="F76" s="24"/>
      <c r="G76" s="24"/>
      <c r="H76" s="1"/>
    </row>
    <row r="77" spans="1:10" ht="12.75">
      <c r="A77" s="23"/>
      <c r="B77" s="23"/>
      <c r="C77" s="1"/>
      <c r="D77" s="24"/>
      <c r="E77" s="24"/>
      <c r="F77" s="24"/>
      <c r="G77" s="24"/>
      <c r="H77" s="1"/>
      <c r="I77" s="1"/>
      <c r="J77" s="1"/>
    </row>
    <row r="78" spans="1:8" ht="12.75">
      <c r="A78" s="1"/>
      <c r="B78" s="1"/>
      <c r="C78" s="1"/>
      <c r="D78" s="49"/>
      <c r="E78" s="49"/>
      <c r="F78" s="49"/>
      <c r="G78" s="49"/>
      <c r="H78" s="1"/>
    </row>
    <row r="79" spans="1:8" ht="12.75">
      <c r="A79" s="23"/>
      <c r="B79" s="23"/>
      <c r="C79" s="23"/>
      <c r="D79" s="50"/>
      <c r="E79" s="50"/>
      <c r="F79" s="50"/>
      <c r="G79" s="50"/>
      <c r="H79" s="1"/>
    </row>
    <row r="80" spans="1:8" ht="12.75">
      <c r="A80" s="23"/>
      <c r="B80" s="23"/>
      <c r="C80" s="23"/>
      <c r="D80" s="50"/>
      <c r="E80" s="50"/>
      <c r="F80" s="50"/>
      <c r="G80" s="50"/>
      <c r="H80" s="1"/>
    </row>
    <row r="81" spans="1:8" ht="12.75">
      <c r="A81" s="51"/>
      <c r="B81" s="23"/>
      <c r="C81" s="23"/>
      <c r="D81" s="52"/>
      <c r="E81" s="52"/>
      <c r="F81" s="52"/>
      <c r="G81" s="52"/>
      <c r="H81" s="1"/>
    </row>
    <row r="82" spans="1:8" ht="12.75">
      <c r="A82" s="51"/>
      <c r="B82" s="23"/>
      <c r="C82" s="23"/>
      <c r="D82" s="52"/>
      <c r="E82" s="47"/>
      <c r="F82" s="47"/>
      <c r="G82" s="47"/>
      <c r="H82" s="1"/>
    </row>
    <row r="83" spans="1:8" ht="12.75">
      <c r="A83" s="51"/>
      <c r="B83" s="23"/>
      <c r="C83" s="1"/>
      <c r="D83" s="24"/>
      <c r="E83" s="24"/>
      <c r="F83" s="24"/>
      <c r="G83" s="24"/>
      <c r="H83" s="1"/>
    </row>
    <row r="84" spans="1:8" ht="12.75">
      <c r="A84" s="51"/>
      <c r="B84" s="23"/>
      <c r="C84" s="1"/>
      <c r="D84" s="24"/>
      <c r="E84" s="24"/>
      <c r="F84" s="24"/>
      <c r="G84" s="24"/>
      <c r="H84" s="1"/>
    </row>
    <row r="85" spans="1:8" ht="12.75">
      <c r="A85" s="1"/>
      <c r="B85" s="23"/>
      <c r="C85" s="1"/>
      <c r="D85" s="24"/>
      <c r="E85" s="24"/>
      <c r="F85" s="24"/>
      <c r="G85" s="24"/>
      <c r="H85" s="1"/>
    </row>
    <row r="86" spans="1:8" ht="12.75">
      <c r="A86" s="23"/>
      <c r="B86" s="23"/>
      <c r="C86" s="1"/>
      <c r="D86" s="24"/>
      <c r="E86" s="24"/>
      <c r="F86" s="24"/>
      <c r="G86" s="24"/>
      <c r="H86" s="1"/>
    </row>
    <row r="87" spans="1:8" ht="12.75">
      <c r="A87" s="1"/>
      <c r="B87" s="1"/>
      <c r="C87" s="1"/>
      <c r="D87" s="1"/>
      <c r="E87" s="1"/>
      <c r="F87" s="1"/>
      <c r="G87" s="1"/>
      <c r="H87" s="1"/>
    </row>
    <row r="88" spans="1:8" ht="15">
      <c r="A88" s="53"/>
      <c r="B88" s="1"/>
      <c r="C88" s="1"/>
      <c r="D88" s="1"/>
      <c r="E88" s="1"/>
      <c r="F88" s="1"/>
      <c r="G88" s="1"/>
      <c r="H88" s="1"/>
    </row>
    <row r="89" spans="1:8" ht="12.75">
      <c r="A89" s="1"/>
      <c r="B89" s="1"/>
      <c r="C89" s="1"/>
      <c r="D89" s="1"/>
      <c r="E89" s="1"/>
      <c r="F89" s="1"/>
      <c r="G89" s="1"/>
      <c r="H89" s="1"/>
    </row>
  </sheetData>
  <printOptions horizontalCentered="1"/>
  <pageMargins left="0.39" right="0.33" top="0.62" bottom="0.45" header="0.5" footer="0.5"/>
  <pageSetup fitToHeight="0" fitToWidth="0" horizontalDpi="300" verticalDpi="300" orientation="portrait"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PHSKC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skcdph employee</dc:creator>
  <cp:keywords/>
  <dc:description/>
  <cp:lastModifiedBy>walshj</cp:lastModifiedBy>
  <cp:lastPrinted>2004-05-21T20:07:50Z</cp:lastPrinted>
  <dcterms:created xsi:type="dcterms:W3CDTF">2003-02-13T21:33:53Z</dcterms:created>
  <dcterms:modified xsi:type="dcterms:W3CDTF">2004-05-25T19:14:13Z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-1303090830</vt:i4>
  </property>
  <property fmtid="{D5CDD505-2E9C-101B-9397-08002B2CF9AE}" pid="3" name="_EmailSubject">
    <vt:lpwstr>2nd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1611231054</vt:i4>
  </property>
</Properties>
</file>