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192" windowHeight="7932" activeTab="0"/>
  </bookViews>
  <sheets>
    <sheet name="fiscal note" sheetId="1" r:id="rId1"/>
  </sheets>
  <definedNames>
    <definedName name="_xlnm.Print_Area" localSheetId="0">'fiscal note'!$A$1:$H$47</definedName>
  </definedNames>
  <calcPr fullCalcOnLoad="1"/>
</workbook>
</file>

<file path=xl/sharedStrings.xml><?xml version="1.0" encoding="utf-8"?>
<sst xmlns="http://schemas.openxmlformats.org/spreadsheetml/2006/main" count="33" uniqueCount="28">
  <si>
    <t>FISCAL NOTE</t>
  </si>
  <si>
    <t>Affected Agency and/or Agencies:   Transit</t>
  </si>
  <si>
    <t>Note Prepared By:  Libby Krochalis, Transit</t>
  </si>
  <si>
    <t xml:space="preserve">  Impact of the above legislation on the fiscal affairs of King County is estimated to be:</t>
  </si>
  <si>
    <t>Revenue to:</t>
  </si>
  <si>
    <t>Fund/Agency</t>
  </si>
  <si>
    <t xml:space="preserve">Fund </t>
  </si>
  <si>
    <t xml:space="preserve">Revenue </t>
  </si>
  <si>
    <t>Code</t>
  </si>
  <si>
    <t>Source</t>
  </si>
  <si>
    <t>Transit Capital</t>
  </si>
  <si>
    <t xml:space="preserve">TOTAL </t>
  </si>
  <si>
    <t>Expenditures from:</t>
  </si>
  <si>
    <t>Department</t>
  </si>
  <si>
    <t>Transit</t>
  </si>
  <si>
    <t>TOTAL</t>
  </si>
  <si>
    <t>Expenditures by Categories</t>
  </si>
  <si>
    <t>Ordinance/Motion No.   2012</t>
  </si>
  <si>
    <t>Title:Easement on Transit Central Atlantic Parking Garage</t>
  </si>
  <si>
    <t>North Lot Development</t>
  </si>
  <si>
    <t>Appraisal Fees</t>
  </si>
  <si>
    <t xml:space="preserve">Dave Morrison said the FTA grant value in the garage is </t>
  </si>
  <si>
    <t>Asset inventory shows the value of the garage at</t>
  </si>
  <si>
    <t>% federal ownership</t>
  </si>
  <si>
    <t>Note Reviewed By:   Jill Krecklow</t>
  </si>
  <si>
    <t xml:space="preserve"> </t>
  </si>
  <si>
    <r>
      <t>3641</t>
    </r>
    <r>
      <rPr>
        <vertAlign val="superscript"/>
        <sz val="10.5"/>
        <rFont val="Univers"/>
        <family val="0"/>
      </rPr>
      <t xml:space="preserve"> (2)</t>
    </r>
  </si>
  <si>
    <r>
      <t xml:space="preserve">Federal Transit Administration </t>
    </r>
    <r>
      <rPr>
        <vertAlign val="superscript"/>
        <sz val="10.5"/>
        <rFont val="Univers"/>
        <family val="0"/>
      </rPr>
      <t>(1)</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</si>
</sst>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000_);_(&quot;$&quot;* \(#,##0.000\);_(&quot;$&quot;* &quot;-&quot;??_);_(@_)"/>
    <numFmt numFmtId="169" formatCode="_(&quot;$&quot;* #,##0.0000_);_(&quot;$&quot;* \(#,##0.0000\);_(&quot;$&quot;* &quot;-&quot;??_);_(@_)"/>
    <numFmt numFmtId="170" formatCode="_(&quot;$&quot;* #,##0.0_);_(&quot;$&quot;* \(#,##0.0\);_(&quot;$&quot;* &quot;-&quot;??_);_(@_)"/>
    <numFmt numFmtId="171" formatCode="_(&quot;$&quot;* #,##0_);_(&quot;$&quot;* \(#,##0\);_(&quot;$&quot;* &quot;-&quot;??_);_(@_)"/>
    <numFmt numFmtId="172" formatCode="0.0%"/>
    <numFmt numFmtId="173" formatCode="&quot;$&quot;#,##0.000_);[Red]\(&quot;$&quot;#,##0.000\)"/>
    <numFmt numFmtId="174" formatCode="&quot;$&quot;#,##0.0000_);[Red]\(&quot;$&quot;#,##0.0000\)"/>
    <numFmt numFmtId="175" formatCode="&quot;$&quot;#,##0.0_);[Red]\(&quot;$&quot;#,##0.0\)"/>
    <numFmt numFmtId="176" formatCode="_(* #,##0.000_);_(* \(#,##0.000\);_(* &quot;-&quot;??_);_(@_)"/>
    <numFmt numFmtId="177" formatCode="0.0000"/>
    <numFmt numFmtId="178" formatCode="0.000"/>
    <numFmt numFmtId="179" formatCode="&quot;$&quot;#,##0"/>
    <numFmt numFmtId="180" formatCode="[$-409]dddd\,\ mmmm\ dd\,\ yyyy"/>
    <numFmt numFmtId="181" formatCode="_(* #,##0.0_);_(* \(#,##0.0\);_(* &quot;-&quot;?_);_(@_)"/>
    <numFmt numFmtId="182" formatCode="[$-409]h:mm:ss\ AM/PM"/>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4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vertAlign val="superscript"/>
      <sz val="10.5"/>
      <name val="Univer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vertAlign val="superscrip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Alignment="1">
      <alignment horizontal="left"/>
    </xf>
    <xf numFmtId="14" fontId="6" fillId="0" borderId="0" xfId="0" applyNumberFormat="1" applyFont="1" applyAlignment="1">
      <alignment horizontal="centerContinuous"/>
    </xf>
    <xf numFmtId="0" fontId="0" fillId="0" borderId="0" xfId="0" applyAlignment="1">
      <alignment horizontal="centerContinuous"/>
    </xf>
    <xf numFmtId="0" fontId="6" fillId="0" borderId="10" xfId="0" applyFont="1" applyBorder="1" applyAlignment="1">
      <alignment horizontal="left"/>
    </xf>
    <xf numFmtId="0" fontId="6" fillId="0" borderId="11" xfId="0" applyFont="1" applyBorder="1" applyAlignment="1">
      <alignment horizontal="left"/>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centerContinuous"/>
    </xf>
    <xf numFmtId="0" fontId="6" fillId="0" borderId="14" xfId="0" applyFont="1" applyBorder="1" applyAlignment="1">
      <alignment horizontal="centerContinuous"/>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xf>
    <xf numFmtId="0" fontId="9" fillId="0" borderId="0" xfId="0" applyFont="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horizontal="center"/>
    </xf>
    <xf numFmtId="0" fontId="10" fillId="0" borderId="25" xfId="0" applyFont="1" applyBorder="1" applyAlignment="1">
      <alignment horizontal="center"/>
    </xf>
    <xf numFmtId="3" fontId="10" fillId="0" borderId="25" xfId="0" applyNumberFormat="1"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164" fontId="6" fillId="0" borderId="25" xfId="0" applyNumberFormat="1" applyFont="1" applyBorder="1" applyAlignment="1">
      <alignment/>
    </xf>
    <xf numFmtId="0" fontId="8" fillId="0" borderId="25" xfId="0" applyFont="1" applyBorder="1" applyAlignment="1">
      <alignment horizontal="center"/>
    </xf>
    <xf numFmtId="3" fontId="6" fillId="0" borderId="25" xfId="0" applyNumberFormat="1" applyFont="1" applyBorder="1" applyAlignment="1">
      <alignment/>
    </xf>
    <xf numFmtId="3" fontId="6" fillId="0" borderId="27" xfId="0" applyNumberFormat="1"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3" fontId="9" fillId="0" borderId="30" xfId="0" applyNumberFormat="1" applyFont="1" applyBorder="1" applyAlignment="1">
      <alignment/>
    </xf>
    <xf numFmtId="3" fontId="9" fillId="0" borderId="31" xfId="0" applyNumberFormat="1" applyFont="1" applyBorder="1" applyAlignment="1">
      <alignment/>
    </xf>
    <xf numFmtId="3" fontId="6" fillId="0" borderId="0" xfId="0" applyNumberFormat="1" applyFont="1" applyAlignment="1">
      <alignment/>
    </xf>
    <xf numFmtId="0" fontId="9" fillId="0" borderId="0" xfId="0" applyFont="1" applyBorder="1" applyAlignment="1">
      <alignment/>
    </xf>
    <xf numFmtId="0" fontId="6" fillId="0" borderId="32" xfId="0" applyFont="1" applyBorder="1" applyAlignment="1">
      <alignment/>
    </xf>
    <xf numFmtId="3" fontId="6" fillId="0" borderId="26" xfId="0" applyNumberFormat="1" applyFont="1" applyBorder="1" applyAlignment="1">
      <alignment/>
    </xf>
    <xf numFmtId="3" fontId="6" fillId="0" borderId="0" xfId="0" applyNumberFormat="1" applyFont="1" applyBorder="1" applyAlignment="1">
      <alignment/>
    </xf>
    <xf numFmtId="0" fontId="6" fillId="0" borderId="19" xfId="0" applyFont="1" applyBorder="1" applyAlignment="1">
      <alignment horizontal="center"/>
    </xf>
    <xf numFmtId="0" fontId="6" fillId="0" borderId="33" xfId="0" applyFont="1" applyBorder="1" applyAlignment="1">
      <alignment horizontal="center"/>
    </xf>
    <xf numFmtId="0" fontId="0" fillId="0" borderId="0" xfId="0" applyBorder="1" applyAlignment="1">
      <alignment/>
    </xf>
    <xf numFmtId="3" fontId="6" fillId="0" borderId="25" xfId="0" applyNumberFormat="1" applyFont="1" applyFill="1" applyBorder="1" applyAlignment="1">
      <alignment/>
    </xf>
    <xf numFmtId="3" fontId="6" fillId="0" borderId="26" xfId="0" applyNumberFormat="1" applyFont="1" applyFill="1" applyBorder="1" applyAlignment="1">
      <alignment/>
    </xf>
    <xf numFmtId="3" fontId="0" fillId="0" borderId="0" xfId="0" applyNumberFormat="1" applyBorder="1" applyAlignment="1">
      <alignment/>
    </xf>
    <xf numFmtId="167" fontId="6" fillId="0" borderId="25" xfId="42" applyNumberFormat="1" applyFont="1" applyBorder="1" applyAlignment="1">
      <alignment/>
    </xf>
    <xf numFmtId="0" fontId="6" fillId="0" borderId="34" xfId="0" applyFont="1" applyBorder="1" applyAlignment="1">
      <alignment/>
    </xf>
    <xf numFmtId="0" fontId="6" fillId="0" borderId="35" xfId="0" applyFont="1" applyBorder="1" applyAlignment="1">
      <alignment/>
    </xf>
    <xf numFmtId="0" fontId="6" fillId="0" borderId="36" xfId="0" applyFont="1" applyBorder="1" applyAlignment="1">
      <alignment/>
    </xf>
    <xf numFmtId="3" fontId="6" fillId="0" borderId="37" xfId="0" applyNumberFormat="1" applyFont="1" applyBorder="1" applyAlignment="1">
      <alignment/>
    </xf>
    <xf numFmtId="3" fontId="6" fillId="0" borderId="38" xfId="0" applyNumberFormat="1" applyFont="1" applyBorder="1" applyAlignment="1">
      <alignment/>
    </xf>
    <xf numFmtId="3" fontId="6" fillId="0" borderId="39" xfId="0" applyNumberFormat="1" applyFont="1" applyBorder="1" applyAlignment="1">
      <alignment/>
    </xf>
    <xf numFmtId="0" fontId="6" fillId="0" borderId="40" xfId="0" applyFont="1" applyBorder="1" applyAlignment="1">
      <alignment/>
    </xf>
    <xf numFmtId="3" fontId="0" fillId="0" borderId="0" xfId="0" applyNumberFormat="1" applyAlignment="1">
      <alignment/>
    </xf>
    <xf numFmtId="0" fontId="6" fillId="0" borderId="0" xfId="0" applyFont="1" applyAlignment="1" quotePrefix="1">
      <alignment/>
    </xf>
    <xf numFmtId="0" fontId="11" fillId="0" borderId="0" xfId="0" applyFont="1" applyAlignment="1">
      <alignment/>
    </xf>
    <xf numFmtId="0" fontId="11" fillId="0" borderId="0" xfId="0" applyFont="1" applyAlignment="1" quotePrefix="1">
      <alignment/>
    </xf>
    <xf numFmtId="0" fontId="8" fillId="0" borderId="25" xfId="0" applyFont="1" applyBorder="1" applyAlignment="1">
      <alignment horizontal="center" wrapText="1"/>
    </xf>
    <xf numFmtId="0" fontId="6" fillId="0" borderId="23" xfId="0" applyFont="1" applyFill="1" applyBorder="1" applyAlignment="1">
      <alignment/>
    </xf>
    <xf numFmtId="0" fontId="6" fillId="0" borderId="32" xfId="0" applyFont="1" applyFill="1" applyBorder="1" applyAlignment="1">
      <alignment/>
    </xf>
    <xf numFmtId="0" fontId="0" fillId="0" borderId="0" xfId="0" applyAlignment="1">
      <alignment horizontal="right"/>
    </xf>
    <xf numFmtId="1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161925</xdr:rowOff>
    </xdr:from>
    <xdr:to>
      <xdr:col>7</xdr:col>
      <xdr:colOff>866775</xdr:colOff>
      <xdr:row>41</xdr:row>
      <xdr:rowOff>9525</xdr:rowOff>
    </xdr:to>
    <xdr:sp>
      <xdr:nvSpPr>
        <xdr:cNvPr id="1" name="Rectangle 1"/>
        <xdr:cNvSpPr>
          <a:spLocks/>
        </xdr:cNvSpPr>
      </xdr:nvSpPr>
      <xdr:spPr>
        <a:xfrm flipV="1">
          <a:off x="95250" y="7286625"/>
          <a:ext cx="7000875" cy="1504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Assumptions: 
</a:t>
          </a:r>
          <a:r>
            <a:rPr lang="en-US" cap="none" sz="1000" b="0" i="0" u="none" baseline="30000">
              <a:solidFill>
                <a:srgbClr val="000000"/>
              </a:solidFill>
              <a:latin typeface="Arial"/>
              <a:ea typeface="Arial"/>
              <a:cs typeface="Arial"/>
            </a:rPr>
            <a:t>(1) </a:t>
          </a:r>
          <a:r>
            <a:rPr lang="en-US" cap="none" sz="1000" b="0" i="0" u="none" baseline="0">
              <a:solidFill>
                <a:srgbClr val="000000"/>
              </a:solidFill>
              <a:latin typeface="Arial"/>
              <a:ea typeface="Arial"/>
              <a:cs typeface="Arial"/>
            </a:rPr>
            <a:t>The Federal Transit Administration has an interest in the Atlantic Central Parking Garage, because they provided $.5 million of federal funds towards the original asset value of $16.8 million. Transit will be buying out the FTA interest of 3.14% of the current garage value, to enable Transit to proceed with the easement.  The exact amount of the FTA buyout cannot be determined until an appraisal is completed in April. An estimated value of the garage, based on age and size, was used to determine the amount that will be owed to the FTA.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(2) </a:t>
          </a:r>
          <a:r>
            <a:rPr lang="en-US" cap="none" sz="1000" b="0" i="0" u="none" baseline="0">
              <a:solidFill>
                <a:srgbClr val="000000"/>
              </a:solidFill>
              <a:latin typeface="Arial"/>
              <a:ea typeface="Arial"/>
              <a:cs typeface="Arial"/>
            </a:rPr>
            <a:t>While the expense will be paid from the proceeds of the easement sale, this will be a non-operating expense and will not be capitalized as a part of the asset.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PageLayoutView="0" workbookViewId="0" topLeftCell="A1">
      <selection activeCell="F10" sqref="F10"/>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 min="9" max="9" width="5.28125" style="0" customWidth="1"/>
  </cols>
  <sheetData>
    <row r="1" spans="1:9" ht="15">
      <c r="A1" s="1"/>
      <c r="B1" s="2"/>
      <c r="C1" s="2"/>
      <c r="D1" s="3" t="s">
        <v>0</v>
      </c>
      <c r="E1" s="4"/>
      <c r="F1" s="2"/>
      <c r="G1" s="2"/>
      <c r="H1" s="2"/>
      <c r="I1" s="1"/>
    </row>
    <row r="2" spans="1:9" ht="14.25" thickBot="1">
      <c r="A2" s="5"/>
      <c r="B2" s="4"/>
      <c r="C2" s="4"/>
      <c r="D2" s="4"/>
      <c r="E2" s="4"/>
      <c r="F2" s="4"/>
      <c r="G2" s="6"/>
      <c r="H2" s="4" t="s">
        <v>25</v>
      </c>
      <c r="I2" s="7"/>
    </row>
    <row r="3" spans="1:9" ht="18" customHeight="1" thickTop="1">
      <c r="A3" s="8" t="s">
        <v>17</v>
      </c>
      <c r="B3" s="9"/>
      <c r="C3" s="10"/>
      <c r="D3" s="10"/>
      <c r="E3" s="10"/>
      <c r="F3" s="10"/>
      <c r="G3" s="10"/>
      <c r="H3" s="11"/>
      <c r="I3" s="7"/>
    </row>
    <row r="4" spans="1:9" ht="18" customHeight="1">
      <c r="A4" s="12" t="s">
        <v>18</v>
      </c>
      <c r="B4" s="13"/>
      <c r="C4" s="14"/>
      <c r="D4" s="14"/>
      <c r="E4" s="14"/>
      <c r="F4" s="14"/>
      <c r="G4" s="14"/>
      <c r="H4" s="15"/>
      <c r="I4" s="7"/>
    </row>
    <row r="5" spans="1:8" ht="18" customHeight="1">
      <c r="A5" s="16" t="s">
        <v>1</v>
      </c>
      <c r="B5" s="17"/>
      <c r="C5" s="17"/>
      <c r="D5" s="17"/>
      <c r="E5" s="17"/>
      <c r="F5" s="17"/>
      <c r="G5" s="17"/>
      <c r="H5" s="18"/>
    </row>
    <row r="6" spans="1:8" ht="18" customHeight="1">
      <c r="A6" s="16" t="s">
        <v>2</v>
      </c>
      <c r="B6" s="17"/>
      <c r="C6" s="17"/>
      <c r="D6" s="17"/>
      <c r="E6" s="17"/>
      <c r="F6" s="17"/>
      <c r="G6" s="17"/>
      <c r="H6" s="18"/>
    </row>
    <row r="7" spans="1:8" ht="18" customHeight="1" thickBot="1">
      <c r="A7" s="19" t="s">
        <v>24</v>
      </c>
      <c r="B7" s="20"/>
      <c r="C7" s="20"/>
      <c r="D7" s="20"/>
      <c r="E7" s="20"/>
      <c r="F7" s="20"/>
      <c r="G7" s="20"/>
      <c r="H7" s="21"/>
    </row>
    <row r="8" spans="1:8" ht="18" customHeight="1" thickTop="1">
      <c r="A8" s="22"/>
      <c r="C8" s="22"/>
      <c r="D8" s="17"/>
      <c r="E8" s="17"/>
      <c r="F8" s="17"/>
      <c r="G8" s="17"/>
      <c r="H8" s="17"/>
    </row>
    <row r="9" spans="1:8" ht="18" customHeight="1">
      <c r="A9" s="17" t="s">
        <v>3</v>
      </c>
      <c r="C9" s="22"/>
      <c r="D9" s="22"/>
      <c r="E9" s="22"/>
      <c r="F9" s="22"/>
      <c r="G9" s="22"/>
      <c r="H9" s="22"/>
    </row>
    <row r="10" spans="1:8" ht="18" customHeight="1" thickBot="1">
      <c r="A10" s="23" t="s">
        <v>4</v>
      </c>
      <c r="B10" s="17"/>
      <c r="C10" s="22"/>
      <c r="D10" s="22"/>
      <c r="E10" s="22"/>
      <c r="F10" s="22"/>
      <c r="G10" s="22"/>
      <c r="H10" s="22"/>
    </row>
    <row r="11" spans="1:8" ht="18" customHeight="1">
      <c r="A11" s="24" t="s">
        <v>5</v>
      </c>
      <c r="B11" s="25"/>
      <c r="C11" s="26" t="s">
        <v>6</v>
      </c>
      <c r="D11" s="26" t="s">
        <v>7</v>
      </c>
      <c r="E11" s="26">
        <v>2012</v>
      </c>
      <c r="F11" s="26">
        <v>2013</v>
      </c>
      <c r="G11" s="27">
        <v>2014</v>
      </c>
      <c r="H11" s="28">
        <v>2015</v>
      </c>
    </row>
    <row r="12" spans="1:8" ht="18" customHeight="1">
      <c r="A12" s="29"/>
      <c r="B12" s="30"/>
      <c r="C12" s="31" t="s">
        <v>8</v>
      </c>
      <c r="D12" s="31" t="s">
        <v>9</v>
      </c>
      <c r="E12" s="32"/>
      <c r="F12" s="33"/>
      <c r="G12" s="34"/>
      <c r="H12" s="35"/>
    </row>
    <row r="13" spans="1:8" ht="27.75" customHeight="1">
      <c r="A13" s="29" t="s">
        <v>10</v>
      </c>
      <c r="B13" s="30"/>
      <c r="C13" s="36">
        <v>3641</v>
      </c>
      <c r="D13" s="68" t="s">
        <v>19</v>
      </c>
      <c r="E13" s="38">
        <v>10110000</v>
      </c>
      <c r="F13" s="38"/>
      <c r="G13" s="38"/>
      <c r="H13" s="39"/>
    </row>
    <row r="14" spans="1:8" ht="18" customHeight="1">
      <c r="A14" s="29"/>
      <c r="B14" s="30"/>
      <c r="C14" s="36"/>
      <c r="D14" s="37"/>
      <c r="E14" s="38"/>
      <c r="F14" s="38"/>
      <c r="G14" s="38"/>
      <c r="H14" s="39"/>
    </row>
    <row r="15" spans="1:8" ht="18" customHeight="1" thickBot="1">
      <c r="A15" s="40"/>
      <c r="B15" s="41" t="s">
        <v>11</v>
      </c>
      <c r="C15" s="42"/>
      <c r="D15" s="42"/>
      <c r="E15" s="43">
        <f>E14+E13</f>
        <v>10110000</v>
      </c>
      <c r="F15" s="43">
        <f>F14+F13</f>
        <v>0</v>
      </c>
      <c r="G15" s="43">
        <f>G14+G13</f>
        <v>0</v>
      </c>
      <c r="H15" s="44"/>
    </row>
    <row r="16" spans="1:8" ht="18" customHeight="1">
      <c r="A16" s="22"/>
      <c r="B16" s="22"/>
      <c r="C16" s="22"/>
      <c r="D16" s="22"/>
      <c r="E16" s="45"/>
      <c r="F16" s="45"/>
      <c r="G16" s="45"/>
      <c r="H16" s="45"/>
    </row>
    <row r="17" spans="1:8" ht="18" customHeight="1" thickBot="1">
      <c r="A17" s="46" t="s">
        <v>12</v>
      </c>
      <c r="B17" s="17"/>
      <c r="C17" s="17"/>
      <c r="D17" s="22"/>
      <c r="E17" s="22"/>
      <c r="F17" s="22"/>
      <c r="G17" s="22"/>
      <c r="H17" s="22"/>
    </row>
    <row r="18" spans="1:8" ht="18" customHeight="1">
      <c r="A18" s="24" t="s">
        <v>5</v>
      </c>
      <c r="B18" s="25"/>
      <c r="C18" s="26" t="s">
        <v>6</v>
      </c>
      <c r="D18" s="26" t="s">
        <v>13</v>
      </c>
      <c r="E18" s="26">
        <v>2012</v>
      </c>
      <c r="F18" s="26">
        <v>2013</v>
      </c>
      <c r="G18" s="27">
        <v>2014</v>
      </c>
      <c r="H18" s="28">
        <v>2015</v>
      </c>
    </row>
    <row r="19" spans="1:8" ht="18" customHeight="1">
      <c r="A19" s="29"/>
      <c r="B19" s="47"/>
      <c r="C19" s="31" t="s">
        <v>8</v>
      </c>
      <c r="D19" s="31"/>
      <c r="E19" s="32"/>
      <c r="F19" s="32"/>
      <c r="G19" s="34"/>
      <c r="H19" s="35"/>
    </row>
    <row r="20" spans="1:8" ht="18" customHeight="1">
      <c r="A20" s="69" t="s">
        <v>10</v>
      </c>
      <c r="B20" s="70"/>
      <c r="C20" s="36" t="s">
        <v>26</v>
      </c>
      <c r="D20" s="31" t="s">
        <v>14</v>
      </c>
      <c r="E20" s="38">
        <f>E30</f>
        <v>642007.8012309198</v>
      </c>
      <c r="F20" s="38"/>
      <c r="G20" s="48"/>
      <c r="H20" s="39"/>
    </row>
    <row r="21" spans="1:8" ht="18" customHeight="1">
      <c r="A21" s="29"/>
      <c r="B21" s="47"/>
      <c r="C21" s="36"/>
      <c r="D21" s="31"/>
      <c r="E21" s="38"/>
      <c r="F21" s="38"/>
      <c r="G21" s="48"/>
      <c r="H21" s="39"/>
    </row>
    <row r="22" spans="1:9" ht="18" customHeight="1" thickBot="1">
      <c r="A22" s="40"/>
      <c r="B22" s="41" t="s">
        <v>15</v>
      </c>
      <c r="C22" s="42"/>
      <c r="D22" s="42"/>
      <c r="E22" s="43">
        <f>E20</f>
        <v>642007.8012309198</v>
      </c>
      <c r="F22" s="43">
        <f>SUM(F20:F21)</f>
        <v>0</v>
      </c>
      <c r="G22" s="43">
        <f>SUM(G20:G21)</f>
        <v>0</v>
      </c>
      <c r="H22" s="43">
        <f>SUM(H20:H21)</f>
        <v>0</v>
      </c>
      <c r="I22" s="49"/>
    </row>
    <row r="23" spans="1:8" ht="18" customHeight="1">
      <c r="A23" s="22"/>
      <c r="B23" s="22"/>
      <c r="C23" s="22"/>
      <c r="D23" s="22"/>
      <c r="E23" s="45"/>
      <c r="F23" s="45"/>
      <c r="G23" s="45"/>
      <c r="H23" s="45"/>
    </row>
    <row r="24" spans="1:8" ht="18" customHeight="1" thickBot="1">
      <c r="A24" s="46" t="s">
        <v>16</v>
      </c>
      <c r="B24" s="17"/>
      <c r="C24" s="17"/>
      <c r="D24" s="17"/>
      <c r="E24" s="22"/>
      <c r="F24" s="22"/>
      <c r="G24" s="22"/>
      <c r="H24" s="22"/>
    </row>
    <row r="25" spans="1:9" ht="18" customHeight="1">
      <c r="A25" s="24"/>
      <c r="B25" s="25"/>
      <c r="C25" s="50"/>
      <c r="D25" s="51"/>
      <c r="E25" s="26">
        <v>2012</v>
      </c>
      <c r="F25" s="26">
        <v>2013</v>
      </c>
      <c r="G25" s="27">
        <v>2014</v>
      </c>
      <c r="H25" s="28">
        <v>2015</v>
      </c>
      <c r="I25" s="52"/>
    </row>
    <row r="26" spans="1:9" ht="18" customHeight="1">
      <c r="A26" s="29" t="s">
        <v>27</v>
      </c>
      <c r="B26" s="30"/>
      <c r="C26" s="30"/>
      <c r="D26" s="47"/>
      <c r="E26" s="53">
        <f>20000000*E46</f>
        <v>627007.8012309198</v>
      </c>
      <c r="F26" s="38"/>
      <c r="G26" s="54"/>
      <c r="H26" s="39"/>
      <c r="I26" s="55"/>
    </row>
    <row r="27" spans="1:9" ht="18" customHeight="1">
      <c r="A27" s="29" t="s">
        <v>20</v>
      </c>
      <c r="B27" s="30"/>
      <c r="C27" s="30"/>
      <c r="D27" s="47"/>
      <c r="E27" s="38">
        <v>15000</v>
      </c>
      <c r="F27" s="53"/>
      <c r="G27" s="54"/>
      <c r="H27" s="39"/>
      <c r="I27" s="55"/>
    </row>
    <row r="28" spans="1:8" ht="18" customHeight="1">
      <c r="A28" s="29"/>
      <c r="B28" s="30"/>
      <c r="C28" s="30"/>
      <c r="D28" s="47"/>
      <c r="E28" s="56"/>
      <c r="F28" s="53"/>
      <c r="G28" s="54"/>
      <c r="H28" s="39"/>
    </row>
    <row r="29" spans="1:8" ht="18" customHeight="1">
      <c r="A29" s="57"/>
      <c r="B29" s="58"/>
      <c r="C29" s="58"/>
      <c r="D29" s="59"/>
      <c r="E29" s="60"/>
      <c r="F29" s="60"/>
      <c r="G29" s="61"/>
      <c r="H29" s="62"/>
    </row>
    <row r="30" spans="1:9" ht="18" customHeight="1" thickBot="1">
      <c r="A30" s="40" t="s">
        <v>15</v>
      </c>
      <c r="B30" s="41"/>
      <c r="C30" s="41"/>
      <c r="D30" s="63"/>
      <c r="E30" s="43">
        <f>SUM(E26:E29)</f>
        <v>642007.8012309198</v>
      </c>
      <c r="F30" s="43">
        <f>SUM(F26:F29)</f>
        <v>0</v>
      </c>
      <c r="G30" s="43">
        <f>SUM(G26:G29)</f>
        <v>0</v>
      </c>
      <c r="H30" s="44"/>
      <c r="I30" s="64"/>
    </row>
    <row r="31" spans="1:9" ht="18" customHeight="1">
      <c r="A31" s="22"/>
      <c r="B31" s="22"/>
      <c r="C31" s="22"/>
      <c r="D31" s="22"/>
      <c r="E31" s="45"/>
      <c r="F31" s="45"/>
      <c r="G31" s="45"/>
      <c r="H31" s="45"/>
      <c r="I31" s="64"/>
    </row>
    <row r="32" spans="1:9" ht="13.5">
      <c r="A32" s="22"/>
      <c r="C32" s="22"/>
      <c r="D32" s="22"/>
      <c r="E32" s="45"/>
      <c r="F32" s="45"/>
      <c r="G32" s="45"/>
      <c r="H32" s="45"/>
      <c r="I32" s="64"/>
    </row>
    <row r="33" spans="1:9" ht="13.5">
      <c r="A33" s="22"/>
      <c r="C33" s="22"/>
      <c r="D33" s="22"/>
      <c r="E33" s="45"/>
      <c r="F33" s="45"/>
      <c r="G33" s="45"/>
      <c r="H33" s="45"/>
      <c r="I33" s="64"/>
    </row>
    <row r="34" spans="1:8" ht="13.5">
      <c r="A34" s="22"/>
      <c r="C34" s="22"/>
      <c r="D34" s="22"/>
      <c r="E34" s="22"/>
      <c r="F34" s="22"/>
      <c r="G34" s="22"/>
      <c r="H34" s="22"/>
    </row>
    <row r="35" spans="1:8" ht="13.5">
      <c r="A35" s="65"/>
      <c r="B35" s="22"/>
      <c r="C35" s="22"/>
      <c r="D35" s="22"/>
      <c r="E35" s="45"/>
      <c r="F35" s="45"/>
      <c r="G35" s="45"/>
      <c r="H35" s="45"/>
    </row>
    <row r="36" ht="12.75">
      <c r="A36" s="66"/>
    </row>
    <row r="37" ht="12.75">
      <c r="A37" s="67"/>
    </row>
    <row r="44" spans="1:5" ht="12.75">
      <c r="A44" t="s">
        <v>21</v>
      </c>
      <c r="E44" s="64">
        <v>525860</v>
      </c>
    </row>
    <row r="45" spans="1:5" ht="12.75">
      <c r="A45" t="s">
        <v>22</v>
      </c>
      <c r="E45" s="64">
        <v>16773635</v>
      </c>
    </row>
    <row r="46" spans="4:5" ht="12.75">
      <c r="D46" s="71" t="s">
        <v>23</v>
      </c>
      <c r="E46" s="72">
        <f>E44/E45</f>
        <v>0.03135039006154599</v>
      </c>
    </row>
  </sheetData>
  <sheetProtection/>
  <printOptions/>
  <pageMargins left="0.77" right="0.75" top="1" bottom="1" header="0.5" footer="0.5"/>
  <pageSetup fitToHeight="1" fitToWidth="1" horizontalDpi="600" verticalDpi="600" orientation="portrait" scale="84"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krochal</dc:creator>
  <cp:keywords/>
  <dc:description/>
  <cp:lastModifiedBy>Shelley Harrison</cp:lastModifiedBy>
  <cp:lastPrinted>2012-03-23T21:38:31Z</cp:lastPrinted>
  <dcterms:created xsi:type="dcterms:W3CDTF">2011-02-02T17:46:49Z</dcterms:created>
  <dcterms:modified xsi:type="dcterms:W3CDTF">2012-03-26T17:28:39Z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