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Note'!$A$1:$H$59</definedName>
  </definedNames>
  <calcPr fullCalcOnLoad="1"/>
</workbook>
</file>

<file path=xl/sharedStrings.xml><?xml version="1.0" encoding="utf-8"?>
<sst xmlns="http://schemas.openxmlformats.org/spreadsheetml/2006/main" count="52" uniqueCount="36">
  <si>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</si>
  <si>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</si>
  <si>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</si>
  <si>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</si>
  <si>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</si>
  <si>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</si>
  <si>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</si>
  <si>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</si>
  <si>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</si>
  <si>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</si>
  <si>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</si>
  <si>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</si>
  <si>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</si>
  <si>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</si>
  <si>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</si>
  <si>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</si>
  <si>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</si>
  <si>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</si>
  <si>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</si>
  <si>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</si>
  <si>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</si>
  <si>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</si>
  <si>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</si>
  <si>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Children's Health Initiative - Health Innovation and Integration Committee</t>
  </si>
  <si>
    <t>Public Health</t>
  </si>
  <si>
    <t>Mark Leaf</t>
  </si>
  <si>
    <t>HIIC FUNDERS</t>
  </si>
  <si>
    <t>LOCAL REIMB MAM EXP</t>
  </si>
  <si>
    <t>Other Contract/Prof Services</t>
  </si>
  <si>
    <t>Subcontract-Other</t>
  </si>
  <si>
    <t>Departmental Overhead</t>
  </si>
  <si>
    <t>Salaries &amp; Benefits</t>
  </si>
  <si>
    <t>Revenues inflated in years 2009, 2010, &amp; 2011 on percentage basis to match HIIC Plan</t>
  </si>
  <si>
    <t>.10 FTE authority is being transferred from another program - salaries &amp; benefits needed, but not the FTE.</t>
  </si>
  <si>
    <t>3% assumption for salaries &amp; benefits in years 2009, 2010, &amp; 2011.</t>
  </si>
  <si>
    <t>Balance of expenditures distributed across categories in years 2009, 2010, &amp; 2011 on percentage basis to match HIIC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</si>
</sst>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00_);_(&quot;$&quot;* \(#,##0.000\);_(&quot;$&quot;* &quot;-&quot;???_);_(@_)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42" fontId="5" fillId="0" borderId="11" xfId="0" applyNumberFormat="1" applyFont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0" fontId="5" fillId="0" borderId="11" xfId="0" applyFont="1" applyBorder="1" applyAlignment="1" quotePrefix="1">
      <alignment/>
    </xf>
    <xf numFmtId="168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42" fontId="5" fillId="0" borderId="13" xfId="0" applyNumberFormat="1" applyFont="1" applyBorder="1" applyAlignment="1">
      <alignment/>
    </xf>
    <xf numFmtId="42" fontId="5" fillId="0" borderId="18" xfId="0" applyNumberFormat="1" applyFont="1" applyBorder="1" applyAlignment="1">
      <alignment/>
    </xf>
    <xf numFmtId="42" fontId="5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5.28125" style="0" customWidth="1"/>
    <col min="2" max="2" width="14.57421875" style="0" customWidth="1"/>
    <col min="3" max="3" width="10.421875" style="0" customWidth="1"/>
    <col min="4" max="4" width="23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27" t="s">
        <v>2</v>
      </c>
      <c r="B4" s="56" t="s">
        <v>23</v>
      </c>
      <c r="C4" s="57"/>
      <c r="D4" s="57"/>
      <c r="E4" s="57"/>
      <c r="F4" s="57"/>
      <c r="G4" s="57"/>
      <c r="H4" s="58"/>
      <c r="I4" s="2"/>
    </row>
    <row r="5" spans="1:8" ht="13.5">
      <c r="A5" s="10" t="s">
        <v>20</v>
      </c>
      <c r="B5" s="11"/>
      <c r="C5" s="11"/>
      <c r="D5" s="11" t="s">
        <v>24</v>
      </c>
      <c r="E5" s="11"/>
      <c r="F5" s="11"/>
      <c r="G5" s="11"/>
      <c r="H5" s="12"/>
    </row>
    <row r="6" spans="1:8" ht="15">
      <c r="A6" s="10" t="s">
        <v>21</v>
      </c>
      <c r="B6" s="11"/>
      <c r="C6" s="11"/>
      <c r="D6" s="11" t="s">
        <v>25</v>
      </c>
      <c r="E6" s="32"/>
      <c r="F6" s="11"/>
      <c r="G6" s="11"/>
      <c r="H6" s="12"/>
    </row>
    <row r="7" spans="1:8" ht="14.25" thickBot="1">
      <c r="A7" s="13" t="s">
        <v>22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18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2008</v>
      </c>
      <c r="F12" s="19">
        <v>2009</v>
      </c>
      <c r="G12" s="19">
        <v>2010</v>
      </c>
      <c r="H12" s="20">
        <v>2011</v>
      </c>
    </row>
    <row r="13" spans="1:8" s="28" customFormat="1" ht="12.75">
      <c r="A13" s="34" t="s">
        <v>24</v>
      </c>
      <c r="B13" s="35"/>
      <c r="C13" s="40">
        <v>1800</v>
      </c>
      <c r="D13" s="43" t="s">
        <v>26</v>
      </c>
      <c r="E13" s="44">
        <v>412174</v>
      </c>
      <c r="F13" s="44">
        <f>F29*(E13/E20)</f>
        <v>459086.1879023097</v>
      </c>
      <c r="G13" s="44">
        <f>G29*(F13/F20)</f>
        <v>501397.1744604317</v>
      </c>
      <c r="H13" s="45">
        <f>H29*(G13/G20)</f>
        <v>406174.6948756784</v>
      </c>
    </row>
    <row r="14" spans="1:8" s="28" customFormat="1" ht="12.75">
      <c r="A14" s="34" t="s">
        <v>24</v>
      </c>
      <c r="B14" s="35"/>
      <c r="C14" s="40">
        <v>1800</v>
      </c>
      <c r="D14" s="43" t="s">
        <v>27</v>
      </c>
      <c r="E14" s="44">
        <v>31514</v>
      </c>
      <c r="F14" s="44">
        <f>F29*(E14/E20)</f>
        <v>35100.812097690265</v>
      </c>
      <c r="G14" s="44">
        <f>G29*(F14/F20)</f>
        <v>38335.825539568345</v>
      </c>
      <c r="H14" s="45">
        <f>H29*(G14/G20)</f>
        <v>31055.305124321592</v>
      </c>
    </row>
    <row r="15" spans="1:8" s="28" customFormat="1" ht="12.75">
      <c r="A15" s="34"/>
      <c r="B15" s="35"/>
      <c r="C15" s="40"/>
      <c r="D15" s="43"/>
      <c r="E15" s="44"/>
      <c r="F15" s="44"/>
      <c r="G15" s="44"/>
      <c r="H15" s="45"/>
    </row>
    <row r="16" spans="1:8" s="28" customFormat="1" ht="12.75">
      <c r="A16" s="34"/>
      <c r="B16" s="35"/>
      <c r="C16" s="46"/>
      <c r="D16" s="43"/>
      <c r="E16" s="44"/>
      <c r="F16" s="44"/>
      <c r="G16" s="44"/>
      <c r="H16" s="45"/>
    </row>
    <row r="17" spans="1:8" s="28" customFormat="1" ht="12.75">
      <c r="A17" s="34"/>
      <c r="B17" s="35"/>
      <c r="C17" s="46"/>
      <c r="D17" s="43"/>
      <c r="E17" s="44"/>
      <c r="F17" s="44"/>
      <c r="G17" s="44"/>
      <c r="H17" s="45"/>
    </row>
    <row r="18" spans="1:8" s="28" customFormat="1" ht="12.75">
      <c r="A18" s="34"/>
      <c r="B18" s="35"/>
      <c r="C18" s="47"/>
      <c r="D18" s="43"/>
      <c r="E18" s="44"/>
      <c r="F18" s="44"/>
      <c r="G18" s="44"/>
      <c r="H18" s="45"/>
    </row>
    <row r="19" spans="1:8" s="28" customFormat="1" ht="12.75">
      <c r="A19" s="34"/>
      <c r="B19" s="35"/>
      <c r="C19" s="47"/>
      <c r="D19" s="43"/>
      <c r="E19" s="44"/>
      <c r="F19" s="41"/>
      <c r="G19" s="41"/>
      <c r="H19" s="42"/>
    </row>
    <row r="20" spans="1:8" ht="12.75">
      <c r="A20" s="34"/>
      <c r="B20" s="35" t="s">
        <v>13</v>
      </c>
      <c r="C20" s="43"/>
      <c r="D20" s="43"/>
      <c r="E20" s="44">
        <f>SUM(E13:E19)</f>
        <v>443688</v>
      </c>
      <c r="F20" s="44">
        <f>SUM(F13:F19)</f>
        <v>494186.99999999994</v>
      </c>
      <c r="G20" s="44">
        <f>SUM(G13:G19)</f>
        <v>539733</v>
      </c>
      <c r="H20" s="45">
        <f>SUM(H13:H19)</f>
        <v>437230</v>
      </c>
    </row>
    <row r="21" spans="1:8" ht="13.5">
      <c r="A21" s="16"/>
      <c r="B21" s="16"/>
      <c r="C21" s="16"/>
      <c r="D21" s="16"/>
      <c r="E21" s="16"/>
      <c r="F21" s="21"/>
      <c r="G21" s="21"/>
      <c r="H21" s="21"/>
    </row>
    <row r="22" spans="1:8" ht="13.5">
      <c r="A22" s="16"/>
      <c r="C22" s="16"/>
      <c r="D22" s="16"/>
      <c r="E22" s="16"/>
      <c r="F22" s="16"/>
      <c r="G22" s="16"/>
      <c r="H22" s="16"/>
    </row>
    <row r="23" spans="1:8" ht="13.5">
      <c r="A23" s="16"/>
      <c r="B23" s="16"/>
      <c r="C23" s="16"/>
      <c r="D23" s="16"/>
      <c r="E23" s="16"/>
      <c r="F23" s="16"/>
      <c r="G23" s="16"/>
      <c r="H23" s="16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3.5">
      <c r="A25" s="16"/>
      <c r="B25" s="16"/>
      <c r="C25" s="16"/>
      <c r="D25" s="16"/>
      <c r="E25" s="16"/>
      <c r="F25" s="16"/>
      <c r="G25" s="16"/>
      <c r="H25" s="16"/>
    </row>
    <row r="26" spans="1:8" ht="13.5">
      <c r="A26" s="11" t="s">
        <v>14</v>
      </c>
      <c r="B26" s="11"/>
      <c r="C26" s="11"/>
      <c r="D26" s="16"/>
      <c r="E26" s="16"/>
      <c r="F26" s="16"/>
      <c r="G26" s="16"/>
      <c r="H26" s="16"/>
    </row>
    <row r="27" spans="1:8" ht="13.5">
      <c r="A27" s="17"/>
      <c r="B27" s="18" t="s">
        <v>5</v>
      </c>
      <c r="C27" s="19" t="s">
        <v>6</v>
      </c>
      <c r="D27" s="19" t="s">
        <v>15</v>
      </c>
      <c r="E27" s="19" t="s">
        <v>18</v>
      </c>
      <c r="F27" s="19" t="s">
        <v>8</v>
      </c>
      <c r="G27" s="19" t="s">
        <v>9</v>
      </c>
      <c r="H27" s="20" t="s">
        <v>10</v>
      </c>
    </row>
    <row r="28" spans="1:8" ht="13.5">
      <c r="A28" s="17"/>
      <c r="B28" s="22"/>
      <c r="C28" s="19" t="s">
        <v>11</v>
      </c>
      <c r="D28" s="19"/>
      <c r="E28" s="19">
        <v>2008</v>
      </c>
      <c r="F28" s="19">
        <v>2009</v>
      </c>
      <c r="G28" s="19">
        <v>2010</v>
      </c>
      <c r="H28" s="20">
        <v>2011</v>
      </c>
    </row>
    <row r="29" spans="1:8" s="28" customFormat="1" ht="12.75">
      <c r="A29" s="34" t="s">
        <v>24</v>
      </c>
      <c r="B29" s="35"/>
      <c r="C29" s="40">
        <v>1800</v>
      </c>
      <c r="D29" s="43" t="s">
        <v>24</v>
      </c>
      <c r="E29" s="33">
        <f>E20</f>
        <v>443688</v>
      </c>
      <c r="F29" s="44">
        <v>494187</v>
      </c>
      <c r="G29" s="44">
        <v>539733</v>
      </c>
      <c r="H29" s="45">
        <v>437230</v>
      </c>
    </row>
    <row r="30" spans="1:8" s="28" customFormat="1" ht="12.75">
      <c r="A30" s="34"/>
      <c r="B30" s="36"/>
      <c r="C30" s="43"/>
      <c r="D30" s="43"/>
      <c r="E30" s="44"/>
      <c r="F30" s="44"/>
      <c r="G30" s="44"/>
      <c r="H30" s="45"/>
    </row>
    <row r="31" spans="1:8" ht="12.75">
      <c r="A31" s="34"/>
      <c r="B31" s="35" t="s">
        <v>16</v>
      </c>
      <c r="C31" s="43"/>
      <c r="D31" s="43"/>
      <c r="E31" s="44">
        <f>SUM(E29:E30)</f>
        <v>443688</v>
      </c>
      <c r="F31" s="44">
        <f>SUM(F29:F30)</f>
        <v>494187</v>
      </c>
      <c r="G31" s="44">
        <f>SUM(G29:G30)</f>
        <v>539733</v>
      </c>
      <c r="H31" s="45">
        <f>SUM(H29:H30)</f>
        <v>437230</v>
      </c>
    </row>
    <row r="32" spans="1:8" ht="13.5">
      <c r="A32" s="16"/>
      <c r="B32" s="16"/>
      <c r="C32" s="16"/>
      <c r="D32" s="16"/>
      <c r="E32" s="16"/>
      <c r="F32" s="21"/>
      <c r="G32" s="21"/>
      <c r="H32" s="21"/>
    </row>
    <row r="33" spans="1:8" ht="13.5">
      <c r="A33" s="16"/>
      <c r="B33" s="16"/>
      <c r="C33" s="16"/>
      <c r="D33" s="16"/>
      <c r="E33" s="16"/>
      <c r="F33" s="21"/>
      <c r="G33" s="21"/>
      <c r="H33" s="21"/>
    </row>
    <row r="34" spans="1:8" ht="13.5">
      <c r="A34" s="16"/>
      <c r="B34" s="16"/>
      <c r="C34" s="16"/>
      <c r="D34" s="16"/>
      <c r="E34" s="16"/>
      <c r="F34" s="21"/>
      <c r="G34" s="21"/>
      <c r="H34" s="21"/>
    </row>
    <row r="35" spans="1:8" ht="13.5">
      <c r="A35" s="16"/>
      <c r="B35" s="16"/>
      <c r="C35" s="16"/>
      <c r="D35" s="16"/>
      <c r="E35" s="16"/>
      <c r="F35" s="16"/>
      <c r="G35" s="16"/>
      <c r="H35" s="16"/>
    </row>
    <row r="36" spans="1:8" ht="13.5">
      <c r="A36" s="11" t="s">
        <v>17</v>
      </c>
      <c r="B36" s="11"/>
      <c r="C36" s="11"/>
      <c r="D36" s="11"/>
      <c r="E36" s="11"/>
      <c r="F36" s="16"/>
      <c r="G36" s="16"/>
      <c r="H36" s="16"/>
    </row>
    <row r="37" spans="1:11" ht="13.5">
      <c r="A37" s="17"/>
      <c r="B37" s="18"/>
      <c r="C37" s="23"/>
      <c r="D37" s="24"/>
      <c r="E37" s="19" t="s">
        <v>18</v>
      </c>
      <c r="F37" s="19" t="s">
        <v>8</v>
      </c>
      <c r="G37" s="19" t="s">
        <v>9</v>
      </c>
      <c r="H37" s="20" t="s">
        <v>10</v>
      </c>
      <c r="I37" s="4"/>
      <c r="J37" s="4"/>
      <c r="K37" s="4"/>
    </row>
    <row r="38" spans="1:11" ht="13.5">
      <c r="A38" s="17"/>
      <c r="B38" s="18"/>
      <c r="C38" s="23"/>
      <c r="D38" s="24"/>
      <c r="E38" s="19">
        <v>2008</v>
      </c>
      <c r="F38" s="19">
        <v>2009</v>
      </c>
      <c r="G38" s="19">
        <v>2010</v>
      </c>
      <c r="H38" s="20">
        <v>2011</v>
      </c>
      <c r="I38" s="4"/>
      <c r="J38" s="4"/>
      <c r="K38" s="4"/>
    </row>
    <row r="39" spans="1:11" ht="12.75">
      <c r="A39" s="34" t="s">
        <v>31</v>
      </c>
      <c r="B39" s="35"/>
      <c r="C39" s="35"/>
      <c r="D39" s="50"/>
      <c r="E39" s="53">
        <f>9291+3066</f>
        <v>12357</v>
      </c>
      <c r="F39" s="51">
        <f>E39*1.03</f>
        <v>12727.710000000001</v>
      </c>
      <c r="G39" s="51">
        <f>F39*1.03</f>
        <v>13109.5413</v>
      </c>
      <c r="H39" s="52">
        <f>G39*1.03</f>
        <v>13502.827539000002</v>
      </c>
      <c r="I39" s="3"/>
      <c r="J39" s="3"/>
      <c r="K39" s="3"/>
    </row>
    <row r="40" spans="1:11" ht="12.75">
      <c r="A40" s="34" t="s">
        <v>28</v>
      </c>
      <c r="B40" s="35"/>
      <c r="C40" s="35"/>
      <c r="D40" s="36"/>
      <c r="E40" s="53">
        <v>40000</v>
      </c>
      <c r="F40" s="51">
        <f>($F$31-$F$39)*(E40/SUM($E$40:$E$42))</f>
        <v>44648.707373223806</v>
      </c>
      <c r="G40" s="51">
        <f>($G$31-$G$39)*(E40/SUM($E$40:$E$42))</f>
        <v>48837.060976373126</v>
      </c>
      <c r="H40" s="52">
        <f>($H$31-$H$39)*(E40/SUM($E$40:$E$42))</f>
        <v>39294.84989124361</v>
      </c>
      <c r="I40" s="3"/>
      <c r="J40" s="3"/>
      <c r="K40" s="3"/>
    </row>
    <row r="41" spans="1:11" ht="12.75">
      <c r="A41" s="34" t="s">
        <v>29</v>
      </c>
      <c r="B41" s="35"/>
      <c r="C41" s="35"/>
      <c r="D41" s="36"/>
      <c r="E41" s="53">
        <v>365000</v>
      </c>
      <c r="F41" s="51">
        <f>($F$31-$F$39)*(E41/SUM($E$40:$E$42))</f>
        <v>407419.45478066726</v>
      </c>
      <c r="G41" s="51">
        <f>($G$31-$G$39)*(E41/SUM($E$40:$E$42))</f>
        <v>445638.1814094048</v>
      </c>
      <c r="H41" s="52">
        <f>($H$31-$H$39)*(E41/SUM($E$40:$E$42))</f>
        <v>358565.50525759795</v>
      </c>
      <c r="I41" s="3"/>
      <c r="J41" s="3"/>
      <c r="K41" s="3"/>
    </row>
    <row r="42" spans="1:11" ht="12.75">
      <c r="A42" s="34" t="s">
        <v>30</v>
      </c>
      <c r="B42" s="35"/>
      <c r="C42" s="35"/>
      <c r="D42" s="36"/>
      <c r="E42" s="53">
        <f>443688-12357-40000-365000</f>
        <v>26331</v>
      </c>
      <c r="F42" s="51">
        <f>($F$31-$F$39)*(E42/SUM($E$40:$E$42))</f>
        <v>29391.127846108906</v>
      </c>
      <c r="G42" s="51">
        <f>($G$31-$G$39)*(E42/SUM($E$40:$E$42))</f>
        <v>32148.216314222023</v>
      </c>
      <c r="H42" s="52">
        <f>($H$31-$H$39)*(E42/SUM($E$40:$E$42))</f>
        <v>25866.81731215839</v>
      </c>
      <c r="I42" s="3"/>
      <c r="J42" s="3"/>
      <c r="K42" s="3"/>
    </row>
    <row r="43" spans="1:9" ht="12.75">
      <c r="A43" s="34"/>
      <c r="B43" s="35"/>
      <c r="C43" s="35"/>
      <c r="D43" s="36"/>
      <c r="E43" s="53"/>
      <c r="F43" s="51"/>
      <c r="G43" s="51"/>
      <c r="H43" s="52"/>
      <c r="I43" s="1"/>
    </row>
    <row r="44" spans="1:8" ht="12.75">
      <c r="A44" s="34"/>
      <c r="B44" s="35"/>
      <c r="C44" s="35"/>
      <c r="D44" s="36"/>
      <c r="E44" s="51"/>
      <c r="F44" s="51"/>
      <c r="G44" s="51"/>
      <c r="H44" s="52"/>
    </row>
    <row r="45" spans="1:11" ht="13.5" thickBot="1">
      <c r="A45" s="37" t="s">
        <v>16</v>
      </c>
      <c r="B45" s="38"/>
      <c r="C45" s="38"/>
      <c r="D45" s="39"/>
      <c r="E45" s="54">
        <f>SUM(E39:E44)</f>
        <v>443688</v>
      </c>
      <c r="F45" s="54">
        <f>SUM(F39:F44)</f>
        <v>494187</v>
      </c>
      <c r="G45" s="54">
        <f>SUM(G39:G44)</f>
        <v>539733</v>
      </c>
      <c r="H45" s="55">
        <f>SUM(H39:H44)</f>
        <v>437230</v>
      </c>
      <c r="I45" s="1"/>
      <c r="J45" s="1"/>
      <c r="K45" s="1"/>
    </row>
    <row r="46" spans="1:11" ht="14.25" thickTop="1">
      <c r="A46" s="16"/>
      <c r="B46" s="16"/>
      <c r="C46" s="16"/>
      <c r="D46" s="16"/>
      <c r="E46" s="16"/>
      <c r="F46" s="21"/>
      <c r="G46" s="21"/>
      <c r="H46" s="21"/>
      <c r="I46" s="1"/>
      <c r="J46" s="1"/>
      <c r="K46" s="1"/>
    </row>
    <row r="47" spans="1:11" ht="13.5">
      <c r="A47" s="16"/>
      <c r="B47" s="16"/>
      <c r="C47" s="16"/>
      <c r="D47" s="16"/>
      <c r="E47" s="16"/>
      <c r="F47" s="21"/>
      <c r="G47" s="21"/>
      <c r="H47" s="21"/>
      <c r="I47" s="1"/>
      <c r="J47" s="1"/>
      <c r="K47" s="1"/>
    </row>
    <row r="48" spans="1:11" ht="13.5">
      <c r="A48" s="16" t="s">
        <v>19</v>
      </c>
      <c r="B48" s="16"/>
      <c r="C48" s="16"/>
      <c r="D48" s="16"/>
      <c r="E48" s="16"/>
      <c r="F48" s="21"/>
      <c r="G48" s="21"/>
      <c r="H48" s="21"/>
      <c r="I48" s="1"/>
      <c r="J48" s="1"/>
      <c r="K48" s="1"/>
    </row>
    <row r="49" spans="1:8" ht="13.5">
      <c r="A49" s="16" t="s">
        <v>32</v>
      </c>
      <c r="B49" s="30"/>
      <c r="C49" s="30"/>
      <c r="D49" s="30"/>
      <c r="E49" s="16"/>
      <c r="F49" s="16"/>
      <c r="G49" s="16"/>
      <c r="H49" s="16"/>
    </row>
    <row r="50" spans="1:4" ht="13.5">
      <c r="A50" s="16" t="s">
        <v>33</v>
      </c>
      <c r="B50" s="48"/>
      <c r="C50" s="48"/>
      <c r="D50" s="48"/>
    </row>
    <row r="51" spans="1:8" ht="13.5">
      <c r="A51" s="16" t="s">
        <v>34</v>
      </c>
      <c r="B51" s="30"/>
      <c r="C51" s="30"/>
      <c r="D51" s="30"/>
      <c r="E51" s="16"/>
      <c r="F51" s="16"/>
      <c r="G51" s="16"/>
      <c r="H51" s="16"/>
    </row>
    <row r="52" spans="1:8" ht="13.5">
      <c r="A52" s="30" t="s">
        <v>35</v>
      </c>
      <c r="B52" s="30"/>
      <c r="C52" s="30"/>
      <c r="D52" s="30"/>
      <c r="E52" s="16"/>
      <c r="F52" s="21"/>
      <c r="G52" s="21"/>
      <c r="H52" s="21"/>
    </row>
    <row r="53" spans="1:4" ht="13.5">
      <c r="A53" s="16"/>
      <c r="B53" s="48"/>
      <c r="C53" s="48"/>
      <c r="D53" s="48"/>
    </row>
    <row r="54" spans="2:4" ht="12.75">
      <c r="B54" s="30"/>
      <c r="C54" s="48"/>
      <c r="D54" s="48"/>
    </row>
    <row r="55" spans="2:4" ht="12.75">
      <c r="B55" s="49"/>
      <c r="C55" s="48"/>
      <c r="D55" s="48"/>
    </row>
    <row r="56" spans="2:4" ht="12.75">
      <c r="B56" s="49"/>
      <c r="C56" s="48"/>
      <c r="D56" s="48"/>
    </row>
    <row r="57" ht="12.75">
      <c r="B57" s="29"/>
    </row>
    <row r="58" ht="12.75">
      <c r="B58" s="29"/>
    </row>
    <row r="59" ht="12.75">
      <c r="B59" s="31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2007-12-06T22:27:11Z</cp:lastPrinted>
  <dcterms:created xsi:type="dcterms:W3CDTF">1901-01-01T08:00:00Z</dcterms:created>
  <dcterms:modified xsi:type="dcterms:W3CDTF">2007-12-13T17:47:56Z</dcterms:modified>
  <cp:category/>
  <cp:version/>
  <cp:contentType/>
  <cp:contentStatus/>
</cp:coreProperties>
</file>