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605" windowHeight="6375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<sst xmlns="http://schemas.openxmlformats.org/spreadsheetml/2006/main" count="43" uniqueCount="35">
  <si>
    <t>Estimate of Fare Impact During ESN</t>
  </si>
  <si>
    <t>Boardings</t>
  </si>
  <si>
    <t>Passport</t>
  </si>
  <si>
    <t>E-purse</t>
  </si>
  <si>
    <t>Pass</t>
  </si>
  <si>
    <t>Cash</t>
  </si>
  <si>
    <t>Mobile Ticket</t>
  </si>
  <si>
    <t>Total</t>
  </si>
  <si>
    <t>Daily Average</t>
  </si>
  <si>
    <t>Actual during the 4-day ESN Feb 2019</t>
  </si>
  <si>
    <t xml:space="preserve"> </t>
  </si>
  <si>
    <t>ORCA</t>
  </si>
  <si>
    <t>Non-ORCA</t>
  </si>
  <si>
    <t xml:space="preserve">  Total</t>
  </si>
  <si>
    <t>Prior 4 Experience (same days of week)</t>
  </si>
  <si>
    <t xml:space="preserve">   Total</t>
  </si>
  <si>
    <t>Estimated Event Loss</t>
  </si>
  <si>
    <t xml:space="preserve">    Total</t>
  </si>
  <si>
    <t>Gathered available data for days in February when ESN was activated</t>
  </si>
  <si>
    <t>Looked at experience over similar time period in the prior year</t>
  </si>
  <si>
    <t>Calculated the difference</t>
  </si>
  <si>
    <t xml:space="preserve">Because the ESN could be operated for a number of days, the daily average fare loss is calculated.   </t>
  </si>
  <si>
    <t xml:space="preserve">Considerations:    </t>
  </si>
  <si>
    <t xml:space="preserve">        - with ORCA, customers would be required to pay the full fare on the service to/from which they transfer.</t>
  </si>
  <si>
    <t xml:space="preserve">        - with no fare on KCM service, the full fare paid by the customer would settle to the agency that collected the fare (with ORCA, fares are shared when there is a transfer)</t>
  </si>
  <si>
    <t xml:space="preserve">        - as a result, transferring customers would still pay the same fare as if they had paid when they boarded the bus, but KCM would get none of that fare </t>
  </si>
  <si>
    <r>
      <rPr>
        <b/>
        <sz val="11"/>
        <color theme="1"/>
        <rFont val="Calibri"/>
        <family val="2"/>
        <scheme val="minor"/>
      </rPr>
      <t xml:space="preserve">Methodology: </t>
    </r>
    <r>
      <rPr>
        <sz val="11"/>
        <color theme="1"/>
        <rFont val="Calibri"/>
        <family val="2"/>
        <scheme val="minor"/>
      </rPr>
      <t xml:space="preserve">  </t>
    </r>
  </si>
  <si>
    <t>4.  Farebox recovery would be adversely impacted as costs increase during snow or emergency events and there would be lower fares resulting in a fare review sooner than</t>
  </si>
  <si>
    <t xml:space="preserve">otherwise required by policy.  </t>
  </si>
  <si>
    <t>3.  Passport customers would see a slight decrease in boardings/fares collected when their contract is renewed; resulting in a slightly lower cost in the following year</t>
  </si>
  <si>
    <t xml:space="preserve">2.  Pass customers are likely to see no savings if fares are 'waived' on KCM service during an ESN   </t>
  </si>
  <si>
    <t xml:space="preserve">1. During ESN, transfer rates increased by more than 2% </t>
  </si>
  <si>
    <t>5.  Crowded conditions on the buses during snow or other events may already result in lower fares as drivers enable customers to board/deboard from all doors</t>
  </si>
  <si>
    <t xml:space="preserve"> (ESN 2/9/2019-2/12/2019)</t>
  </si>
  <si>
    <t>The large use of purse products would result in less revenue loss - a range of impacts is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</si>
</sst>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164" fontId="0" fillId="0" borderId="0" xfId="16" applyNumberFormat="1" applyFont="1"/>
    <xf numFmtId="164" fontId="3" fillId="0" borderId="1" xfId="16" applyNumberFormat="1" applyFont="1" applyBorder="1"/>
    <xf numFmtId="0" fontId="2" fillId="0" borderId="0" xfId="0" applyFont="1"/>
    <xf numFmtId="0" fontId="4" fillId="0" borderId="0" xfId="0" applyFont="1"/>
    <xf numFmtId="164" fontId="0" fillId="0" borderId="0" xfId="16" applyNumberFormat="1" applyFont="1" applyFill="1"/>
    <xf numFmtId="165" fontId="0" fillId="0" borderId="0" xfId="18" applyNumberFormat="1" applyFont="1"/>
    <xf numFmtId="165" fontId="3" fillId="0" borderId="1" xfId="18" applyNumberFormat="1" applyFont="1" applyBorder="1"/>
    <xf numFmtId="165" fontId="2" fillId="0" borderId="0" xfId="18" applyNumberFormat="1" applyFont="1"/>
    <xf numFmtId="164" fontId="2" fillId="0" borderId="0" xfId="16" applyNumberFormat="1" applyFont="1"/>
    <xf numFmtId="165" fontId="4" fillId="0" borderId="1" xfId="18" applyNumberFormat="1" applyFont="1" applyBorder="1"/>
    <xf numFmtId="0" fontId="4" fillId="0" borderId="1" xfId="0" applyFont="1" applyBorder="1"/>
    <xf numFmtId="164" fontId="4" fillId="0" borderId="1" xfId="16" applyNumberFormat="1" applyFont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 topLeftCell="A1">
      <selection activeCell="N11" sqref="N11"/>
    </sheetView>
  </sheetViews>
  <sheetFormatPr defaultColWidth="9.140625" defaultRowHeight="15"/>
  <cols>
    <col min="1" max="1" width="38.7109375" style="0" customWidth="1"/>
    <col min="2" max="2" width="15.421875" style="0" customWidth="1"/>
    <col min="3" max="3" width="14.421875" style="0" customWidth="1"/>
    <col min="4" max="4" width="2.421875" style="0" customWidth="1"/>
    <col min="5" max="14" width="12.421875" style="0" customWidth="1"/>
  </cols>
  <sheetData>
    <row r="1" ht="15">
      <c r="A1" s="5" t="s">
        <v>0</v>
      </c>
    </row>
    <row r="4" spans="3:11" ht="30">
      <c r="C4" t="s">
        <v>1</v>
      </c>
      <c r="E4" t="s">
        <v>2</v>
      </c>
      <c r="F4" t="s">
        <v>3</v>
      </c>
      <c r="G4" t="s">
        <v>4</v>
      </c>
      <c r="H4" t="s">
        <v>5</v>
      </c>
      <c r="I4" s="15" t="s">
        <v>6</v>
      </c>
      <c r="J4" t="s">
        <v>7</v>
      </c>
      <c r="K4" t="s">
        <v>8</v>
      </c>
    </row>
    <row r="5" spans="1:11" ht="15">
      <c r="A5" t="s">
        <v>9</v>
      </c>
      <c r="B5" t="s">
        <v>11</v>
      </c>
      <c r="C5" s="8">
        <v>319000</v>
      </c>
      <c r="E5" s="3">
        <v>293000</v>
      </c>
      <c r="F5" s="3">
        <v>154000</v>
      </c>
      <c r="G5" s="3">
        <v>111000</v>
      </c>
      <c r="H5" s="3"/>
      <c r="I5" s="3"/>
      <c r="J5" s="3">
        <f>SUM(E5:I5)</f>
        <v>558000</v>
      </c>
      <c r="K5" s="3">
        <f>+J5/4</f>
        <v>139500</v>
      </c>
    </row>
    <row r="6" spans="1:11" ht="15">
      <c r="A6" t="s">
        <v>33</v>
      </c>
      <c r="B6" t="s">
        <v>12</v>
      </c>
      <c r="C6" s="8">
        <v>31000</v>
      </c>
      <c r="E6" s="3"/>
      <c r="F6" s="3"/>
      <c r="G6" s="3"/>
      <c r="H6" s="3">
        <v>95000</v>
      </c>
      <c r="I6" s="3">
        <v>10000</v>
      </c>
      <c r="J6" s="3">
        <f>SUM(E6:I6)</f>
        <v>105000</v>
      </c>
      <c r="K6" s="3">
        <f>+J6/4</f>
        <v>26250</v>
      </c>
    </row>
    <row r="7" spans="2:11" s="1" customFormat="1" ht="15.75" thickBot="1">
      <c r="B7" s="1" t="s">
        <v>13</v>
      </c>
      <c r="C7" s="9">
        <f>+C5+C6</f>
        <v>350000</v>
      </c>
      <c r="D7" s="2"/>
      <c r="E7" s="4">
        <f>+E5+E6</f>
        <v>293000</v>
      </c>
      <c r="F7" s="4">
        <f aca="true" t="shared" si="0" ref="F7:J7">+F5+F6</f>
        <v>154000</v>
      </c>
      <c r="G7" s="4">
        <f t="shared" si="0"/>
        <v>111000</v>
      </c>
      <c r="H7" s="4">
        <f t="shared" si="0"/>
        <v>95000</v>
      </c>
      <c r="I7" s="4">
        <f t="shared" si="0"/>
        <v>10000</v>
      </c>
      <c r="J7" s="4">
        <f t="shared" si="0"/>
        <v>663000</v>
      </c>
      <c r="K7" s="4">
        <f>+J7/4</f>
        <v>165750</v>
      </c>
    </row>
    <row r="8" ht="15.75" thickTop="1">
      <c r="C8" s="8"/>
    </row>
    <row r="9" spans="1:11" ht="15">
      <c r="A9" t="s">
        <v>14</v>
      </c>
      <c r="B9" t="s">
        <v>11</v>
      </c>
      <c r="C9" s="8">
        <v>802000</v>
      </c>
      <c r="E9" s="3">
        <v>820000</v>
      </c>
      <c r="F9" s="3">
        <v>330000</v>
      </c>
      <c r="G9" s="3">
        <v>270000</v>
      </c>
      <c r="H9" s="3">
        <v>0</v>
      </c>
      <c r="I9" s="7"/>
      <c r="J9" s="3">
        <f>SUM(E9:I9)</f>
        <v>1420000</v>
      </c>
      <c r="K9" s="3">
        <f>+J9/4</f>
        <v>355000</v>
      </c>
    </row>
    <row r="10" spans="2:11" ht="15">
      <c r="B10" t="s">
        <v>12</v>
      </c>
      <c r="C10" s="8">
        <v>80000</v>
      </c>
      <c r="E10" s="3"/>
      <c r="F10" s="3"/>
      <c r="G10" s="3"/>
      <c r="H10" s="3">
        <v>171000</v>
      </c>
      <c r="I10" s="7">
        <v>6600</v>
      </c>
      <c r="J10" s="3">
        <f>SUM(E10:I10)</f>
        <v>177600</v>
      </c>
      <c r="K10" s="3">
        <f>+J10/4</f>
        <v>44400</v>
      </c>
    </row>
    <row r="11" spans="2:11" ht="15.75" thickBot="1">
      <c r="B11" s="1" t="s">
        <v>15</v>
      </c>
      <c r="C11" s="9">
        <f>+C9+C10</f>
        <v>882000</v>
      </c>
      <c r="D11" s="2" t="s">
        <v>10</v>
      </c>
      <c r="E11" s="4">
        <f aca="true" t="shared" si="1" ref="E11:K11">+E9+E10</f>
        <v>820000</v>
      </c>
      <c r="F11" s="4">
        <f t="shared" si="1"/>
        <v>330000</v>
      </c>
      <c r="G11" s="4">
        <f t="shared" si="1"/>
        <v>270000</v>
      </c>
      <c r="H11" s="4">
        <f t="shared" si="1"/>
        <v>171000</v>
      </c>
      <c r="I11" s="4">
        <f t="shared" si="1"/>
        <v>6600</v>
      </c>
      <c r="J11" s="4">
        <f t="shared" si="1"/>
        <v>1597600</v>
      </c>
      <c r="K11" s="4">
        <f t="shared" si="1"/>
        <v>399400</v>
      </c>
    </row>
    <row r="12" ht="15.75" thickTop="1">
      <c r="C12" s="8"/>
    </row>
    <row r="13" spans="1:11" s="5" customFormat="1" ht="15">
      <c r="A13" s="5" t="s">
        <v>16</v>
      </c>
      <c r="B13" s="5" t="s">
        <v>11</v>
      </c>
      <c r="C13" s="10">
        <f>+C5-C9</f>
        <v>-483000</v>
      </c>
      <c r="D13" s="5" t="s">
        <v>10</v>
      </c>
      <c r="E13" s="11">
        <f aca="true" t="shared" si="2" ref="E13:K13">+E5-E9</f>
        <v>-527000</v>
      </c>
      <c r="F13" s="11">
        <f t="shared" si="2"/>
        <v>-176000</v>
      </c>
      <c r="G13" s="11">
        <f t="shared" si="2"/>
        <v>-159000</v>
      </c>
      <c r="H13" s="11">
        <f t="shared" si="2"/>
        <v>0</v>
      </c>
      <c r="I13" s="11">
        <f t="shared" si="2"/>
        <v>0</v>
      </c>
      <c r="J13" s="11">
        <f t="shared" si="2"/>
        <v>-862000</v>
      </c>
      <c r="K13" s="11">
        <f t="shared" si="2"/>
        <v>-215500</v>
      </c>
    </row>
    <row r="14" spans="2:11" s="5" customFormat="1" ht="15">
      <c r="B14" s="5" t="s">
        <v>12</v>
      </c>
      <c r="C14" s="10">
        <f>+C6-C10</f>
        <v>-49000</v>
      </c>
      <c r="D14" s="5" t="s">
        <v>10</v>
      </c>
      <c r="E14" s="11">
        <f aca="true" t="shared" si="3" ref="E14:K14">+E6-E10</f>
        <v>0</v>
      </c>
      <c r="F14" s="11">
        <f t="shared" si="3"/>
        <v>0</v>
      </c>
      <c r="G14" s="11">
        <f t="shared" si="3"/>
        <v>0</v>
      </c>
      <c r="H14" s="11">
        <f t="shared" si="3"/>
        <v>-76000</v>
      </c>
      <c r="I14" s="11">
        <f t="shared" si="3"/>
        <v>3400</v>
      </c>
      <c r="J14" s="11">
        <f t="shared" si="3"/>
        <v>-72600</v>
      </c>
      <c r="K14" s="11">
        <f t="shared" si="3"/>
        <v>-18150</v>
      </c>
    </row>
    <row r="15" spans="2:11" s="6" customFormat="1" ht="15.75" thickBot="1">
      <c r="B15" s="6" t="s">
        <v>17</v>
      </c>
      <c r="C15" s="12">
        <f>+C13+C14</f>
        <v>-532000</v>
      </c>
      <c r="D15" s="13" t="s">
        <v>10</v>
      </c>
      <c r="E15" s="14">
        <f aca="true" t="shared" si="4" ref="E15:K15">+E13+E14</f>
        <v>-527000</v>
      </c>
      <c r="F15" s="14">
        <f t="shared" si="4"/>
        <v>-176000</v>
      </c>
      <c r="G15" s="14">
        <f t="shared" si="4"/>
        <v>-159000</v>
      </c>
      <c r="H15" s="14">
        <f t="shared" si="4"/>
        <v>-76000</v>
      </c>
      <c r="I15" s="14">
        <f t="shared" si="4"/>
        <v>3400</v>
      </c>
      <c r="J15" s="14">
        <f t="shared" si="4"/>
        <v>-934600</v>
      </c>
      <c r="K15" s="14">
        <f t="shared" si="4"/>
        <v>-233650</v>
      </c>
    </row>
    <row r="16" ht="15.75" thickTop="1"/>
    <row r="18" ht="15">
      <c r="A18" t="s">
        <v>26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34</v>
      </c>
    </row>
    <row r="26" ht="15">
      <c r="A26" s="5" t="s">
        <v>22</v>
      </c>
    </row>
    <row r="27" ht="15">
      <c r="A27" t="s">
        <v>31</v>
      </c>
    </row>
    <row r="28" ht="15">
      <c r="A28" t="s">
        <v>23</v>
      </c>
    </row>
    <row r="29" ht="15">
      <c r="A29" t="s">
        <v>24</v>
      </c>
    </row>
    <row r="30" ht="15">
      <c r="A30" t="s">
        <v>25</v>
      </c>
    </row>
    <row r="31" ht="15">
      <c r="A31" t="s">
        <v>30</v>
      </c>
    </row>
    <row r="32" ht="15">
      <c r="A32" t="s">
        <v>29</v>
      </c>
    </row>
    <row r="33" ht="15">
      <c r="A33" t="s">
        <v>27</v>
      </c>
    </row>
    <row r="34" ht="15">
      <c r="A34" t="s">
        <v>28</v>
      </c>
    </row>
    <row r="35" ht="15">
      <c r="A35" t="s">
        <v>32</v>
      </c>
    </row>
    <row r="36" ht="15">
      <c r="A36" t="s">
        <v>10</v>
      </c>
    </row>
  </sheetData>
  <printOptions/>
  <pageMargins left="0.7" right="0.7" top="0.75" bottom="0.75" header="0.3" footer="0.3"/>
  <pageSetup horizontalDpi="600" verticalDpi="600" orientation="landscape" paperSize="5" r:id="rId1"/>
  <headerFooter>
    <oddHeader>&amp;RDiscussion Draft - May 28,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Krecklow, Jill</dc:creator>
  <cp:keywords/>
  <dc:description/>
  <cp:lastModifiedBy>Daly, Sharon</cp:lastModifiedBy>
  <dcterms:created xsi:type="dcterms:W3CDTF">2019-05-29T13:36:26Z</dcterms:created>
  <dcterms:modified xsi:type="dcterms:W3CDTF">2019-06-17T18:12:19Z</dcterms:modified>
  <cp:category/>
  <cp:version/>
  <cp:contentType/>
  <cp:contentStatus/>
</cp:coreProperties>
</file>