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<sst xmlns="http://schemas.openxmlformats.org/spreadsheetml/2006/main" count="62" uniqueCount="60">
  <si>
    <t xml:space="preserve">  2010 - 2015</t>
  </si>
  <si>
    <t>CAPITAL PROJECT OVERSIGHT</t>
  </si>
  <si>
    <t>3490/Parks Facilities Rehabilitation</t>
  </si>
  <si>
    <t xml:space="preserve">Surface Water Management </t>
  </si>
  <si>
    <t>Roads Construction</t>
  </si>
  <si>
    <t>Grand Total</t>
  </si>
  <si>
    <t>Total General Government</t>
  </si>
  <si>
    <t>Major Maintenance</t>
  </si>
  <si>
    <t>Bridge &amp; Trestle Program</t>
  </si>
  <si>
    <t>Steve Cox Memorial Park Tennis Court Rehab Project</t>
  </si>
  <si>
    <t>Tanner Landing Whitewater Access Project</t>
  </si>
  <si>
    <t>Preston Ballfields Phase II/Eastside Football Club</t>
  </si>
  <si>
    <t>Parks Facility Rehab</t>
  </si>
  <si>
    <t>3160/Parks &amp; Recreation - Open Space Construction</t>
  </si>
  <si>
    <t>Black River EEC Block Grant</t>
  </si>
  <si>
    <t>Black River Lighting Retrofit</t>
  </si>
  <si>
    <t>Total Fund 3951</t>
  </si>
  <si>
    <t>Wastewater Treatment</t>
  </si>
  <si>
    <t>3691/Transfer of Development Rights Credit Program</t>
  </si>
  <si>
    <t>Total Fund 3691</t>
  </si>
  <si>
    <t>Total Fund 3160</t>
  </si>
  <si>
    <t>Total Fund 3490</t>
  </si>
  <si>
    <t>Total Fund 3151</t>
  </si>
  <si>
    <t>Federal Way - Camp Kilworth Nearshore</t>
  </si>
  <si>
    <t xml:space="preserve">Federal Way - Camp Kilworth  </t>
  </si>
  <si>
    <t>Sammamish - Sammamish Landing</t>
  </si>
  <si>
    <t>King County - Big Spring Creek/Newaukum Creek Confluence</t>
  </si>
  <si>
    <t>Federal Way - Federal Way CFL (Hylebos Creek)</t>
  </si>
  <si>
    <t>King County - Point Heyer Drift Cell</t>
  </si>
  <si>
    <t>King County - Patterson Creek</t>
  </si>
  <si>
    <t>King County - Newaukum Creek/Green River Confluence</t>
  </si>
  <si>
    <t>TDR/EPA grant</t>
  </si>
  <si>
    <t>REET 1 Transfer to 3490</t>
  </si>
  <si>
    <t>Total Fund 3681</t>
  </si>
  <si>
    <t>REET 2 Transfer to 3160</t>
  </si>
  <si>
    <t>Total Fund 3682</t>
  </si>
  <si>
    <t xml:space="preserve"> </t>
  </si>
  <si>
    <t>White River/Pinnacle Creek/Red Peak</t>
  </si>
  <si>
    <t>King County - Raging River, Upper Preston Reach</t>
  </si>
  <si>
    <t>King County - Tolt River - San Souci</t>
  </si>
  <si>
    <t>Housing Projects</t>
  </si>
  <si>
    <t>Homeless Housing &amp; Services Fund</t>
  </si>
  <si>
    <t xml:space="preserve">Total Fund 3220 </t>
  </si>
  <si>
    <t>3771/OIRM Capital Projects</t>
  </si>
  <si>
    <t>3771XX</t>
  </si>
  <si>
    <t>Total Fund 3771</t>
  </si>
  <si>
    <t xml:space="preserve"> CBD/CAD Integration Phase 3 and 5</t>
  </si>
  <si>
    <t>GEH Interstitial Renovation</t>
  </si>
  <si>
    <t>3521/Open Space Bond Fund</t>
  </si>
  <si>
    <t>Duthie Hill Park Acquisition</t>
  </si>
  <si>
    <t>Total Fund 3521</t>
  </si>
  <si>
    <t xml:space="preserve">     Public Transportation</t>
  </si>
  <si>
    <t>3961/Harborview Medical Center Building Repair &amp; Remodel</t>
  </si>
  <si>
    <t>NORCOM CBD/CAD</t>
  </si>
  <si>
    <t>3151/Conservation Futures Subfund</t>
  </si>
  <si>
    <t xml:space="preserve">3220/Housing Opportunity Acquisition </t>
  </si>
  <si>
    <t>3681/Real Estate Excise Tax #1 (REET 1)</t>
  </si>
  <si>
    <t>3682/Real Estate Excise Tax #2 (REET 2)</t>
  </si>
  <si>
    <t>3951/Building Repair &amp; Replacement Subfund</t>
  </si>
  <si>
    <t>Attachment A: General Government Capital Improvement Program, dated September 7,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</si>
</sst>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#,##0;[Red]\(#,##0\)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168" fontId="0" fillId="0" borderId="0" xfId="42" applyNumberFormat="1" applyFont="1" applyAlignment="1">
      <alignment/>
    </xf>
    <xf numFmtId="0" fontId="0" fillId="0" borderId="0" xfId="0" applyBorder="1" applyAlignment="1">
      <alignment horizontal="center"/>
    </xf>
    <xf numFmtId="168" fontId="7" fillId="0" borderId="0" xfId="42" applyNumberFormat="1" applyFont="1" applyAlignment="1">
      <alignment/>
    </xf>
    <xf numFmtId="168" fontId="1" fillId="0" borderId="0" xfId="0" applyNumberFormat="1" applyFont="1" applyAlignment="1">
      <alignment/>
    </xf>
    <xf numFmtId="168" fontId="0" fillId="0" borderId="0" xfId="42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Fill="1" applyBorder="1" applyAlignment="1">
      <alignment/>
    </xf>
    <xf numFmtId="168" fontId="1" fillId="0" borderId="12" xfId="42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168" fontId="0" fillId="0" borderId="14" xfId="42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8" fontId="2" fillId="0" borderId="14" xfId="42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1" fillId="0" borderId="14" xfId="0" applyNumberFormat="1" applyFont="1" applyFill="1" applyBorder="1" applyAlignment="1">
      <alignment horizontal="center"/>
    </xf>
    <xf numFmtId="3" fontId="0" fillId="0" borderId="0" xfId="42" applyNumberFormat="1" applyFont="1" applyAlignment="1">
      <alignment/>
    </xf>
    <xf numFmtId="168" fontId="0" fillId="0" borderId="0" xfId="42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8" fontId="0" fillId="0" borderId="14" xfId="42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15" xfId="0" applyFont="1" applyFill="1" applyBorder="1" applyAlignment="1">
      <alignment horizontal="center"/>
    </xf>
    <xf numFmtId="168" fontId="0" fillId="0" borderId="15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0" fillId="0" borderId="15" xfId="0" applyNumberFormat="1" applyFont="1" applyFill="1" applyBorder="1" applyAlignment="1">
      <alignment horizontal="right"/>
    </xf>
    <xf numFmtId="43" fontId="0" fillId="0" borderId="14" xfId="42" applyFont="1" applyFill="1" applyBorder="1" applyAlignment="1">
      <alignment horizontal="right"/>
    </xf>
    <xf numFmtId="43" fontId="2" fillId="0" borderId="14" xfId="42" applyFont="1" applyFill="1" applyBorder="1" applyAlignment="1">
      <alignment horizontal="right"/>
    </xf>
    <xf numFmtId="43" fontId="0" fillId="0" borderId="15" xfId="42" applyFont="1" applyFill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8" fontId="1" fillId="0" borderId="1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168" fontId="1" fillId="0" borderId="15" xfId="0" applyNumberFormat="1" applyFont="1" applyFill="1" applyBorder="1" applyAlignment="1">
      <alignment horizontal="center"/>
    </xf>
    <xf numFmtId="168" fontId="0" fillId="0" borderId="14" xfId="42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/>
    </xf>
    <xf numFmtId="168" fontId="1" fillId="0" borderId="12" xfId="42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8" fontId="0" fillId="0" borderId="1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8" fontId="0" fillId="0" borderId="18" xfId="42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68" fontId="0" fillId="0" borderId="14" xfId="0" applyNumberFormat="1" applyFont="1" applyFill="1" applyBorder="1" applyAlignment="1">
      <alignment horizontal="center"/>
    </xf>
    <xf numFmtId="168" fontId="1" fillId="0" borderId="19" xfId="0" applyNumberFormat="1" applyFont="1" applyFill="1" applyBorder="1" applyAlignment="1">
      <alignment horizontal="center"/>
    </xf>
    <xf numFmtId="5" fontId="0" fillId="0" borderId="14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1" fontId="1" fillId="0" borderId="0" xfId="42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8" fontId="0" fillId="0" borderId="0" xfId="42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suo\Local%20Settings\Temporary%20Internet%20Files\Content.Outlook\XJ7DD7NH\Attachment%20D%20MM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9.140625" style="1" customWidth="1"/>
    <col min="3" max="3" width="53.140625" style="1" bestFit="1" customWidth="1"/>
    <col min="4" max="4" width="12.00390625" style="2" customWidth="1"/>
    <col min="5" max="5" width="11.28125" style="0" bestFit="1" customWidth="1"/>
    <col min="10" max="10" width="12.00390625" style="2" customWidth="1"/>
  </cols>
  <sheetData>
    <row r="1" spans="1:10" s="4" customFormat="1" ht="12.75">
      <c r="A1" s="33" t="s">
        <v>59</v>
      </c>
      <c r="B1" s="34"/>
      <c r="C1" s="35"/>
      <c r="D1" s="36"/>
      <c r="E1" s="35"/>
      <c r="F1" s="35"/>
      <c r="G1" s="35"/>
      <c r="H1" s="35"/>
      <c r="I1" s="35"/>
      <c r="J1" s="36"/>
    </row>
    <row r="2" spans="1:11" ht="12.75">
      <c r="A2" s="15"/>
      <c r="B2" s="16"/>
      <c r="C2" s="14"/>
      <c r="D2" s="37">
        <v>2010</v>
      </c>
      <c r="E2" s="37">
        <v>2011</v>
      </c>
      <c r="F2" s="37">
        <v>2012</v>
      </c>
      <c r="G2" s="37">
        <v>2013</v>
      </c>
      <c r="H2" s="37">
        <v>2014</v>
      </c>
      <c r="I2" s="37">
        <v>2015</v>
      </c>
      <c r="J2" s="23" t="s">
        <v>0</v>
      </c>
      <c r="K2" s="6"/>
    </row>
    <row r="3" spans="1:11" ht="12.75">
      <c r="A3" s="38" t="s">
        <v>54</v>
      </c>
      <c r="B3" s="16"/>
      <c r="C3" s="14"/>
      <c r="D3" s="23"/>
      <c r="E3" s="23"/>
      <c r="F3" s="23"/>
      <c r="G3" s="23"/>
      <c r="H3" s="23"/>
      <c r="I3" s="23"/>
      <c r="J3" s="39"/>
      <c r="K3" s="5"/>
    </row>
    <row r="4" spans="1:11" ht="12.75">
      <c r="A4" s="15"/>
      <c r="B4" s="16">
        <v>315753</v>
      </c>
      <c r="C4" s="14" t="s">
        <v>23</v>
      </c>
      <c r="D4" s="31">
        <v>-400000</v>
      </c>
      <c r="E4" s="23"/>
      <c r="F4" s="23"/>
      <c r="G4" s="23"/>
      <c r="H4" s="23"/>
      <c r="I4" s="23"/>
      <c r="J4" s="40">
        <f>D4</f>
        <v>-400000</v>
      </c>
      <c r="K4" s="5"/>
    </row>
    <row r="5" spans="1:11" ht="12.75">
      <c r="A5" s="15"/>
      <c r="B5" s="16">
        <v>315769</v>
      </c>
      <c r="C5" s="14" t="s">
        <v>24</v>
      </c>
      <c r="D5" s="31">
        <v>-500000</v>
      </c>
      <c r="E5" s="23"/>
      <c r="F5" s="23"/>
      <c r="G5" s="23"/>
      <c r="H5" s="23"/>
      <c r="I5" s="23"/>
      <c r="J5" s="40">
        <f aca="true" t="shared" si="0" ref="J5:J11">D5</f>
        <v>-500000</v>
      </c>
      <c r="K5" s="5"/>
    </row>
    <row r="6" spans="1:11" ht="12.75">
      <c r="A6" s="15"/>
      <c r="B6" s="16">
        <v>315776</v>
      </c>
      <c r="C6" s="14" t="s">
        <v>25</v>
      </c>
      <c r="D6" s="31">
        <v>-125000</v>
      </c>
      <c r="E6" s="23"/>
      <c r="F6" s="23"/>
      <c r="G6" s="23"/>
      <c r="H6" s="23"/>
      <c r="I6" s="23"/>
      <c r="J6" s="40">
        <f t="shared" si="0"/>
        <v>-125000</v>
      </c>
      <c r="K6" s="5"/>
    </row>
    <row r="7" spans="1:11" ht="12.75">
      <c r="A7" s="15"/>
      <c r="B7" s="16">
        <v>315198</v>
      </c>
      <c r="C7" s="14" t="s">
        <v>26</v>
      </c>
      <c r="D7" s="31">
        <v>-44000</v>
      </c>
      <c r="E7" s="23"/>
      <c r="F7" s="23"/>
      <c r="G7" s="23"/>
      <c r="H7" s="23"/>
      <c r="I7" s="23"/>
      <c r="J7" s="40">
        <f t="shared" si="0"/>
        <v>-44000</v>
      </c>
      <c r="K7" s="5"/>
    </row>
    <row r="8" spans="1:11" ht="12.75">
      <c r="A8" s="15"/>
      <c r="B8" s="16">
        <v>315722</v>
      </c>
      <c r="C8" s="14" t="s">
        <v>27</v>
      </c>
      <c r="D8" s="31">
        <v>258000</v>
      </c>
      <c r="E8" s="41"/>
      <c r="F8" s="23"/>
      <c r="G8" s="23"/>
      <c r="H8" s="23"/>
      <c r="I8" s="23"/>
      <c r="J8" s="40">
        <f t="shared" si="0"/>
        <v>258000</v>
      </c>
      <c r="K8" s="5"/>
    </row>
    <row r="9" spans="1:11" ht="12.75">
      <c r="A9" s="15"/>
      <c r="B9" s="16">
        <v>315210</v>
      </c>
      <c r="C9" s="14" t="s">
        <v>28</v>
      </c>
      <c r="D9" s="31">
        <v>642000</v>
      </c>
      <c r="E9" s="41"/>
      <c r="F9" s="23"/>
      <c r="G9" s="23"/>
      <c r="H9" s="23"/>
      <c r="I9" s="23"/>
      <c r="J9" s="40">
        <f t="shared" si="0"/>
        <v>642000</v>
      </c>
      <c r="K9" s="5"/>
    </row>
    <row r="10" spans="1:11" ht="12.75">
      <c r="A10" s="15"/>
      <c r="B10" s="16">
        <v>315621</v>
      </c>
      <c r="C10" s="14" t="s">
        <v>29</v>
      </c>
      <c r="D10" s="31">
        <v>125000</v>
      </c>
      <c r="E10" s="23"/>
      <c r="F10" s="23"/>
      <c r="G10" s="23"/>
      <c r="H10" s="23"/>
      <c r="I10" s="23"/>
      <c r="J10" s="40">
        <f t="shared" si="0"/>
        <v>125000</v>
      </c>
      <c r="K10" s="5"/>
    </row>
    <row r="11" spans="1:11" ht="12.75">
      <c r="A11" s="15"/>
      <c r="B11" s="16">
        <v>315192</v>
      </c>
      <c r="C11" s="30" t="s">
        <v>30</v>
      </c>
      <c r="D11" s="31">
        <v>44000</v>
      </c>
      <c r="E11" s="23"/>
      <c r="F11" s="23"/>
      <c r="G11" s="23"/>
      <c r="H11" s="23"/>
      <c r="I11" s="23"/>
      <c r="J11" s="40">
        <f t="shared" si="0"/>
        <v>44000</v>
      </c>
      <c r="K11" s="5"/>
    </row>
    <row r="12" spans="1:11" ht="12.75">
      <c r="A12" s="15"/>
      <c r="B12" s="16">
        <v>315211</v>
      </c>
      <c r="C12" s="14" t="s">
        <v>37</v>
      </c>
      <c r="D12" s="31">
        <v>0</v>
      </c>
      <c r="E12" s="37"/>
      <c r="F12" s="37"/>
      <c r="G12" s="37"/>
      <c r="H12" s="37"/>
      <c r="I12" s="37"/>
      <c r="J12" s="42">
        <v>0</v>
      </c>
      <c r="K12" s="5"/>
    </row>
    <row r="13" spans="1:11" ht="12.75">
      <c r="A13" s="15"/>
      <c r="B13" s="16">
        <v>315205</v>
      </c>
      <c r="C13" s="14" t="s">
        <v>38</v>
      </c>
      <c r="D13" s="43">
        <v>0</v>
      </c>
      <c r="E13" s="44"/>
      <c r="F13" s="44"/>
      <c r="G13" s="44"/>
      <c r="H13" s="44"/>
      <c r="I13" s="44"/>
      <c r="J13" s="45">
        <v>0</v>
      </c>
      <c r="K13" s="5"/>
    </row>
    <row r="14" spans="1:11" ht="13.5" thickBot="1">
      <c r="A14" s="15"/>
      <c r="B14" s="16">
        <v>315175</v>
      </c>
      <c r="C14" s="14" t="s">
        <v>39</v>
      </c>
      <c r="D14" s="43">
        <v>0</v>
      </c>
      <c r="E14" s="44"/>
      <c r="F14" s="44"/>
      <c r="G14" s="44"/>
      <c r="H14" s="44"/>
      <c r="I14" s="44"/>
      <c r="J14" s="45">
        <v>0</v>
      </c>
      <c r="K14" s="5"/>
    </row>
    <row r="15" spans="1:11" ht="13.5" thickBot="1">
      <c r="A15" s="15"/>
      <c r="B15" s="17"/>
      <c r="C15" s="18" t="s">
        <v>22</v>
      </c>
      <c r="D15" s="46">
        <f>SUM(D4:D14)</f>
        <v>0</v>
      </c>
      <c r="E15" s="47"/>
      <c r="F15" s="47"/>
      <c r="G15" s="47"/>
      <c r="H15" s="47"/>
      <c r="I15" s="47"/>
      <c r="J15" s="48">
        <f>SUM(J4:J11)</f>
        <v>0</v>
      </c>
      <c r="K15" s="5"/>
    </row>
    <row r="16" spans="1:11" ht="12.75">
      <c r="A16" s="15"/>
      <c r="B16" s="16"/>
      <c r="C16" s="49"/>
      <c r="D16" s="26"/>
      <c r="E16" s="50"/>
      <c r="F16" s="50"/>
      <c r="G16" s="50"/>
      <c r="H16" s="50"/>
      <c r="I16" s="50"/>
      <c r="J16" s="51"/>
      <c r="K16" s="5"/>
    </row>
    <row r="17" spans="1:11" ht="12.75">
      <c r="A17" s="38" t="s">
        <v>13</v>
      </c>
      <c r="B17" s="16"/>
      <c r="C17" s="14"/>
      <c r="D17" s="23"/>
      <c r="E17" s="23"/>
      <c r="F17" s="23"/>
      <c r="G17" s="23"/>
      <c r="H17" s="23"/>
      <c r="I17" s="23"/>
      <c r="J17" s="23"/>
      <c r="K17" s="5"/>
    </row>
    <row r="18" spans="1:11" ht="12.75">
      <c r="A18" s="15"/>
      <c r="B18" s="16">
        <v>316006</v>
      </c>
      <c r="C18" s="14" t="s">
        <v>9</v>
      </c>
      <c r="D18" s="52">
        <v>100000</v>
      </c>
      <c r="E18" s="23"/>
      <c r="F18" s="23"/>
      <c r="G18" s="23"/>
      <c r="H18" s="23"/>
      <c r="I18" s="23"/>
      <c r="J18" s="52">
        <f>SUM(D18:I18)</f>
        <v>100000</v>
      </c>
      <c r="K18" s="5"/>
    </row>
    <row r="19" spans="1:11" ht="12.75">
      <c r="A19" s="15"/>
      <c r="B19" s="16">
        <v>316007</v>
      </c>
      <c r="C19" s="14" t="s">
        <v>10</v>
      </c>
      <c r="D19" s="52">
        <v>75700</v>
      </c>
      <c r="E19" s="23"/>
      <c r="F19" s="23"/>
      <c r="G19" s="23"/>
      <c r="H19" s="23"/>
      <c r="I19" s="23"/>
      <c r="J19" s="52">
        <f>SUM(D19:I19)</f>
        <v>75700</v>
      </c>
      <c r="K19" s="5"/>
    </row>
    <row r="20" spans="1:11" ht="12.75">
      <c r="A20" s="15"/>
      <c r="B20" s="16">
        <v>316601</v>
      </c>
      <c r="C20" s="30" t="s">
        <v>11</v>
      </c>
      <c r="D20" s="52">
        <v>200000</v>
      </c>
      <c r="E20" s="23"/>
      <c r="F20" s="23"/>
      <c r="G20" s="23"/>
      <c r="H20" s="23"/>
      <c r="I20" s="23"/>
      <c r="J20" s="52">
        <f>SUM(D20:I20)</f>
        <v>200000</v>
      </c>
      <c r="K20" s="5"/>
    </row>
    <row r="21" spans="1:11" ht="13.5" thickBot="1">
      <c r="A21" s="15"/>
      <c r="B21" s="16">
        <v>316720</v>
      </c>
      <c r="C21" s="30" t="s">
        <v>12</v>
      </c>
      <c r="D21" s="52">
        <v>158903</v>
      </c>
      <c r="E21" s="23"/>
      <c r="F21" s="23"/>
      <c r="G21" s="23"/>
      <c r="H21" s="23"/>
      <c r="I21" s="23"/>
      <c r="J21" s="52">
        <f>SUM(D21:I21)</f>
        <v>158903</v>
      </c>
      <c r="K21" s="5"/>
    </row>
    <row r="22" spans="1:10" s="3" customFormat="1" ht="13.5" thickBot="1">
      <c r="A22" s="38"/>
      <c r="B22" s="53"/>
      <c r="C22" s="54" t="s">
        <v>20</v>
      </c>
      <c r="D22" s="55">
        <f>SUM(D18:D21)</f>
        <v>534603</v>
      </c>
      <c r="E22" s="55"/>
      <c r="F22" s="55"/>
      <c r="G22" s="55"/>
      <c r="H22" s="55"/>
      <c r="I22" s="55"/>
      <c r="J22" s="55">
        <f>SUM(J18:J21)</f>
        <v>534603</v>
      </c>
    </row>
    <row r="23" spans="1:11" ht="12.75">
      <c r="A23" s="15"/>
      <c r="B23" s="16"/>
      <c r="C23" s="14"/>
      <c r="D23" s="56"/>
      <c r="E23" s="56"/>
      <c r="F23" s="56"/>
      <c r="G23" s="56"/>
      <c r="H23" s="56"/>
      <c r="I23" s="56"/>
      <c r="J23" s="56"/>
      <c r="K23" s="5"/>
    </row>
    <row r="24" spans="1:11" s="3" customFormat="1" ht="12.75">
      <c r="A24" s="38" t="s">
        <v>55</v>
      </c>
      <c r="B24" s="57"/>
      <c r="C24" s="49"/>
      <c r="D24" s="23"/>
      <c r="E24" s="23"/>
      <c r="F24" s="23"/>
      <c r="G24" s="23"/>
      <c r="H24" s="23"/>
      <c r="I24" s="23"/>
      <c r="J24" s="23"/>
      <c r="K24" s="13"/>
    </row>
    <row r="25" spans="1:11" s="3" customFormat="1" ht="12.75">
      <c r="A25" s="38"/>
      <c r="B25" s="29">
        <v>322200</v>
      </c>
      <c r="C25" s="30" t="s">
        <v>40</v>
      </c>
      <c r="D25" s="31">
        <v>230000</v>
      </c>
      <c r="E25" s="23"/>
      <c r="F25" s="23"/>
      <c r="G25" s="23"/>
      <c r="H25" s="23"/>
      <c r="I25" s="23"/>
      <c r="J25" s="58">
        <f>D25</f>
        <v>230000</v>
      </c>
      <c r="K25" s="13"/>
    </row>
    <row r="26" spans="1:11" s="3" customFormat="1" ht="13.5" thickBot="1">
      <c r="A26" s="38"/>
      <c r="B26" s="29">
        <v>333900</v>
      </c>
      <c r="C26" s="30" t="s">
        <v>41</v>
      </c>
      <c r="D26" s="31">
        <v>1000000</v>
      </c>
      <c r="E26" s="23"/>
      <c r="F26" s="23"/>
      <c r="G26" s="23"/>
      <c r="H26" s="23"/>
      <c r="I26" s="23"/>
      <c r="J26" s="58">
        <f>D26</f>
        <v>1000000</v>
      </c>
      <c r="K26" s="13"/>
    </row>
    <row r="27" spans="1:11" ht="13.5" thickBot="1">
      <c r="A27" s="15"/>
      <c r="B27" s="16"/>
      <c r="C27" s="18" t="s">
        <v>42</v>
      </c>
      <c r="D27" s="46">
        <f>SUM(D25:D26)</f>
        <v>1230000</v>
      </c>
      <c r="E27" s="20"/>
      <c r="F27" s="20"/>
      <c r="G27" s="20"/>
      <c r="H27" s="20"/>
      <c r="I27" s="20"/>
      <c r="J27" s="21">
        <f>SUM(J25:J26)</f>
        <v>1230000</v>
      </c>
      <c r="K27" s="5"/>
    </row>
    <row r="28" spans="1:11" ht="12.75">
      <c r="A28" s="15"/>
      <c r="B28" s="16"/>
      <c r="C28" s="49"/>
      <c r="D28" s="26"/>
      <c r="E28" s="23"/>
      <c r="F28" s="23"/>
      <c r="G28" s="23"/>
      <c r="H28" s="23"/>
      <c r="I28" s="23"/>
      <c r="J28" s="23"/>
      <c r="K28" s="5"/>
    </row>
    <row r="29" spans="1:11" ht="12.75">
      <c r="A29" s="70" t="s">
        <v>2</v>
      </c>
      <c r="B29" s="70"/>
      <c r="C29" s="70"/>
      <c r="D29" s="23"/>
      <c r="E29" s="23"/>
      <c r="F29" s="23"/>
      <c r="G29" s="23"/>
      <c r="H29" s="23"/>
      <c r="I29" s="23"/>
      <c r="J29" s="23"/>
      <c r="K29" s="5"/>
    </row>
    <row r="30" spans="1:10" ht="12.75">
      <c r="A30" s="15"/>
      <c r="B30" s="16">
        <v>349998</v>
      </c>
      <c r="C30" s="14" t="s">
        <v>1</v>
      </c>
      <c r="D30" s="52">
        <v>-1279</v>
      </c>
      <c r="E30" s="52"/>
      <c r="F30" s="52"/>
      <c r="G30" s="52"/>
      <c r="H30" s="52"/>
      <c r="I30" s="52"/>
      <c r="J30" s="52">
        <f>SUM(D30:I30)</f>
        <v>-1279</v>
      </c>
    </row>
    <row r="31" spans="1:10" ht="12.75">
      <c r="A31" s="15"/>
      <c r="B31" s="16">
        <v>349098</v>
      </c>
      <c r="C31" s="14" t="s">
        <v>1</v>
      </c>
      <c r="D31" s="52">
        <v>1279</v>
      </c>
      <c r="E31" s="52"/>
      <c r="F31" s="52"/>
      <c r="G31" s="52"/>
      <c r="H31" s="52"/>
      <c r="I31" s="52"/>
      <c r="J31" s="52">
        <f>SUM(D31:I31)</f>
        <v>1279</v>
      </c>
    </row>
    <row r="32" spans="1:10" ht="13.5" thickBot="1">
      <c r="A32" s="15"/>
      <c r="B32" s="17">
        <v>349097</v>
      </c>
      <c r="C32" s="59" t="s">
        <v>8</v>
      </c>
      <c r="D32" s="60">
        <v>235000</v>
      </c>
      <c r="E32" s="60"/>
      <c r="F32" s="60"/>
      <c r="G32" s="60"/>
      <c r="H32" s="60"/>
      <c r="I32" s="60"/>
      <c r="J32" s="60">
        <f>SUM(D32:I32)</f>
        <v>235000</v>
      </c>
    </row>
    <row r="33" spans="1:10" s="3" customFormat="1" ht="13.5" thickBot="1">
      <c r="A33" s="38"/>
      <c r="B33" s="53"/>
      <c r="C33" s="54" t="s">
        <v>21</v>
      </c>
      <c r="D33" s="55">
        <f>SUM(D30:D32)</f>
        <v>235000</v>
      </c>
      <c r="E33" s="55" t="s">
        <v>36</v>
      </c>
      <c r="F33" s="55"/>
      <c r="G33" s="55"/>
      <c r="H33" s="55"/>
      <c r="I33" s="55"/>
      <c r="J33" s="55">
        <f>SUM(J30:J32)</f>
        <v>235000</v>
      </c>
    </row>
    <row r="34" spans="1:10" ht="12.75">
      <c r="A34" s="15"/>
      <c r="B34" s="17"/>
      <c r="C34" s="15"/>
      <c r="D34" s="23"/>
      <c r="E34" s="23"/>
      <c r="F34" s="23"/>
      <c r="G34" s="23"/>
      <c r="H34" s="23"/>
      <c r="I34" s="23"/>
      <c r="J34" s="23"/>
    </row>
    <row r="35" spans="1:10" ht="12.75">
      <c r="A35" s="38" t="s">
        <v>48</v>
      </c>
      <c r="B35" s="53"/>
      <c r="C35" s="38"/>
      <c r="D35" s="23"/>
      <c r="E35" s="23"/>
      <c r="F35" s="23"/>
      <c r="G35" s="23"/>
      <c r="H35" s="23"/>
      <c r="I35" s="23"/>
      <c r="J35" s="23"/>
    </row>
    <row r="36" spans="1:10" ht="13.5" thickBot="1">
      <c r="A36" s="15"/>
      <c r="B36" s="17">
        <v>352156</v>
      </c>
      <c r="C36" s="15" t="s">
        <v>49</v>
      </c>
      <c r="D36" s="22">
        <v>335342</v>
      </c>
      <c r="E36" s="61"/>
      <c r="F36" s="61"/>
      <c r="G36" s="61"/>
      <c r="H36" s="61"/>
      <c r="I36" s="61"/>
      <c r="J36" s="22">
        <v>335342</v>
      </c>
    </row>
    <row r="37" spans="1:10" ht="13.5" thickBot="1">
      <c r="A37" s="15"/>
      <c r="B37" s="17"/>
      <c r="C37" s="54" t="s">
        <v>50</v>
      </c>
      <c r="D37" s="55">
        <v>335342</v>
      </c>
      <c r="E37" s="55"/>
      <c r="F37" s="55"/>
      <c r="G37" s="55"/>
      <c r="H37" s="55"/>
      <c r="I37" s="55"/>
      <c r="J37" s="55">
        <v>335342</v>
      </c>
    </row>
    <row r="38" spans="1:10" ht="12.75">
      <c r="A38" s="15"/>
      <c r="B38" s="17"/>
      <c r="C38" s="15"/>
      <c r="D38" s="23"/>
      <c r="E38" s="23"/>
      <c r="F38" s="23"/>
      <c r="G38" s="23"/>
      <c r="H38" s="23"/>
      <c r="I38" s="23"/>
      <c r="J38" s="23"/>
    </row>
    <row r="39" spans="1:10" ht="12.75">
      <c r="A39" s="38" t="s">
        <v>56</v>
      </c>
      <c r="B39" s="17"/>
      <c r="C39" s="15"/>
      <c r="D39" s="52"/>
      <c r="E39" s="52"/>
      <c r="F39" s="52"/>
      <c r="G39" s="52"/>
      <c r="H39" s="52"/>
      <c r="I39" s="52"/>
      <c r="J39" s="52"/>
    </row>
    <row r="40" spans="1:10" ht="13.5" thickBot="1">
      <c r="A40" s="15"/>
      <c r="B40" s="17">
        <v>368149</v>
      </c>
      <c r="C40" s="15" t="s">
        <v>32</v>
      </c>
      <c r="D40" s="52">
        <v>235000</v>
      </c>
      <c r="E40" s="52"/>
      <c r="F40" s="52"/>
      <c r="G40" s="52"/>
      <c r="H40" s="52"/>
      <c r="I40" s="52"/>
      <c r="J40" s="52">
        <f>SUM(D40:I40)</f>
        <v>235000</v>
      </c>
    </row>
    <row r="41" spans="2:10" s="15" customFormat="1" ht="13.5" thickBot="1">
      <c r="B41" s="17"/>
      <c r="C41" s="18" t="s">
        <v>33</v>
      </c>
      <c r="D41" s="19">
        <f>SUM(D40)</f>
        <v>235000</v>
      </c>
      <c r="E41" s="20"/>
      <c r="F41" s="20"/>
      <c r="G41" s="20"/>
      <c r="H41" s="20"/>
      <c r="I41" s="20"/>
      <c r="J41" s="21">
        <f>SUM(J40:J40)</f>
        <v>235000</v>
      </c>
    </row>
    <row r="42" spans="2:10" s="15" customFormat="1" ht="12.75">
      <c r="B42" s="17"/>
      <c r="C42" s="14"/>
      <c r="D42" s="22"/>
      <c r="E42" s="23"/>
      <c r="F42" s="23"/>
      <c r="G42" s="23"/>
      <c r="H42" s="23"/>
      <c r="I42" s="23"/>
      <c r="J42" s="23"/>
    </row>
    <row r="43" spans="1:10" s="15" customFormat="1" ht="12.75">
      <c r="A43" s="38" t="s">
        <v>57</v>
      </c>
      <c r="B43" s="17"/>
      <c r="D43" s="24"/>
      <c r="E43" s="23"/>
      <c r="F43" s="23"/>
      <c r="G43" s="23"/>
      <c r="H43" s="23"/>
      <c r="I43" s="23"/>
      <c r="J43" s="23"/>
    </row>
    <row r="44" spans="2:10" s="15" customFormat="1" ht="13.5" thickBot="1">
      <c r="B44" s="17">
        <v>368116</v>
      </c>
      <c r="C44" s="15" t="s">
        <v>34</v>
      </c>
      <c r="D44" s="22">
        <v>358903</v>
      </c>
      <c r="E44" s="23"/>
      <c r="F44" s="23"/>
      <c r="G44" s="23"/>
      <c r="H44" s="23"/>
      <c r="I44" s="23"/>
      <c r="J44" s="26">
        <f>SUM(D44:I44)</f>
        <v>358903</v>
      </c>
    </row>
    <row r="45" spans="2:10" s="15" customFormat="1" ht="13.5" thickBot="1">
      <c r="B45" s="17"/>
      <c r="C45" s="18" t="s">
        <v>35</v>
      </c>
      <c r="D45" s="19">
        <f>SUM(D44)</f>
        <v>358903</v>
      </c>
      <c r="E45" s="20"/>
      <c r="F45" s="20"/>
      <c r="G45" s="20"/>
      <c r="H45" s="20"/>
      <c r="I45" s="20"/>
      <c r="J45" s="21">
        <f>SUM(J44)</f>
        <v>358903</v>
      </c>
    </row>
    <row r="46" spans="1:10" ht="12.75">
      <c r="A46" s="15"/>
      <c r="B46" s="17"/>
      <c r="C46" s="15"/>
      <c r="D46" s="23"/>
      <c r="E46" s="23"/>
      <c r="F46" s="23"/>
      <c r="G46" s="23"/>
      <c r="H46" s="23"/>
      <c r="I46" s="23"/>
      <c r="J46" s="23"/>
    </row>
    <row r="47" spans="1:10" ht="12.75">
      <c r="A47" s="38" t="s">
        <v>18</v>
      </c>
      <c r="B47" s="17"/>
      <c r="C47" s="15"/>
      <c r="D47" s="23"/>
      <c r="E47" s="23"/>
      <c r="F47" s="23"/>
      <c r="G47" s="23"/>
      <c r="H47" s="23"/>
      <c r="I47" s="23"/>
      <c r="J47" s="23"/>
    </row>
    <row r="48" spans="1:10" ht="13.5" thickBot="1">
      <c r="A48" s="15"/>
      <c r="B48" s="17">
        <v>369003</v>
      </c>
      <c r="C48" s="15" t="s">
        <v>31</v>
      </c>
      <c r="D48" s="31">
        <v>1000000</v>
      </c>
      <c r="E48" s="23"/>
      <c r="F48" s="23"/>
      <c r="G48" s="23"/>
      <c r="H48" s="23"/>
      <c r="I48" s="23"/>
      <c r="J48" s="62">
        <f>D48</f>
        <v>1000000</v>
      </c>
    </row>
    <row r="49" spans="1:10" ht="13.5" thickBot="1">
      <c r="A49" s="15"/>
      <c r="B49" s="17"/>
      <c r="C49" s="18" t="s">
        <v>19</v>
      </c>
      <c r="D49" s="46">
        <f>SUM(D48)</f>
        <v>1000000</v>
      </c>
      <c r="E49" s="47"/>
      <c r="F49" s="47"/>
      <c r="G49" s="47"/>
      <c r="H49" s="47"/>
      <c r="I49" s="47"/>
      <c r="J49" s="21">
        <f>J48</f>
        <v>1000000</v>
      </c>
    </row>
    <row r="50" spans="1:10" ht="12.75">
      <c r="A50" s="15"/>
      <c r="B50" s="17"/>
      <c r="C50" s="49"/>
      <c r="D50" s="26"/>
      <c r="E50" s="50"/>
      <c r="F50" s="50"/>
      <c r="G50" s="50"/>
      <c r="H50" s="50"/>
      <c r="I50" s="50"/>
      <c r="J50" s="63"/>
    </row>
    <row r="51" spans="1:10" ht="12.75">
      <c r="A51" s="38" t="s">
        <v>43</v>
      </c>
      <c r="B51" s="17"/>
      <c r="C51" s="49"/>
      <c r="D51" s="26"/>
      <c r="E51" s="50"/>
      <c r="F51" s="50"/>
      <c r="G51" s="50"/>
      <c r="H51" s="50"/>
      <c r="I51" s="50"/>
      <c r="J51" s="26"/>
    </row>
    <row r="52" spans="1:10" ht="12.75">
      <c r="A52" s="15"/>
      <c r="B52" s="17">
        <v>377216</v>
      </c>
      <c r="C52" s="30" t="s">
        <v>46</v>
      </c>
      <c r="D52" s="62">
        <v>-118000</v>
      </c>
      <c r="E52" s="50"/>
      <c r="F52" s="50"/>
      <c r="G52" s="50"/>
      <c r="H52" s="50"/>
      <c r="I52" s="50"/>
      <c r="J52" s="26"/>
    </row>
    <row r="53" spans="1:10" ht="13.5" thickBot="1">
      <c r="A53" s="15"/>
      <c r="B53" s="17" t="s">
        <v>44</v>
      </c>
      <c r="C53" s="30" t="s">
        <v>53</v>
      </c>
      <c r="D53" s="62">
        <v>118000</v>
      </c>
      <c r="E53" s="50"/>
      <c r="F53" s="50"/>
      <c r="G53" s="50"/>
      <c r="H53" s="50"/>
      <c r="I53" s="50"/>
      <c r="J53" s="26"/>
    </row>
    <row r="54" spans="1:10" ht="13.5" thickBot="1">
      <c r="A54" s="15"/>
      <c r="B54" s="17"/>
      <c r="C54" s="18" t="s">
        <v>45</v>
      </c>
      <c r="D54" s="46">
        <f>SUM(D52:D53)</f>
        <v>0</v>
      </c>
      <c r="E54" s="47"/>
      <c r="F54" s="47"/>
      <c r="G54" s="47"/>
      <c r="H54" s="47"/>
      <c r="I54" s="47"/>
      <c r="J54" s="21">
        <v>0</v>
      </c>
    </row>
    <row r="55" spans="1:10" ht="12.75">
      <c r="A55" s="15"/>
      <c r="B55" s="17"/>
      <c r="C55" s="49"/>
      <c r="D55" s="26"/>
      <c r="E55" s="50"/>
      <c r="F55" s="50"/>
      <c r="G55" s="50"/>
      <c r="H55" s="50"/>
      <c r="I55" s="50"/>
      <c r="J55" s="26"/>
    </row>
    <row r="56" spans="1:10" ht="12.75">
      <c r="A56" s="38" t="s">
        <v>58</v>
      </c>
      <c r="B56" s="17"/>
      <c r="C56" s="15"/>
      <c r="D56" s="23"/>
      <c r="E56" s="23"/>
      <c r="F56" s="23"/>
      <c r="G56" s="23"/>
      <c r="H56" s="23"/>
      <c r="I56" s="23"/>
      <c r="J56" s="23"/>
    </row>
    <row r="57" spans="1:10" ht="12.75">
      <c r="A57" s="15"/>
      <c r="B57" s="17">
        <v>395933</v>
      </c>
      <c r="C57" s="15" t="s">
        <v>14</v>
      </c>
      <c r="D57" s="22">
        <v>-245000</v>
      </c>
      <c r="E57" s="23"/>
      <c r="F57" s="23"/>
      <c r="G57" s="23"/>
      <c r="H57" s="23"/>
      <c r="I57" s="23"/>
      <c r="J57" s="64">
        <f>SUM(D57:I57)</f>
        <v>-245000</v>
      </c>
    </row>
    <row r="58" spans="1:10" ht="13.5" thickBot="1">
      <c r="A58" s="15"/>
      <c r="B58" s="17">
        <v>395620</v>
      </c>
      <c r="C58" s="15" t="s">
        <v>15</v>
      </c>
      <c r="D58" s="22">
        <v>245000</v>
      </c>
      <c r="E58" s="65"/>
      <c r="F58" s="23"/>
      <c r="G58" s="23"/>
      <c r="H58" s="23"/>
      <c r="I58" s="23"/>
      <c r="J58" s="64">
        <f>SUM(D58:I58)</f>
        <v>245000</v>
      </c>
    </row>
    <row r="59" spans="1:10" s="3" customFormat="1" ht="13.5" thickBot="1">
      <c r="A59" s="38"/>
      <c r="B59" s="53"/>
      <c r="C59" s="18" t="s">
        <v>16</v>
      </c>
      <c r="D59" s="46">
        <f>SUM(D57:D58)</f>
        <v>0</v>
      </c>
      <c r="E59" s="55"/>
      <c r="F59" s="55"/>
      <c r="G59" s="55"/>
      <c r="H59" s="55"/>
      <c r="I59" s="55"/>
      <c r="J59" s="21">
        <f>SUM(J57:J58)</f>
        <v>0</v>
      </c>
    </row>
    <row r="60" spans="1:10" s="3" customFormat="1" ht="12.75">
      <c r="A60" s="38"/>
      <c r="B60" s="53"/>
      <c r="C60" s="49"/>
      <c r="D60" s="66"/>
      <c r="E60" s="67"/>
      <c r="F60" s="50"/>
      <c r="G60" s="50"/>
      <c r="H60" s="50"/>
      <c r="I60" s="50"/>
      <c r="J60" s="26"/>
    </row>
    <row r="61" spans="1:10" s="3" customFormat="1" ht="12.75">
      <c r="A61" s="38" t="s">
        <v>52</v>
      </c>
      <c r="B61" s="53"/>
      <c r="C61" s="49"/>
      <c r="D61" s="66"/>
      <c r="E61" s="39"/>
      <c r="F61" s="23"/>
      <c r="G61" s="23"/>
      <c r="H61" s="23"/>
      <c r="I61" s="23"/>
      <c r="J61" s="23"/>
    </row>
    <row r="62" spans="1:10" s="3" customFormat="1" ht="12.75">
      <c r="A62" s="38"/>
      <c r="B62" s="32">
        <v>678471</v>
      </c>
      <c r="C62" s="30" t="s">
        <v>47</v>
      </c>
      <c r="D62" s="68">
        <v>-50000</v>
      </c>
      <c r="E62" s="39"/>
      <c r="F62" s="23"/>
      <c r="G62" s="23"/>
      <c r="H62" s="23"/>
      <c r="I62" s="23"/>
      <c r="J62" s="64"/>
    </row>
    <row r="63" spans="1:10" s="3" customFormat="1" ht="13.5" thickBot="1">
      <c r="A63" s="38"/>
      <c r="B63" s="32">
        <v>678671</v>
      </c>
      <c r="C63" s="30" t="s">
        <v>47</v>
      </c>
      <c r="D63" s="68">
        <v>50000</v>
      </c>
      <c r="E63" s="69"/>
      <c r="F63" s="23"/>
      <c r="G63" s="23"/>
      <c r="H63" s="23"/>
      <c r="I63" s="23"/>
      <c r="J63" s="64"/>
    </row>
    <row r="64" spans="1:10" s="3" customFormat="1" ht="13.5" thickBot="1">
      <c r="A64" s="38"/>
      <c r="B64" s="53"/>
      <c r="C64" s="18"/>
      <c r="D64" s="46">
        <f>SUM(D62:D63)</f>
        <v>0</v>
      </c>
      <c r="E64" s="55"/>
      <c r="F64" s="55"/>
      <c r="G64" s="55"/>
      <c r="H64" s="55"/>
      <c r="I64" s="55"/>
      <c r="J64" s="21">
        <v>0</v>
      </c>
    </row>
    <row r="65" spans="2:10" s="5" customFormat="1" ht="12.75">
      <c r="B65" s="9"/>
      <c r="D65" s="25"/>
      <c r="E65" s="25"/>
      <c r="F65" s="25"/>
      <c r="G65" s="25"/>
      <c r="H65" s="25"/>
      <c r="I65" s="25"/>
      <c r="J65" s="25"/>
    </row>
    <row r="67" spans="2:10" ht="12.75">
      <c r="B67" s="1" t="s">
        <v>6</v>
      </c>
      <c r="D67" s="28">
        <f>SUM(D4:D64)/2</f>
        <v>3928848</v>
      </c>
      <c r="J67" s="28">
        <f>SUM(J4:J64)/2</f>
        <v>3928848</v>
      </c>
    </row>
    <row r="68" spans="2:10" ht="12.75">
      <c r="B68" s="1" t="s">
        <v>17</v>
      </c>
      <c r="D68" s="8">
        <v>-372842</v>
      </c>
      <c r="J68" s="8"/>
    </row>
    <row r="69" spans="2:10" ht="12.75">
      <c r="B69" s="1" t="s">
        <v>3</v>
      </c>
      <c r="D69" s="8">
        <v>-385433</v>
      </c>
      <c r="J69" s="8"/>
    </row>
    <row r="70" spans="2:10" ht="15">
      <c r="B70" s="1" t="s">
        <v>7</v>
      </c>
      <c r="D70" s="27">
        <f>'[1]Sheet1'!$D$15</f>
        <v>0</v>
      </c>
      <c r="J70" s="10"/>
    </row>
    <row r="71" spans="2:10" ht="12.75">
      <c r="B71" s="1" t="s">
        <v>4</v>
      </c>
      <c r="D71" s="12">
        <v>-1867000</v>
      </c>
      <c r="J71" s="12"/>
    </row>
    <row r="72" spans="1:10" ht="15">
      <c r="A72" t="s">
        <v>51</v>
      </c>
      <c r="D72" s="10">
        <v>-6464000</v>
      </c>
      <c r="J72" s="12"/>
    </row>
    <row r="73" spans="4:10" ht="15">
      <c r="D73" s="10"/>
      <c r="J73" s="12"/>
    </row>
    <row r="74" spans="3:10" ht="12.75">
      <c r="C74" s="7" t="s">
        <v>5</v>
      </c>
      <c r="D74" s="11">
        <f>SUM(D67:D72)</f>
        <v>-5160427</v>
      </c>
      <c r="J74" s="11"/>
    </row>
  </sheetData>
  <sheetProtection/>
  <mergeCells count="1">
    <mergeCell ref="A29:C29"/>
  </mergeCells>
  <printOptions horizontalCentered="1"/>
  <pageMargins left="0.75" right="0.75" top="1" bottom="1" header="0.5" footer="0.5"/>
  <pageSetup fitToHeight="2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Tsai</cp:lastModifiedBy>
  <cp:lastPrinted>2010-05-25T17:08:34Z</cp:lastPrinted>
  <dcterms:created xsi:type="dcterms:W3CDTF">2009-11-02T15:43:58Z</dcterms:created>
  <dcterms:modified xsi:type="dcterms:W3CDTF">2010-09-02T19:41:25Z</dcterms:modified>
  <cp:category/>
  <cp:version/>
  <cp:contentType/>
  <cp:contentStatus/>
</cp:coreProperties>
</file>