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3080" windowHeight="10830" tabRatio="323" activeTab="0"/>
  </bookViews>
  <sheets>
    <sheet name="Q3 2010 FMD CIP Update Report" sheetId="1" r:id="rId1"/>
  </sheets>
  <definedNames>
    <definedName name="_xlnm.Print_Area" localSheetId="0">'Q3 2010 FMD CIP Update Report'!$A$1:$AA$190</definedName>
    <definedName name="_xlnm.Print_Titles" localSheetId="0">'Q3 2010 FMD CIP Update Report'!$A:$B,'Q3 2010 FMD CIP Update Report'!$1:$1</definedName>
    <definedName name="TestCouncil2011BudgetInfoRequest">'Q3 2010 FMD CIP Update Report'!$A$1:$Z$189</definedName>
  </definedNames>
  <calcPr fullCalcOnLoad="1"/>
</workbook>
</file>

<file path=xl/sharedStrings.xml><?xml version="1.0" encoding="utf-8"?>
<sst xmlns="http://schemas.openxmlformats.org/spreadsheetml/2006/main" count="1839" uniqueCount="657">
  <si>
    <t>Sub-project to #316718.
Repair to slow rotational failure along Sammamish River trail near MP 30 (Marymoor Park) Extent of repair work is roughly 200 feet.  Initial budget of $5000 covers only pre-design services.  Additional funding will be required to conduct excavation and repair work.</t>
  </si>
  <si>
    <t>720C06</t>
  </si>
  <si>
    <t>Passive Projects - Preserve and Protect</t>
  </si>
  <si>
    <t>Minor "set up" improvements to newly-acquired natural lands sites. Includes trash cleanup, road removal and planting, construction of bollards or fences and gates.
Activities on an as-needed basis.</t>
  </si>
  <si>
    <t>720C11</t>
  </si>
  <si>
    <t>Pool Drain Retrofit</t>
  </si>
  <si>
    <t>Sub-project to #316720.
Retrofit of pool drains at KCAC, Cottage Lake , Vashon &amp; Ever Green Pools in King County System to comply  with the Title XIV Pool and Spa Safety Law.</t>
  </si>
  <si>
    <t>720C15</t>
  </si>
  <si>
    <t>MM Concert Electrical</t>
  </si>
  <si>
    <t>Sub-project to #316720.
Add power control panel in the vendor area to provide adequate power for the needs of the vendors and thus minimizing the temporary circuits.  The existing temporary circuits and distribution network can be unsafe and hazardous and needs immediate attention to meet the code compliance and safety issues.</t>
  </si>
  <si>
    <t>720C20</t>
  </si>
  <si>
    <t>White Center Heights Bridge Repair</t>
  </si>
  <si>
    <t>This is the repair of the White Center Heights Suspension Bridge.  This project was funded by a state grant to the White Center Heights Development District.  They in-turn gave the funds to the Cascade Land Conservancy (CLC). CLC  used the funds to hire a private consultant to construct a tie back suspension bridge on KC park property.  The bridge is now in need of significant repairs.</t>
  </si>
  <si>
    <t>722C03</t>
  </si>
  <si>
    <t>Dockton Park Dock Rehab</t>
  </si>
  <si>
    <t>Former sub-project to #316722, now closed.
Rehabilitate the dock in order to extend its lifetime.  The current dock is slowly sinking, causing excessive corrosion on the fasteners and wood members.
Project may not be feasible due to permitting constraints. Additional funding will almost certainly be necessary if any work is possible.
Funding used for ongoing maintenance as needed.</t>
  </si>
  <si>
    <t>723C05</t>
  </si>
  <si>
    <t>Funding for KC cost to coordinate with City of Kent including reviewing Kent's consultant's designs for expanded Aukeen Courthouse, coordination &amp; review during construction, &amp; final acceptance.</t>
  </si>
  <si>
    <t>395914</t>
  </si>
  <si>
    <t>KAS Interim Repairs 2009</t>
  </si>
  <si>
    <t>Minor HVAC projects to KAS include correct ductwork over large cat room to separate air from Dog Adoption; improve dryer venting; and AC to the two cat isolation rooms. Replace carpeting in the Administration building to improve hygiene: and overhead hose transport system at four dog runs.
Project ON HOLD for policy determination on long-term facility configuration and additional funding.</t>
  </si>
  <si>
    <t>395916</t>
  </si>
  <si>
    <t>Sheriff's Evidence Storage Bldg</t>
  </si>
  <si>
    <t>Assess the storage needs for the Sheriff's evidence storage facility currently located in the Barclay Dean building. Consultant report due May 2010</t>
  </si>
  <si>
    <t>395917</t>
  </si>
  <si>
    <t>Burien DC Security Window Blinds</t>
  </si>
  <si>
    <t>Remove &amp; replace all existing window coverings with new blinds offering a level of security. 
Project delayed due to Green River Flood preparations, and again in early 2010 when the client was considering possible changes in operations at the site. 
Project was restarted in March 2010.</t>
  </si>
  <si>
    <t>395922</t>
  </si>
  <si>
    <t>National Pollutant Discharge</t>
  </si>
  <si>
    <t>As required by the Phase I Municipal Stormwater Permit, assess storm water runoff and collection features for all facilities maintained by FMD.  (35 buildings have been identified).  Other permit requirements include; identify potential impacts to storm water, identify water management P&amp;M practices, identify needed upgrades, assess illicit connections, identify and train key personnel in management and response issues, and provide record keeping and compliance reporting.
Minor modifications being constructed by BSS crews. Major modifications may be added to 2011 CIP.</t>
  </si>
  <si>
    <t>395925</t>
  </si>
  <si>
    <t>Courthouse Historic Preservation Grant</t>
  </si>
  <si>
    <t>FUND 3490 - PARKS FACILITIES REHABILITATION</t>
  </si>
  <si>
    <t>FUND 3581 - PARKS CAPITAL</t>
  </si>
  <si>
    <t>FUND 3951 - Building Repair &amp; Replacement</t>
  </si>
  <si>
    <t>PM ID</t>
  </si>
  <si>
    <t xml:space="preserve"> Assessment and report to determine condition of  Data &amp; Voice cabling infrastructure, Fire Alarm system code compliance &amp; Security electronics installations. Including; inspection of all operating components, code analysis, and best practice recommendations report including project delivery strategy options with associated cost estimates for each of three system</t>
  </si>
  <si>
    <t>344527</t>
  </si>
  <si>
    <t>Youth-Alder Hot Water Heaters</t>
  </si>
  <si>
    <t>Upgrade and possible redesign of domestic hot water supply system in Alder Wing of YSC.
On Hold awaiting disposition of replacement of Alder Wing.
Portions of these funds may be used by BSS to provide small, "instant heat" units in high-need locations.</t>
  </si>
  <si>
    <t>344528</t>
  </si>
  <si>
    <t>Youth-Spruce Elect Serv &amp; Distrb</t>
  </si>
  <si>
    <t>Perform infrared inspections of electrical panels,  breakers, and branch circuits, and provide a report identifying hazardous conditions, loose connections, code compliance issues, and general condition of electrical system.  Based on the report, provide minor urgent repairs, and identify any scope of greater improvements to be separately funded at a later date.</t>
  </si>
  <si>
    <t>344533</t>
  </si>
  <si>
    <t>Redmond DC Hot Water heater</t>
  </si>
  <si>
    <t>Replace existing hot water heater at NE District Court (Redmond).</t>
  </si>
  <si>
    <t>344534</t>
  </si>
  <si>
    <t>Redmond D. C. - New paint, flooring phase 2</t>
  </si>
  <si>
    <t>Add new finishes to the Redmond DC. facility.</t>
  </si>
  <si>
    <t>344544</t>
  </si>
  <si>
    <t>KCCF Exterior Wall Finishes</t>
  </si>
  <si>
    <t>Design-only phase to investigate the  condition of exterior wall finishes of concrete walls, recommend a system of cleaning to eliminate and prevents staining, repairing of damaged concrete and fenestrations, and refinishing of concrete surfaces.   Develop and complete documents that are ready to be bid for construction.</t>
  </si>
  <si>
    <t>344545</t>
  </si>
  <si>
    <t>KCCF Site Lighting</t>
  </si>
  <si>
    <t>NA</t>
  </si>
  <si>
    <t>TBD</t>
  </si>
  <si>
    <t>Hold</t>
  </si>
  <si>
    <t>This project continues from the initial planning started in Master Project 316553. It would fund design development and permitting for a new non-motorized bridge across the White River and a regional trail extension between the county line (at the White River) and Enumclaw. The project would connect King County’s Enumclaw Plateau Trail with the city of Buckley’s Foothills Trail. The funds will be used to design the trail. Design and permitting will not begin until a funding source is identified.</t>
  </si>
  <si>
    <t>553C03</t>
  </si>
  <si>
    <t>Foothills Trail</t>
  </si>
  <si>
    <t>Design and Construct 1 mile of Enumclaw Plateau Trail from White River to 252 nd Ave SE.
Funding through project #553C01.</t>
  </si>
  <si>
    <t>554C01</t>
  </si>
  <si>
    <t>Marymoor Field Partnership Improvements</t>
  </si>
  <si>
    <t>This sub-project covers the  DDES-required Mitigation  Monitoring Requirements and submittal of Reports for compliance from 2009 -2013 for the activities in master project #316554.</t>
  </si>
  <si>
    <t>554C02</t>
  </si>
  <si>
    <t>MM Field Lighting Repair</t>
  </si>
  <si>
    <t>Yr First Appropriation</t>
  </si>
  <si>
    <t>Original Estimate</t>
  </si>
  <si>
    <t>Balance</t>
  </si>
  <si>
    <t>Project Status</t>
  </si>
  <si>
    <t>Date Original Baseline</t>
  </si>
  <si>
    <t>Date Baseline Reset</t>
  </si>
  <si>
    <t>050N13</t>
  </si>
  <si>
    <t>Marymoor Synthetic Turf</t>
  </si>
  <si>
    <t>Provide maintenance of and annual monitoring report for mitigation (plantings, etc) required by Marymoor Soccer Field Project and  Marymoor Ballfields projects' permits.</t>
  </si>
  <si>
    <t>2009</t>
  </si>
  <si>
    <t>Closeout</t>
  </si>
  <si>
    <t>Monitoring Mitigation</t>
  </si>
  <si>
    <t>097N46</t>
  </si>
  <si>
    <t>Tolt River Bridge Scour Repair</t>
  </si>
  <si>
    <t>Subproject to Master #349097
Scour repair of eroded riverbed at bridge piers/abutment which took place during Jan-09 flood event.  Scope of construction work consists of the installation of embedded armor rock.
12/09 Note: NMFS is requiring formal consultation, which could delay construction until summer 2011.</t>
  </si>
  <si>
    <t>Permits</t>
  </si>
  <si>
    <t>In Permits</t>
  </si>
  <si>
    <t>097N47</t>
  </si>
  <si>
    <t>Bridge 2178-42 Repair</t>
  </si>
  <si>
    <t>Subproject to Master #349097
Timber Repairs to bridge consisting of stringer and cap replacement.</t>
  </si>
  <si>
    <t>097N50</t>
  </si>
  <si>
    <t>Chinook Bend Restoration</t>
  </si>
  <si>
    <t>MRJC Central Plant Chillers Upgrade, Ph. 1 &amp; 2</t>
  </si>
  <si>
    <t>At the MRJC's Central Plant Building, provide a study of deficiencies at the chiller plant and implement a project in 2 phases to provide repairs and upgrades to the chillers.
 Phase 1 provided repairs and maintenance to make operational all 3 chillers at the chiller plant.  Phase 2  is being implemented using 2010 MMRF funds.</t>
  </si>
  <si>
    <t>344680</t>
  </si>
  <si>
    <t>Youth - Alder test and balance</t>
  </si>
  <si>
    <t>Test and balance HVAC system(s).
It was found by the engineer that the existing condition of the HVAC system made a test and balance of the system infeasible. The scope of work was revised for the engineer to provide a site survey of the system with recommendations to improve the system to an acceptable level of operation. 
Failed pneumatic control components and valves were replaced in the courtrooms. 
Because the chilled water system was not in operation when the controls and valves for the heating system were repaired, the chilled water valves will now be inspected for proper operation.  If defective valves are found, they will be replaced with new.</t>
  </si>
  <si>
    <t>344682</t>
  </si>
  <si>
    <t>Youth - Spruce Interior Doors (Detention Hardware)</t>
  </si>
  <si>
    <t>This project has been delayed due to current PM work load</t>
  </si>
  <si>
    <t>344686</t>
  </si>
  <si>
    <t>Youth - Spruce Fire Alarm Systems</t>
  </si>
  <si>
    <t>Replace Detention smoke detection heads and additional control cards. Reuse existing wiring.
Construction Drawings Delay:  Confidence testing delay due to expired contract with testing firm has also delayed design.
Before addressing a single element of the facility's alarm system,  The consultant was asked to provide a thorough audit report of the entire facility's alarm system, which was completed April, 2010.</t>
  </si>
  <si>
    <t>344694</t>
  </si>
  <si>
    <t>Earlington Roof Coverings</t>
  </si>
  <si>
    <t>Replace deteriorating roof, including installing insulation.
Will be combined with other energy-related activities as an ESCO project.</t>
  </si>
  <si>
    <t>344695</t>
  </si>
  <si>
    <t>CH Other HVAC Syst (AFIS DX)</t>
  </si>
  <si>
    <t>Original scope: Add redundancy to AFIS HVAC system to prevent rapid shutdown in event of failure of existing system. 
Funding reduced from original $212K in response to 2009 Council MMRF cuts.
Sufficient redundancy can be provided using smaller, less expensive units on an as-needed basis.
Managed as a Maintenance program.</t>
  </si>
  <si>
    <t>344696</t>
  </si>
  <si>
    <t>Orcas Parking lot Overlay</t>
  </si>
  <si>
    <t>Regrade and repave deteriorated parking lot.
Delay due to increased City permit requirements of new stormwater retention/detention system.
On Hold pending additional funding (will be included in 2011 MMRF request).</t>
  </si>
  <si>
    <t>344697</t>
  </si>
  <si>
    <t>Renton P.H. Site Lights</t>
  </si>
  <si>
    <t>Refurbish 4 exterior sidewalk grade lights and the add one new light.  Work involves replacement of existing obsolete mercury vapor lamps and ballasts with new metal halide lamps and ballasts and the reconditioning of existing fixtures that are no longer weather proof.
"Bid Award" status is misleading: design is complete but KC Roads, not a contractor, will be doing the work, which will start end of August 2010.</t>
  </si>
  <si>
    <t>344698</t>
  </si>
  <si>
    <t>White Center P.H. Site Lights</t>
  </si>
  <si>
    <t>Upgrade inadequate lighting at the secure lot at PH White Center for safety and security.  Lot needs two standards with double arms, four lights total.
"Bid Award" status is misleading: design is complete but KC Roads, not a contractor, will be doing the work, which will start end of August 2010.</t>
  </si>
  <si>
    <t>344699</t>
  </si>
  <si>
    <t>RCECC Distribution System</t>
  </si>
  <si>
    <t>Replace HVAC Fan drives with VFD &amp; Controls.
Siemens is constructing.</t>
  </si>
  <si>
    <t>344702</t>
  </si>
  <si>
    <t>Countywide Building Survey</t>
  </si>
  <si>
    <t>Project will fund a survey assessment of the major system components in a number of the 34 buildings FMD maintains.  In addition to qualitative condition assessment, this project will include a list of major maintenance needs and deficiencies together with the estimated costs for repairs of the systems.
Because this process will require a competitive selection process, most of 2010 will be taken up with consultant selection.</t>
  </si>
  <si>
    <t>Sub-project</t>
  </si>
  <si>
    <t>Program</t>
  </si>
  <si>
    <t>N/A</t>
  </si>
  <si>
    <t>Explanation of Difference between Original Estimate and EAC</t>
  </si>
  <si>
    <t>Year of Most Recent Budget Change</t>
  </si>
  <si>
    <t>Construct pedestrian bridge on Green River Trail linking Kent and Auburn via unincorporated King County.
Final design &amp; permitting under sub-project 419C01.
ON HOLD until south route from bridge is finalized. Preliminary scoping of other side of river bank being pursued.</t>
  </si>
  <si>
    <t>2001</t>
  </si>
  <si>
    <t>On Hold</t>
  </si>
  <si>
    <t>316554</t>
  </si>
  <si>
    <t>Marymoor Synthetic Turf Ballfields</t>
  </si>
  <si>
    <t>This is the Master project for sub-projects in 554Cxx series.
Original project: Bidding, and construction  for  converting in to Synthetic Turf the  Baseball Out Field #1 and Full  In-Field and Out Field for Base Ball Field #2 at Marymoor Park. Re-configuring the two fields in a way to come up with multi sports complex to have the flexibility to convert in to two soccer fields.
Project is completed but On Hold. Remaining funds could be rescoped for use in adding lighting to unlighted fields #3, 4, &amp; 5.</t>
  </si>
  <si>
    <t>2005</t>
  </si>
  <si>
    <t>316602</t>
  </si>
  <si>
    <t>Green River Phase 3 - Extend trail to Auburn</t>
  </si>
  <si>
    <t>Work with several other jurisdictions to establish this trail. Ongoing challenges include property use issues, easements, river migration, which may require additional property purchase and changes to existing levees.
On hold pending resolution of Green River flood protection issues.</t>
  </si>
  <si>
    <t>2006</t>
  </si>
  <si>
    <t>Pre-Design</t>
  </si>
  <si>
    <t>316605</t>
  </si>
  <si>
    <t>Marymoor Connector Trail</t>
  </si>
  <si>
    <t>Design and construct a paved trail connecting  East Lake Sammamish Trail to Sammamish River Trail thru Marymoor Park.
Construction completed. Permit-required mitigation monitoring and maintenance are ongoing.</t>
  </si>
  <si>
    <t>316606</t>
  </si>
  <si>
    <t>Soos Creek Trail Phase V</t>
  </si>
  <si>
    <t>Complete Soos Creek Trail Phase IV.
Also, Master Project for construction of Soos Creek Trail Phases V &amp; VI under subproject #606C01.</t>
  </si>
  <si>
    <t>Construction</t>
  </si>
  <si>
    <t>316618</t>
  </si>
  <si>
    <t>Burke Gilman Trail Redevelopment Permit PH</t>
  </si>
  <si>
    <t>See project #618C01 for status and schedule.
Permit portion of design and construction of the King County portion of the Burke-Gilman Trail from NE 145th Street to Logboom Park to meet current regional trail standards.</t>
  </si>
  <si>
    <t>316713</t>
  </si>
  <si>
    <t>Evergreen Pool Imp.s  (Lighting)</t>
  </si>
  <si>
    <t>Natatorium lighting improvements.
Project cancelled. Remaining funds may be used for minor repairs until pool is closed or surplused.</t>
  </si>
  <si>
    <t>Cancelled</t>
  </si>
  <si>
    <t>316718</t>
  </si>
  <si>
    <t>Regional Trail System - Surface Improvements</t>
  </si>
  <si>
    <t>This Master Project funds major rehab and emergency repairs to soft surface and paved trails throughout the system.  This work includes major resurfacing and repairs that exceed normal maintenance. 
Subprojects will be tracked separately in the 718Cxx series.</t>
  </si>
  <si>
    <t>316720</t>
  </si>
  <si>
    <t>Parks Facility Rehab</t>
  </si>
  <si>
    <t>Master Project for funding as-needed rehab projects of Parks Division facilities as be identified in Major Maintenance Study #349612.
Subprojects will be tracked separately in the #720Cxx series.</t>
  </si>
  <si>
    <t>316723</t>
  </si>
  <si>
    <t>Play Area Rehab</t>
  </si>
  <si>
    <t>Master Project for funding removal and modifications at various Parks play grounds as needed for safety.
Subprojects will be tracked separately in the 723Cxx series.</t>
  </si>
  <si>
    <t>Master Project</t>
  </si>
  <si>
    <t>2003</t>
  </si>
  <si>
    <t>342415</t>
  </si>
  <si>
    <t>Admin Bldg Heat Gen System</t>
  </si>
  <si>
    <t>Install new cooling unit 3rd floor Admin Blg, room 311.
This project has been placed on hold pending an evaluation by FMD and OIRM to determine if the server equipment can be moved to the Sabey Data Center, in accordance with existing Council adopted policy.</t>
  </si>
  <si>
    <t>2008</t>
  </si>
  <si>
    <t>Bid</t>
  </si>
  <si>
    <t>342421</t>
  </si>
  <si>
    <t>BD Evidence and Lab-Whse Distribution Systems</t>
  </si>
  <si>
    <t>Provide ventilation in 2 secure warehouses and testing and balancing in the office areas in the Barclay Dean Building (Evidence Storage),</t>
  </si>
  <si>
    <t>Developing Scope</t>
  </si>
  <si>
    <t>342422</t>
  </si>
  <si>
    <t>BD Evidence &amp; Lab-Whse Control/Instru</t>
  </si>
  <si>
    <t>349606</t>
  </si>
  <si>
    <t>Green River (Phase II) .48 mile of trail in Kent</t>
  </si>
  <si>
    <t>0.48 mile extension will complete the link between Kent and the start of the trail paving job completed by KC WLRD. Alignment includes top of existing levee.
Project is On Hold due to interfering construction of regional flood protection systems along the levee by US Army Corp of Engineers; pending repair of Howard Hanson Dam and removal of protestation materials.  
Looking very optimistic that the project will be constructed in 2011.  We will know the status January 30th of 2011</t>
  </si>
  <si>
    <t>349610</t>
  </si>
  <si>
    <t>Marymoor Maint Facility Roof Replacement</t>
  </si>
  <si>
    <t>Replacement of existing cedar shake roof at Marymoor Maintenance Shop and Art Barn.
Continuing work:
Repair and weatherize the existing 44 windows. Install removable Storm Windows. Install @ the North garage access an Electrical  Garage Door  with motorized system with a manual option in case of electrical outage.
Remove the existing exterior lead based paint ( by County HAZMAT Crew) and repaint the exterior siding of the Art Barn and the Maintenance Building.</t>
  </si>
  <si>
    <t>358103</t>
  </si>
  <si>
    <t>Burke Gilman Trail</t>
  </si>
  <si>
    <t>Additional Parks Levy funding associated with Master Project #316618 and subproject #618C01. See #618C01 for schedule.
Although KCC identifies Parks Division as manager of Fund 3581, this project is being managed by FMD by mutual agreement.</t>
  </si>
  <si>
    <t>358104</t>
  </si>
  <si>
    <t>East Lake Sammamish Trail Levy funds</t>
  </si>
  <si>
    <t>Construct final regional trail on existing interim trail alignment.
Parks Levy- and FHWA-funded continuation of project started under Project #316115.
Construction in two parts: Redmond and Issaquah.
Although KCC identifies Parks Division as manager of Fund 3581, this project is being managed by FMD by mutual agreement.</t>
  </si>
  <si>
    <t>South County Regional Trail</t>
  </si>
  <si>
    <t>Master funding project for the Lake to Sound Trail.  The project schedule is represented in sub-project #105305.
The project will be designed and constructed in phases.  The first 2 segments have $800,125 in federal grant dollars and $124,875 from this fund in match for design only.
Although KCC identifies Parks Division as manager of Fund 3581, this project is being managed by FMD by mutual agreement.</t>
  </si>
  <si>
    <t>395008</t>
  </si>
  <si>
    <t>YSC Airborne Infection Isolation Rm Improve</t>
  </si>
  <si>
    <t>This project will provide HVAC improvements to the airborne infection isolation room in the YSC facilities health clinic to meet current Center for Disease Control (CDC) Guidelines. Project includes new ductwork, exhaust fans, filtration, and controls.</t>
  </si>
  <si>
    <t>395010</t>
  </si>
  <si>
    <t>North PH Counter Remod - HIPAA, ADA, Ergonomic</t>
  </si>
  <si>
    <t>Replace existing Public Service counters to provide ADA accessibility, compliance with HIPPA regulations, and improved safety and security. We propose architectural modifications and improvements to the current check-in/out reception &amp; waiting area to meet HIPAA, federal ADA, ergonomic, &amp; safety standards.  This would consist of: (1) redesigned/reconstructed counters to allow for meeting the needs of patients &amp; staff with disabilities, and to comply with patient privacy requirements for Protected Health Information (PHI); (2) redesigned workspace to meet ergonomic standards and reduce the risk of employee injuries &amp; Labor &amp; Industry (L&amp;I) claims; and (3) adding appropriate physical barriers to provide for a safe &amp; secure work environment.</t>
  </si>
  <si>
    <t>395019</t>
  </si>
  <si>
    <t>Earlington ESCO</t>
  </si>
  <si>
    <t>Provide an HVAC survey and analysis of HVAC anomalies, retrocommission HVAC at all floors, implement a project to repair HVAC anomalies, provide full building HVAC balancing, provide as-built drawings and integrate the work with the King County Courthouse South Entry Restoration project.
The HVAC Survey phase became delayed as a result of a series of HVAC anomalies discovered in the Courthouse's HVAC systems.  After further study, the consultant determined that the only way to fully understand the problems was to proceed with HVAC retrocommissioning.
On May 26, 2010, FMD placed the retrocommissioning portion of the work on-hold as a result of needing to work sequence first HVAC system repairs.</t>
  </si>
  <si>
    <t>342460</t>
  </si>
  <si>
    <t>CH Floor Finishes</t>
  </si>
  <si>
    <t>Replace the existing VAT flooring in King County Courthouse Superior Court Courtrooms with a linoleum type of flooring consistent with the building's historical designation. 
Includes courtroom floors, bench, bar, jury boxes, etc.  
10/11/2010  Project on Hold until YSC Remediation project is finished in December 2010. Staff and courtrooms
from YSC are temporarily using KCCH  courtrooms during the remediation project.</t>
  </si>
  <si>
    <t>342477</t>
  </si>
  <si>
    <t>Redmond DC Test and Balance</t>
  </si>
  <si>
    <t>Test and balance the Redmond District Court HVAC system.</t>
  </si>
  <si>
    <t>342483</t>
  </si>
  <si>
    <t>DC Shoreline Fire Alarm</t>
  </si>
  <si>
    <t>Upgrade building fire alarm system to meet current code and KC standards, allow for remote sensing and resetting.
This work will be bid with a related HVAC project to save bid and construction cost and minimize disruption to the court.
SEE project #342759 for schedule.</t>
  </si>
  <si>
    <t>Bid Advertisement</t>
  </si>
  <si>
    <t>342608</t>
  </si>
  <si>
    <t>RJC-Detention Emergency Generator Phase 2</t>
  </si>
  <si>
    <t>Provide emergency electric backup at MRJC. Code requires this system to be designated separate from existing life-safety backup system. Scope of work in kitchen expanded to meet client requirements.
Some delay due to incorporation of Green River flood protection considerations (shelter-in-place).</t>
  </si>
  <si>
    <t>342616</t>
  </si>
  <si>
    <t>KCCF Wall Finishes</t>
  </si>
  <si>
    <t>Funds an FMD painter to address ongoing wall finish needs within the KCCF made necessary by the extreme use this facility experiences.
Managed as a Maintenance program.</t>
  </si>
  <si>
    <t>342618</t>
  </si>
  <si>
    <t>KCCF Water Pipe Replacement</t>
  </si>
  <si>
    <t>This project will replace all existing degenerating copper and steel domestic water piping at KCCF.
Early delays due to high construction bids. New design calls for less expensive alternative.
Additional funding will be requested in 2010 to complete this project.</t>
  </si>
  <si>
    <t>2004</t>
  </si>
  <si>
    <t>15% Bid</t>
  </si>
  <si>
    <t>342621</t>
  </si>
  <si>
    <t>KCCF Terminal and Package Units</t>
  </si>
  <si>
    <t>Analysis and recommendations for repair/replacement of HVAC components and controls King County Correctional Facility.</t>
  </si>
  <si>
    <t>Consultant Selection</t>
  </si>
  <si>
    <t>342626</t>
  </si>
  <si>
    <t>KCCF Plumbing Fixtures -</t>
  </si>
  <si>
    <t>Replace existing chain lavs and WCs with new water conserving fixtures and faucets.
Phase 2 of 3 phases.
Fixtures being replaced by BSS crews as time permits.</t>
  </si>
  <si>
    <t>342635</t>
  </si>
  <si>
    <t>MARR Lot Hazardous Remediation</t>
  </si>
  <si>
    <t>Conduct limited Phase II ESA characterization of surface and shallow subsurface soils at MARR site to determine if present/past onsite operations have impacted soils. Following completion of ESA, determine if additional analysis/investigation is necessary for remediation. Conduct limited remediation as identified in consultation with KCSO.
On Hold pending completion of KCSO operational master plan.</t>
  </si>
  <si>
    <t>342647</t>
  </si>
  <si>
    <t>PH Eastgate Boxes (VAV, Mixing)</t>
  </si>
  <si>
    <t>Upgrade the DDC system and replace all the variable air volume (VAV) boxes. Scope of work also includes test and balance of the HVAC system.
This project will incorporate the design and installation of new controls and instrumentation funded by project #342650.
Project delayed pending resolution of permitting issue relating to restricted space for new equipment.</t>
  </si>
  <si>
    <t>342650</t>
  </si>
  <si>
    <t>PH Eastgate Controls and Instrumentation</t>
  </si>
  <si>
    <t>Design and install new controls and instrumentation.
Design &amp; Construction will be combined with project #342647, PH Eastgate Boxes (VAV, Mixing).
See #342647 for schedule.</t>
  </si>
  <si>
    <t>75% Design</t>
  </si>
  <si>
    <t>Scope of work includes the monitoring the sale of a portion of the north Qwest Field parking lot to private developer and the ongoing land use permit to allow the construction of market rate housing on the site.
Not responsible for schedule.</t>
  </si>
  <si>
    <t>395771</t>
  </si>
  <si>
    <t>YSC Storm Damage</t>
  </si>
  <si>
    <t>Initial scope included cleaning and water damage repairs from December 2006 flood.  In the months following project was expanded to address mold that developed in previously flooded areas, particularly under floor coverings and behind wall cavities.</t>
  </si>
  <si>
    <t>395774</t>
  </si>
  <si>
    <t>OPD Office Security Improvements</t>
  </si>
  <si>
    <t>Security Improvements to the Office of the Public Defender in the Walthew Building.
Areas of carpet are missing due to reconfiguration and construction of new security walls.  Carpet to be replaced in 2010 for safety and wear.  Flooring replacement to be named Phase II.</t>
  </si>
  <si>
    <t>395778</t>
  </si>
  <si>
    <t>South Park Landfill</t>
  </si>
  <si>
    <t>Project includes FMD participation and representation during Remedial Investigation/Feasibility Study and cleanup of the landfill as outlined in an Agreed Order with the Department of Ecology.  Although the property has been sold, King County remains a potentially liable party for cleanup activities, along with the City of Seattle and South Park Property Development LLC.</t>
  </si>
  <si>
    <t>395783</t>
  </si>
  <si>
    <t>Courthouse Security Upgrade</t>
  </si>
  <si>
    <t>Minor security upgrades in the KCCH. Keycards, 911 phone stickers, etc
Managed as  Maintenance program.</t>
  </si>
  <si>
    <t>395802</t>
  </si>
  <si>
    <t>DC Access Control</t>
  </si>
  <si>
    <t>Develop for District Court locations including the OPJ the following:  a single point of entry achieving a restrictive zone to separate staff and public; installation of card reader access equipment and duress alarms as needed.   Work as outlined in the DC FMP.
Phased project.
2009 - Slight change in scope direction to include Aukeen improvements as part of the expansion project if facility is not sold.
Currently proceeding with security installations at outlying Dist Ct facilities.</t>
  </si>
  <si>
    <t>395816</t>
  </si>
  <si>
    <t>Camera Recording System KCCF, RJC, YSC</t>
  </si>
  <si>
    <t>Install camera recording system and expansion of existing CCTV system at RJC, YSC, and KCCF.
Project is at the end of the Bid/proposal process</t>
  </si>
  <si>
    <t>395823</t>
  </si>
  <si>
    <t>KCCF Generator Rm Improvement</t>
  </si>
  <si>
    <t>Install concrete curbing in the generator room on the 12th floor adjacent to the entry to contain a potential fuel spill. Provide and install flexible seismic hosing at the tank and connections. Provide and install new diesel leak detector in the storage tank in the Generator Room on the 12th floor. Provide and install fire suppression systems in the Generator Room.
Delays due to Green River flood preparation.
5/20/2010 Scope of work was modified because of Energy savings work performed by McKinstry in 2009/2010 on the generator. Only the sprinkler work required permitting and is currently out to bid. Leak Detection curbing and fire suppression test system  work is being performed by County forces.</t>
  </si>
  <si>
    <t>395825</t>
  </si>
  <si>
    <t>CH Courtroom Acoustical Treatment, Ph. 1</t>
  </si>
  <si>
    <t>At CH Floors 3, 7, 8, 9 and 10, provide acoustical treatment at 29 courtrooms/jury rooms.  This project is Phase 1 of a 2 phased project.  Work includes acoustical treatment at walls separating courtrooms and jury rooms and acoustical gasketing at doors separating courtrooms/jury rooms and jury rooms/public corridors. 
On Hold pending completion of Phase 2 project #825T01.</t>
  </si>
  <si>
    <t>On-Hold</t>
  </si>
  <si>
    <t>395828</t>
  </si>
  <si>
    <t>Security Master Plan</t>
  </si>
  <si>
    <t>Consultant to: 
Prepare security templates which may be used by County agencies to assess their security needs, how they measure up to meeting these needs and to serve as an Implementation Plan which may be phased in;
Assist the County in confirming templates needed;
Prepare an Implementation Plan which includes a strategy for improving County security over time utilizing the prepared templates and also highlights a listing of no or low cost recommendations; 
Work being coordinated/directed through Security Oversight Committee.
Not responsible for schedule.</t>
  </si>
  <si>
    <t>395844</t>
  </si>
  <si>
    <t>ESCO KCCH/KCCF Energy Conservation Project</t>
  </si>
  <si>
    <t>Test and balance HVAC in Detention wing of MRJC.
Design and construction of this project have been combined with MRJC Detention Building HVAC Improvements #395624.</t>
  </si>
  <si>
    <t>343220</t>
  </si>
  <si>
    <t>MRJC Mechanical/Electrical Study</t>
  </si>
  <si>
    <t>Analyze deficiencies in mechanical and electrical infrastructure systems and propose needed equipment repairs/replacements, including energy savings measures which would be achieved.  Study shall include life cycle cost analyses, construction cost estimates and a proposal for phased construction alternatives, based upon King County's funding methods and constraints. 
Related project #344516 has been combined with this project.
On Hold - Project scope and funding to be rolled into MRJC ESCO Phase 2.</t>
  </si>
  <si>
    <t>5% Construction</t>
  </si>
  <si>
    <t>343221</t>
  </si>
  <si>
    <t>MRJC Central Plant Boiler Controls</t>
  </si>
  <si>
    <t>Change the existing DDC controls systems at HVAC equipment, from Andover to new Siemens DDC controls systems.</t>
  </si>
  <si>
    <t>99% Construction</t>
  </si>
  <si>
    <t>343222</t>
  </si>
  <si>
    <t>MRJC-Det Communications &amp; Security</t>
  </si>
  <si>
    <t>This project provides for the initial studies and design related to upgrade the security electronics system, which controls cell and other doors, intercom, paging system, lighting, within the MRJC detention facility.
Project has been delayed due pending decisions on MRJC expansion, and work load of PM</t>
  </si>
  <si>
    <t>343228</t>
  </si>
  <si>
    <t>Yesler Building Elevator and Generator Upgrade</t>
  </si>
  <si>
    <t>Provide modernizations at the 2 existing passenger elevators and 1 freight elevator at the Yesler Building. Work includes replacing the existing controllers with new microprocessor controllers, replacing motor hoists and generators,  replacing lobby signal fixtures and refurbishing car interiors.  Replace the building's existing emergency generator with a new larger capacity generator. 
Delays resulting from need to modify physical incompatibility with new city code.</t>
  </si>
  <si>
    <t>343230</t>
  </si>
  <si>
    <t>Yesler Building Floor Finishes</t>
  </si>
  <si>
    <t>Life-cycle replacement of flooring in Yesler Bldg. Remove existing flooring, hazmat abatement where necessary. Coupled with #342231.
Some delays due to access to space and need to move tenants.
Project carryover reduced in 2009 to incorporate council MMRF reductions.
On hold for additional funds expected as part of 2011 MMRF budget.</t>
  </si>
  <si>
    <t>343231</t>
  </si>
  <si>
    <t>Yesler - Wall Finishes</t>
  </si>
  <si>
    <t>Some work accomplished as separate project. 
Remaining funds are being used to augment floor finish replacement project #343230, in Yesler (floor finish projects nearly always create the need for wall paint "patching").
On hold waiting for #343230 to resume.</t>
  </si>
  <si>
    <t>343246</t>
  </si>
  <si>
    <t>Youth-Spruce-Communication &amp; Security</t>
  </si>
  <si>
    <t>Provide design  and construction  as necessary to produce construction documents that will result in an upgrade of the security electronic systems to industry standard technologies inclusive of the integration of subsystems facility-wide to provide a more reliable, functional, safe, and secure system.  Design will improve 
- Door &amp; gate controls, Security alarms duress alarms, CCTV, intercoms and call systems
- Remote lighting &amp; water valve controls
This project was temporarily put on hold due to the funding of the DAJD Camera/Recording system project;   proprietary information on the recording system and cameras has to be determined in that project prior to this project proceeding.</t>
  </si>
  <si>
    <t>343249</t>
  </si>
  <si>
    <t>KCCF Window Washing Equip</t>
  </si>
  <si>
    <t>Install a new Bosun Chair system that allows maintenance workers access over the building’s exterior elevations for window washing and other maintenance needs.  The building has five different roofs levels, which requires different design solutions for varying conditions.</t>
  </si>
  <si>
    <t>25% Design</t>
  </si>
  <si>
    <t>343250</t>
  </si>
  <si>
    <t>RJC-Detention Electrical Service and Distribution</t>
  </si>
  <si>
    <t>Sub-project to #316554.
Provide additional strapping and strengthen the existing connections of the brackets to the poles at Soccer Fields 1-4 at Marymoor Park so that  the  light fixtures/brackets , in case of heavy winds or failures of bolts will not fall to the grounds.</t>
  </si>
  <si>
    <t>560N04</t>
  </si>
  <si>
    <t>Sinnera Qualle Upper Trail Design</t>
  </si>
  <si>
    <t>Design and re-construction of two trail segments adjacent to the Snoqualmie River north of Carnation. 
Schedule under development.
Time estimate includes interim Snoqualmie Valley Trail Edge Stabilization work</t>
  </si>
  <si>
    <t>606C01</t>
  </si>
  <si>
    <t>Soos Creek Trail Phase V &amp; VI</t>
  </si>
  <si>
    <t>Subproject to Master #316606.
Planning, design, and environmental permitting for the last uncompleted 3-mile segment of the Soos Creek Trail from SE 192nd Street to the Cedar River Trail.
Design and permitting occur on different schedules for 3 different sections of this project.
Construction will follow incrementally as funding is available.</t>
  </si>
  <si>
    <t>618C01</t>
  </si>
  <si>
    <t>Design and construct the King County portion of the Burke-Gilman Trail from NE 145th Street to Logboom Park to meet current regional trail standards.
See also projects #316618 and #358103.
Delays due to permitting.</t>
  </si>
  <si>
    <t>718C01</t>
  </si>
  <si>
    <t>Reg Tr Surface Imps SR522</t>
  </si>
  <si>
    <t>Sub-project to #316718.
Consultant is providing oversight on landscape installation, reviewing plans, assisting with negotiations and reviewing construction drawings for City of Kenmore's road widening project directly impacting Burke-Gilman Trail.
Trail is substantially complete, with numerous "punchlist" items remaining for Kenmore's action. Also, WSDOT may need to make additional changes to SR522 adjacent to the trail, which could require additional activity in this project.</t>
  </si>
  <si>
    <t>Inspection</t>
  </si>
  <si>
    <t>Inspecting Construction</t>
  </si>
  <si>
    <t>718C08</t>
  </si>
  <si>
    <t>718C08-SRT TRAIL REPAIR MP 30</t>
  </si>
  <si>
    <t>This project utilizes matching funds from the State to preserve historic elements of the Courthouse.  These include stabilization , restoration, and of the future south entrance terracotta,  recreation of the a metal grill work above the east entrance on 4th Avenue, and restoration of the metal railing on James Street</t>
  </si>
  <si>
    <t>395935</t>
  </si>
  <si>
    <t>MRJC Energy Efficiency Project</t>
  </si>
  <si>
    <t>Appropriation for federal EECBG funds to be used toward energy-related improvements to the MRJC currently being implemented via state ESCO program.
Cancelled. Project scope and funding to be rolled into MRJC ESCO Phase 2 project.</t>
  </si>
  <si>
    <t>419C01</t>
  </si>
  <si>
    <t>Green River Trail, Permitting bridge Kent-Auburn</t>
  </si>
  <si>
    <t>Sub-project to #316419.
Provides final design and permitting for the construction of a new regional trail bridge on the Green River Trail linking Kent and Auburn via unincorporated King County. The bridge provides a critical link across the Green River for the continuation of the Green River Trail south from Kent to Auburn.  Construction demining on this is heavily dependent on Fed. Grant and Fish Window. 
Project on hold until route south of bridge can be finalized.</t>
  </si>
  <si>
    <t>553C01</t>
  </si>
  <si>
    <t>White River Bridge Design and Permit</t>
  </si>
  <si>
    <t>Soos Creek Park Play Area</t>
  </si>
  <si>
    <t>Sub-project to #316723.
This subproject is for the replacement of the play structures at Soos Creek Park.</t>
  </si>
  <si>
    <t>723C06</t>
  </si>
  <si>
    <t>Steve Cox Play Area</t>
  </si>
  <si>
    <t>Sub-project to #316723.
Replace play structures at Steve Cox Memorial Park</t>
  </si>
  <si>
    <t>825T01</t>
  </si>
  <si>
    <t>Sp Ct Sound Insulation Project - Phase II</t>
  </si>
  <si>
    <t>Add acoustical insulation to 2 jury rooms on 2nd floor of KCCH.  Utilize different methods to sound insulate:  Add GWB walls, blown in insulation, ceiling tile with higher NCR rating, and 'Soundsoak' wall panels.  
Crew has replaced ceiling and sealed doors. Waiting on Sp. Ct. to test sound efficacy of installed ceiling and seals.
Awaiting approval from Sp. Ct.</t>
  </si>
  <si>
    <t>99M083</t>
  </si>
  <si>
    <t>Black River Data Closet Cooling</t>
  </si>
  <si>
    <t>Installing a new cooling unit to the 3rd floor data closet. 
Job is complete.</t>
  </si>
  <si>
    <t>99M099</t>
  </si>
  <si>
    <t>MRJC Deten. Bldg. Emerg. Heat Wheel Repair</t>
  </si>
  <si>
    <t>Provide emergency heat wheel repairs at 17 HRUs/AHUs.  Work includes repair/replacement of bearings, spokes, gaskets, belts and VFDs at MRJC Detention Building rooftop.</t>
  </si>
  <si>
    <t>99M106</t>
  </si>
  <si>
    <t>Ravensdale Gun Range Electrical Remediation</t>
  </si>
  <si>
    <t>Correction of electrical deficiencies and remedial upgrades to the existing electrical system at the Ravensdale Gun Range to match intent of original design.  Construction work to be performed by the KC Trades.</t>
  </si>
  <si>
    <t>Project No</t>
  </si>
  <si>
    <t>Project Name</t>
  </si>
  <si>
    <t>Scope &amp; Comments</t>
  </si>
  <si>
    <t>Original Appropriation</t>
  </si>
  <si>
    <t>Encumbr</t>
  </si>
  <si>
    <t>LTD Approp</t>
  </si>
  <si>
    <t>LTD Expend</t>
  </si>
  <si>
    <t>2011 Planned Exp</t>
  </si>
  <si>
    <t>Current Phase</t>
  </si>
  <si>
    <t>LTD PM Hours</t>
  </si>
  <si>
    <t>Total Planned PM Hours</t>
  </si>
  <si>
    <t>2011 Planned PM Hrs</t>
  </si>
  <si>
    <t>Estimate at Completion</t>
  </si>
  <si>
    <t>2010 Expend to 8/15/10</t>
  </si>
  <si>
    <t>2010 Total Planned Exp</t>
  </si>
  <si>
    <t>2010 Total Planned PM Hrs</t>
  </si>
  <si>
    <t>2010 PM Hours to Date 8/15/10</t>
  </si>
  <si>
    <t>Baseline Cost Est</t>
  </si>
  <si>
    <t>PM#1</t>
  </si>
  <si>
    <t>PM#2</t>
  </si>
  <si>
    <t>PM#3</t>
  </si>
  <si>
    <t>PM#4</t>
  </si>
  <si>
    <t>PM#5</t>
  </si>
  <si>
    <t>PM#6</t>
  </si>
  <si>
    <t>PM#8</t>
  </si>
  <si>
    <t>PM#10</t>
  </si>
  <si>
    <t>PM#11</t>
  </si>
  <si>
    <t>PM#12</t>
  </si>
  <si>
    <t>PM#13</t>
  </si>
  <si>
    <t>PM#14</t>
  </si>
  <si>
    <t>PM#15</t>
  </si>
  <si>
    <t>PM#19</t>
  </si>
  <si>
    <t>PM#20</t>
  </si>
  <si>
    <t>PM#21</t>
  </si>
  <si>
    <t>PM#22</t>
  </si>
  <si>
    <t>PM#24</t>
  </si>
  <si>
    <t>PM#25</t>
  </si>
  <si>
    <t>PM#26</t>
  </si>
  <si>
    <t>PM#27</t>
  </si>
  <si>
    <t>FUND 3160 - PARKS &amp; RECREATION / OPEN SPACE CONSTRUCTION</t>
  </si>
  <si>
    <t>FUND 3421 - MAJOR MAINTENANCE CAPITAL SUBFUND</t>
  </si>
  <si>
    <t>Grant &amp; WTD funded. Subproject to Master #349097.
Improve a parking lot and trails in the Chinook Bend Natural Area. Work will include creating a safe entry road and parking lot; providing access for people with disabilities to new overlooks of the river and wetlands; and improving the trails, educational signs and adding a restroom. 
Because of grant reimbursement process, budger is encumbered as expenditures are received.
Construction to be done by KC Parks and Roads crews.</t>
  </si>
  <si>
    <t>2007</t>
  </si>
  <si>
    <t>Design</t>
  </si>
  <si>
    <t>50% Design</t>
  </si>
  <si>
    <t>097N51</t>
  </si>
  <si>
    <t>Lower Dorre Don Bridge Scour Repair</t>
  </si>
  <si>
    <t>Subproject to Master #349097
Scour repair of eroded structural armor at bridge pier and revetment.  Result of Jan. 09 flood event.  Scope of construction includes the replacement of armor rock as well as the reconstruction of eroded revetment with the placement of large woody debris.</t>
  </si>
  <si>
    <t>Complete</t>
  </si>
  <si>
    <t>097N52</t>
  </si>
  <si>
    <t>Tolt Bridge Approach Replacement</t>
  </si>
  <si>
    <t>Subproject to Master #349097
Replacement of existing dilapidated/damaged timber trestle supported approaches (520 lf) at the Tolt River Trail Bridge with W35DG bulb tee girder spanned approaches per KPFF feasibility study dated December, 07.  Design to conform to H-20 truck loading requirement as standard of KC Roads.</t>
  </si>
  <si>
    <t>097N53</t>
  </si>
  <si>
    <t>2010 Bridge Inspections</t>
  </si>
  <si>
    <t>Subproject to Master #349097.
This subproject covers Roads time to inspect and report on the 29 bridges due for inspection in 2010</t>
  </si>
  <si>
    <t>2010</t>
  </si>
  <si>
    <t>Ongoing</t>
  </si>
  <si>
    <t>Ongoing Work</t>
  </si>
  <si>
    <t>097N54</t>
  </si>
  <si>
    <t>2010 Preliminary Engineering</t>
  </si>
  <si>
    <t>Subproject to Master #349097.
Project includes on-call engineering, design, and permitting assistance by KCDOT Bridge Engineering Unit for smaller scale repair work identified following bridge inspections. Generally limited to smaller-scale bridge repairs that are within the capabilities of KCDOT Bridge Repair crews.</t>
  </si>
  <si>
    <t>Pre-Design Study</t>
  </si>
  <si>
    <t>104303</t>
  </si>
  <si>
    <t>ELST-REDMOND TRAIL SEG</t>
  </si>
  <si>
    <t>Scope and Schedule reported in Master Project #358104.</t>
  </si>
  <si>
    <t>104304</t>
  </si>
  <si>
    <t>ELST-ISSAQ SOUTH TRAIL SEG</t>
  </si>
  <si>
    <t>105303</t>
  </si>
  <si>
    <t>358105</t>
  </si>
  <si>
    <t>Lake to Sound Design Administrative Segment B</t>
  </si>
  <si>
    <t>This subproject captures the administrative costs for the Lake to Sound Trail Segment B.  Project Schedule is contained within project #105305</t>
  </si>
  <si>
    <t>105304</t>
  </si>
  <si>
    <t>Lake to Sound Trail CA work in Roads Segment B</t>
  </si>
  <si>
    <t>This subproject captures expenditures expected to be incurred by KC Roads in their capacity as certifying agency for Segment B of the Lake to Sound Trail.</t>
  </si>
  <si>
    <t>105305</t>
  </si>
  <si>
    <t>Lake To Sound Trail Design (Westside Trail)</t>
  </si>
  <si>
    <t>Sub-project to #358105.  RELATED TO PROJECT 105306.
Design of 2 specific segments of trail (totaling 2.5 miles) along the larger 17 mile corridor.  
Segment A connects Naches Avenue (City of Renton) to Fort Dent Park (City of Tukwila) and is 1.06 miles in length.  Segment B extends for 1.45 miles along Des Moines Memorial Drive in the cities of SeaTac and Burien. 
SCOPE HAS CHANGED - project split into two parts.</t>
  </si>
  <si>
    <t>105306</t>
  </si>
  <si>
    <t>Lake to Sound Design (2 Rivers Trail Segment)</t>
  </si>
  <si>
    <t>Design, permitting and environmental documentation for one segment of trail along the larger 17 mile corridor.  Project is primarily funded by an STP/CMAQ grant.  This segment connects Naches Avenue (City of Renton) to Fort Dent Park (City of Tukwila) and is 1.06 miles in length.</t>
  </si>
  <si>
    <t>105307</t>
  </si>
  <si>
    <t>Lake to Sound Design Administrative Segment A</t>
  </si>
  <si>
    <t>This subproject captures the administrative costs for the Lake to Sound Trail Segment A.  Project Schedule is contained within project #105306</t>
  </si>
  <si>
    <t>105308</t>
  </si>
  <si>
    <t>Lake to Sound Trail CA work in Roads Segment A</t>
  </si>
  <si>
    <t>This subproject captures expenditures by KC Roads in their capacity as certifying agency for Segment A.  This subproject will also be billed for archaeological work done by Tom Minichillo in KC Roads.</t>
  </si>
  <si>
    <t>316419</t>
  </si>
  <si>
    <t>Green River Trail Bridge</t>
  </si>
  <si>
    <t>None</t>
  </si>
  <si>
    <t>New Grant</t>
  </si>
  <si>
    <t>See sub-project 825T01</t>
  </si>
  <si>
    <t>Superior Court Alder Site Schematic Design and Maleng RJC Jail Planning in an On-Hold Status</t>
  </si>
  <si>
    <t>NOTE:</t>
  </si>
  <si>
    <t>See Project 395828</t>
  </si>
  <si>
    <t>Not Available</t>
  </si>
  <si>
    <t>Repair and replace existing exterior perimeter lighting. Work includes underground conduit, fixtures, and relamping. Constructed in phases.</t>
  </si>
  <si>
    <t>344579</t>
  </si>
  <si>
    <t>RJC Detent Elec Srv &amp; Distrib - Phase 1</t>
  </si>
  <si>
    <t>Problem identification and preventative maintenance investigation, analysis and ESA work. Report rather than design effort completed defining work and possible options for addressing.
Work being completed in phases as some is being done by in-house crews and some is being completed by outside contractors.
Delays due to Green River flood preparation.</t>
  </si>
  <si>
    <t>Report/Study</t>
  </si>
  <si>
    <t>344580</t>
  </si>
  <si>
    <t>RJC Detention-Other Convey Systems</t>
  </si>
  <si>
    <t>Research current pneumatic tube systems to replace existing system at RJC in detention area.  Include pre of PD/SC docs for new system.
Construction was delayed because of security clearance problems with installers.</t>
  </si>
  <si>
    <t>344581</t>
  </si>
  <si>
    <t>Ravensdale Range Ballistic Improvements</t>
  </si>
  <si>
    <t>Installation of roof and improvements to ballistic catchment system over/at outdoor gun range.</t>
  </si>
  <si>
    <t>344583</t>
  </si>
  <si>
    <t>Yesler Building Domestic Water Distribution</t>
  </si>
  <si>
    <t>Assessment and report to determine condition of Yesler Dom. Water distribution systems. Including; forensic sampling, pressure testing, inspection of all operating components, code analysis and final recommendations report including project delivery strategy options with associated cost estimates.</t>
  </si>
  <si>
    <t>344585</t>
  </si>
  <si>
    <t>Yesler Bldg Condensing Unit replacement</t>
  </si>
  <si>
    <t>Project includes replacement of two of three condensing units that provide cooling for the Yesler building. Construction is complete for original scope of work. 
An additional scope item (coil dampening louvers) has been added to improve the performance of the system.  Work on the additional scope item is expected to begin be completed by 6/30/10.</t>
  </si>
  <si>
    <t>Punchlist</t>
  </si>
  <si>
    <t>344593</t>
  </si>
  <si>
    <t>Youth - Spruce Distribution Systems</t>
  </si>
  <si>
    <t>This project replaces the portions of the duct system that have been found to have insufficient air flow.   Once the new duct is installed and sealed it will tested and balanced.</t>
  </si>
  <si>
    <t>344596</t>
  </si>
  <si>
    <t>RJC-Courts other Equip</t>
  </si>
  <si>
    <t>Remove existing Window washing track at misaligned joint, fix and reinstall track so window wash unit can move across building.</t>
  </si>
  <si>
    <t>344602</t>
  </si>
  <si>
    <t>KCCF Interior Doors</t>
  </si>
  <si>
    <t>Replace 20-25 worn interior doors in the West Wing, floors 1 to 4. In 2010 the scope of work was expanded to also include the replacement of 48 detention grade doors and grouted frames on 7 North Upper and Lower. 
Some delay due to Green River Flood Preparation.</t>
  </si>
  <si>
    <t>344611</t>
  </si>
  <si>
    <t>DC Issaquah Commun &amp; Security</t>
  </si>
  <si>
    <t>Originally scoped at $212K to replace and supplement the existing access control system at Issaquah District Court. Funding reduced to $50K in response to 2009 council MMRF cuts. Rescoped as maintenance project to provide as-needed, like-for-like replacement of nonfunctional units.
Managed as a Maintenance program.</t>
  </si>
  <si>
    <t>344622</t>
  </si>
  <si>
    <t>KCCF Duct Risers</t>
  </si>
  <si>
    <t>Inspect and upgrade ventilation system duct risers in KCCF. 
This project has been combined with KCCF HVAC Air Grilles #342770.  See #342770 for schedule and other project information.</t>
  </si>
  <si>
    <t>344623</t>
  </si>
  <si>
    <t>KCCF Electrical Service and Distrib</t>
  </si>
  <si>
    <t>Review previous reports, complete site visits as required to verify current conditions, and update any recommendations not addressed in previous studies prior to ISP project.
Low voltage systems not addressed by the ISP work will also be included.  
Deliverables include a written report with work needed outlined by priority and sufficient detail to accurately estimate the cost of completing.</t>
  </si>
  <si>
    <t>344624</t>
  </si>
  <si>
    <t>KCCF Site Development (sidewalks)</t>
  </si>
  <si>
    <t>Phase 1:  Replace existing motor and/or chain drive in sliding door at Sixth Avenue secure detention loading dock.
Phase 2:  Replace or repair  pedestrian areas around the exterior of the  KCCF by eliminating tripping hazards due to uneven concrete sections, or settled slabs that cause puddling, particularly around the steps at Fifth Avenue leading to the main public entry.
May need additional funding in 2011 to complete project.</t>
  </si>
  <si>
    <t>344662</t>
  </si>
  <si>
    <t>Upgrade building's HVAC Direct Digital Controls (DDC) system compatible with the County's network system, including all materials, installation, conduit, wiring programming, startup and training, plus controls of the Central Air handing Unit.
CHANGE: Originally estimated at $190,000. Reduced to $30K in response to council $5.7M cuts to MMRF in 2009. BSS Maintenance staff will use remainder to address HVAC issues on an ad hoc basis as they arise.
Managed as a Maintenance program.</t>
  </si>
  <si>
    <t>MAINT</t>
  </si>
  <si>
    <t>342426</t>
  </si>
  <si>
    <t>Blackriver Terminal and Package Units</t>
  </si>
  <si>
    <t>Install packaged cooling unit in the 3rd floor electrical room.
Project is complete.</t>
  </si>
  <si>
    <t>342439</t>
  </si>
  <si>
    <t>CH Window Repair - Design</t>
  </si>
  <si>
    <t>Provide design (only) for repair of a portion of the King County Courthouse building's window systems, in phases. Implemented in phases.
Project repeatedly delayed due to funding reductions and reallocations.
Phase 2 design and construction is planned for 2010.  Phase 3 design will be completed in 2010, ready for bidding in early 2011.</t>
  </si>
  <si>
    <t>90% Construction Documents</t>
  </si>
  <si>
    <t>342440</t>
  </si>
  <si>
    <t>CH Window Repair, Ph. 2 Construction</t>
  </si>
  <si>
    <t>Provide construction (only) to repair existing wood windows in multiple phases.
Current Phase 2 construction will be in 2010 and will repair 10 wood windows at Floor 2.  Work will include resashing, reglazing with Low-E insulated glass, rebuilding sills, repainting and recaulking.</t>
  </si>
  <si>
    <t>90% Design</t>
  </si>
  <si>
    <t>342443</t>
  </si>
  <si>
    <t>CH-4th &amp; James Sidewalks</t>
  </si>
  <si>
    <t>Remove damaged existing, and replace with new concrete sidewalks at 4th Avenue and James Street.  Work includes waterproofing of the 4th Avenue areaway's roof and revising the ADA ramp to 1/12 slope at the building's 4th Avenue entry.  The finish of the new  concrete sidewalks shall be exposed aggregate with a sawcut 2'x2' grid which matches the existing sidewalk at 3rd Avenue.
Closeout delay:  final closeout contingent upon redesign and installation of entrance handrail, which original installation was not accepted as satisfactory quality.</t>
  </si>
  <si>
    <t>342445</t>
  </si>
  <si>
    <t>CH Domestic Water Distribution (repipe)</t>
  </si>
  <si>
    <t>Supplemental funding established in 2004 for water pipe replacement under the CH Seismic project.
Some construction completed. Remainder of project delayed awaiting PM availability. PM assigned 6/2010.</t>
  </si>
  <si>
    <t>342454</t>
  </si>
  <si>
    <t>Courthouse Exterior Walls</t>
  </si>
  <si>
    <t>This project will provide the design and bidding documents necessary to restore and protect the Courthouse's exterior brick, terra cotta, and granite wall surfaces from further deterioration caused by rain water, the freeze/thaw cycle, and air pollution.  The design Consultants work will include verifying and updating documentation of conditions from an earlier study, in order to prioritize restoration work that addresses urgency and considers that funding for the whole project will be spread over multiple years.  
Phase one construction restoration work will begin in 2010, with high priority ranked cracks and other exterior wall damage being repaired, cleaned, and sealed.
SOW change - Due to the expected cost of the project, this years scope of work is limited to study of overall work requirements, and restoration of portions of the south façade. The result of the study will better inform the expected costs for the rest of the building.</t>
  </si>
  <si>
    <t>Construction 75%</t>
  </si>
  <si>
    <t>342458</t>
  </si>
  <si>
    <t>Courthouse HVAC Controls</t>
  </si>
  <si>
    <t>Provide repairs, replacements and upgrades to the existing Siemens DDC controls systems in the King County Courthouse.  FMD is providing consultant and project management services.  Siemens is providing construction. This project began in 2009 as a study.  Following implementation, the project will receive energy rebate funds from Seattle City Light, in addition to annual energy savings.</t>
  </si>
  <si>
    <t>25% Construction</t>
  </si>
  <si>
    <t>342459</t>
  </si>
  <si>
    <t>CH HVAC</t>
  </si>
  <si>
    <t>344710</t>
  </si>
  <si>
    <t>Earlington Terminal and Package Units</t>
  </si>
  <si>
    <t>Original scope: Replace deteriorated terminal and package units. 
Will  be combined with other related activities as an ESCO project.</t>
  </si>
  <si>
    <t>344721</t>
  </si>
  <si>
    <t>Ravensdale Range Roadways/Driveway</t>
  </si>
  <si>
    <t>This project includes light grading, smoothing, and dust control of the access road into the Ravensdale Shooting range site.
The project is on hold pending a go-no go decision to build a new South Regional Road Maintenance Facility (SRRMF) at Ravensdale</t>
  </si>
  <si>
    <t>344730</t>
  </si>
  <si>
    <t>DC Issaquah Terminal and Package Units</t>
  </si>
  <si>
    <t>Upgrade deteriorating terminal and package units.</t>
  </si>
  <si>
    <t>344731</t>
  </si>
  <si>
    <t>Admin Bldg Other HVAC Systems (Rm 212)</t>
  </si>
  <si>
    <t>Remove the existing split air condition unit and replace it with a new split air conditioning unit including power, piping, ducting, and new DDC controls.
Design and construction of related project #344733 will be managed as part of this project.
This project has been placed on hold pending an evaluation by FMD and OIRM to determine if the server equipment can be moved to the Sabey Data Center, in accordance with existing Council adopted policy.</t>
  </si>
  <si>
    <t>344733</t>
  </si>
  <si>
    <t>Courthouse Other HVAC Systems (SC Server Room)</t>
  </si>
  <si>
    <t>Replace the existing courthouse Superior Court server room mechanical equipment with a new fan coil unit, including power, duct work, and DDC controls. The new unit to be connected to the building's existing chilled water system.
Design and construction are being combined with project #344731, which will manage schedule for both.
This project has been placed on hold pending an evaluation by FMD and OIRM to determine if the server equipment can be moved to the Sabey Data Center, in accordance with existing Council adopted policy.</t>
  </si>
  <si>
    <t>344734</t>
  </si>
  <si>
    <t>KCCF Floor Finishes</t>
  </si>
  <si>
    <t>Remove marmoleum flooring that is failing in ITR in the Booking and JHS areas, grind, patch and repair concrete floor and seal. Remove and replace ceramic tile flooring in Toilet 5-05G2, membrane has failed and floor is leaking on ITR below on a regular basis. Remove and replace carpet in DAJD's Administrative areas on the 5th floor.
Project on HOLD until State Floor Finished contract is available, estimated start date is 6/1/10.</t>
  </si>
  <si>
    <t>344737</t>
  </si>
  <si>
    <t>PH NDMSC Exterior Walls Structural Repairs</t>
  </si>
  <si>
    <t>Repair deteriorated exterior glulam beam structural system and water intrusion remediation at NDMSC.</t>
  </si>
  <si>
    <t>344749</t>
  </si>
  <si>
    <t>MRJC Deten. Bldg. Infirmary Exhaust Upgrade</t>
  </si>
  <si>
    <t>At the MRJC Detention Building, replace the existing HEPA exhaust fans and motors and flex ductwork with new HEPA exhaust fans and motors and new hard ductwork.  Revise routing of new ductwork to exhaust directly to the outside to provide negative air pressure in the Infirmary's 3 infectious disease nursing room #s M039, M040 and M041</t>
  </si>
  <si>
    <t>342657</t>
  </si>
  <si>
    <t>PH Federal Way Boxes (VAV, Mixing)</t>
  </si>
  <si>
    <t>Upgrade DDC system, replace all VAV boxes, and test and balance HVAC system.
Management of this project will include managing and tracking #343269, PH Federal Way controls &amp; Instrumentation.</t>
  </si>
  <si>
    <t>342666</t>
  </si>
  <si>
    <t>PH NDMSC Electrical Service &amp; Distribution</t>
  </si>
  <si>
    <t>Perform infrared inspections of electrical panels,  breakers, and branch circuits, and provide a report identifying hazardous conditions, loose connection, code compliance issues, and general condition of electrical system.  Based on the report, proved minor urgent repairs, and identify any scope of greater improvements to be separately funded at a later date.
Ongoing minor repairs have been  delayed due to Green River Flood Response.</t>
  </si>
  <si>
    <t>Construction 50%</t>
  </si>
  <si>
    <t>342678</t>
  </si>
  <si>
    <t>Renton P.H. Parking Lot</t>
  </si>
  <si>
    <t>1.5" asphalt parking lot overlay, striping, curb repair, pavement patching, ADA marking &amp; signage.</t>
  </si>
  <si>
    <t>342680</t>
  </si>
  <si>
    <t>PH Renton Testing &amp; Balancing</t>
  </si>
  <si>
    <t>Test and balance the HVAC at the Renton Public Health Facility
This project is on hold because the existing monitoring hardware cannot perform the necessary testing parameters. Project will be rescoped to provide upgraded monitoring equipment.</t>
  </si>
  <si>
    <t>342691</t>
  </si>
  <si>
    <t>PH - White Center Floor finishes</t>
  </si>
  <si>
    <t>Replace portions of original and worn flooring with durable, low maintenance floor finishes.  Project includes asbestos abatement of original flooring and adhesives.
Flooring is being replaced in phases based on tenant prioritization.</t>
  </si>
  <si>
    <t>342692</t>
  </si>
  <si>
    <t>PH White Center Exterior Wall Finishes</t>
  </si>
  <si>
    <t>Replace  windows and structurally support additional windows, as identified. Repair exterior  concrete walls.</t>
  </si>
  <si>
    <t>Bid Award</t>
  </si>
  <si>
    <t>342696</t>
  </si>
  <si>
    <t>Precinct 2 Site Lights</t>
  </si>
  <si>
    <t>Install additional light pole with two luminaires to improve lighting at entrance.
"Bid Award" status is misleading: design is complete but KC Roads, not a contractor, will be doing the work.
ON HOLD pending decision on surplusing facility.</t>
  </si>
  <si>
    <t>342699</t>
  </si>
  <si>
    <t>Precinct 2 - Kenmore Elect. Service &amp; Distrib.</t>
  </si>
  <si>
    <t>Perform infrared inspections of electrical panels, breakers, and branch circuits, and provide a report identifying hazardous conditions, loose connection, code compliance issues, and general condition of electrical system.  Based on the report, provide minor urgent repairs, and identify any scope of greater improvements to be separately funded at a later date.
Construction performed by KC crews as available.
On Hold pending decision on surplusing facility.</t>
  </si>
  <si>
    <t>342759</t>
  </si>
  <si>
    <t>Shoreline DC HVAC Units Design</t>
  </si>
  <si>
    <t>Replace HVAC system at Shoreline District Court, including controls and instrumentation and balancing.  
Some delay in design due to enhanced investigation of possible use of earth-based thermal "wells" as sinks for heat pumps. Alternative rejected due to long payback period.
Combine with installation of new Fire Alarm system funded and designed by project #342483.</t>
  </si>
  <si>
    <t>Construction 30%</t>
  </si>
  <si>
    <t>342762</t>
  </si>
  <si>
    <t>DC SW Burien Parking Lots</t>
  </si>
  <si>
    <t>Repair parking lot sub-surface and base courses, broken sidewalks and re-pave the lot.</t>
  </si>
  <si>
    <t>342766</t>
  </si>
  <si>
    <t>Black River Communications and Security</t>
  </si>
  <si>
    <t>Replace the existing fire alarm system with a new system that is compatible King County standards.</t>
  </si>
  <si>
    <t>342770</t>
  </si>
  <si>
    <t>KCCF HVAC Air Grilles</t>
  </si>
  <si>
    <t>At KCCF Floors 7, replace HVAC supply/return air grilles inside inmate cells, N. and E. Wings, with new, removable and easily cleanable, stainless steel air grilles.  At Floors 7 return air  pipe shafts, N. and E. Wings, replace damaged/missing fiberglass pipe/duct insulation and caulk existing ducts and pipes the floor level.  At Floor 7 return air pipe shafts, N. and E. Wings, provide new duct risers which will prevent liquefied waste products from entering the Floor 6 return air ducts.    
Following completion of the Floor 7 work, the fund balance is enabling installation of grilles at Floor 11, Floor 10 and Floor 9.  The floor priorities were set by DAJD.
KCCF Duct Risers #344622 has been combined with this project.</t>
  </si>
  <si>
    <t>343218</t>
  </si>
  <si>
    <t>MRJC Deten. Bldg. HVAC Testing and Balancing</t>
  </si>
  <si>
    <t>Replacement of the Earlington Building roof and HVAC as part of WA State ESCO project with McKinstry Engineers</t>
  </si>
  <si>
    <t>395313</t>
  </si>
  <si>
    <t>RJC Dual Fuel Conversion &amp; Laundry Dryer</t>
  </si>
  <si>
    <t xml:space="preserve"> Install six heat recovery wheels in laundry dryers.  
Delay due to inability to secure new units that will physically fit into the required space.</t>
  </si>
  <si>
    <t>395332</t>
  </si>
  <si>
    <t>Video Court</t>
  </si>
  <si>
    <t>Provide expansion to an existing program which presently uses video technology to conduct court arraignments and court appearances for inmates after their initial bookings.
Previous appropriation reductions allow only for proceeding with buildout of second studio at MRJC.</t>
  </si>
  <si>
    <t>395550</t>
  </si>
  <si>
    <t>District Courts Study and TI Improvements</t>
  </si>
  <si>
    <t>Provide tenant improvements to accommodate District Court's having to shift case types to outlying courts due to increased case loads, changed jurisdiction limits, and cost cutting measures by DC.</t>
  </si>
  <si>
    <t>395602</t>
  </si>
  <si>
    <t>KCCF Rounds Verification System (DETEX)</t>
  </si>
  <si>
    <t>Furnish and install a rounds verification system for security/suicide checks in the KCCF.  Some savings could be accomplished if this work is completed during the ISP construction time frame. System costs based on product provided by TIME Equipment (ProxiPen), with security covers to be provided by Souers Custom Plastics.
Project funding reallocated in 2009.</t>
  </si>
  <si>
    <t>395608</t>
  </si>
  <si>
    <t>NDMSC Emergency Pathway Lighting</t>
  </si>
  <si>
    <t>Install Emergency Pathway Lighting system at North District Multi Service Center. 
Additional devices have been required by the Fire Marshal before the building can be certified.</t>
  </si>
  <si>
    <t>395617</t>
  </si>
  <si>
    <t>Security Enhancement</t>
  </si>
  <si>
    <t>As-needed maintenance and minor improvements to security systems countywide. Managed by FMD Security as a maintenance project.
Managed as a Maintenance program.</t>
  </si>
  <si>
    <t>395620</t>
  </si>
  <si>
    <t>Black River Lighting Retrofit</t>
  </si>
  <si>
    <t>Project will replace magnetic ballasts and T12 lamps with high performance T8 electronic ballasts and lamps.
Recovery Act grant from Department of Energy awarded to fund this project and other energy efficiency improvements; funds reside in project #395933.  Lighting and grant projects are combined here for schedule, planned hours and planned expenditures.</t>
  </si>
  <si>
    <t>395622</t>
  </si>
  <si>
    <t>District Court Ergonomic Furniture</t>
  </si>
  <si>
    <t>Select and provide ergonomic furniture for judges' benches and administrative areas, at locations  to be determined by DC.
Appropriation reduced in 2009. Currently proceeding with ergonomic improvements at outlying courts and KCCH.</t>
  </si>
  <si>
    <t>395624</t>
  </si>
  <si>
    <t>RJC Detention Building HVAC Improvements</t>
  </si>
  <si>
    <t>Provide a systemwide HVAC analysis and implement a project to correct deficiencies found at the RJC Courts and Detention Buildings.
 RJC Detention HVAC Testing and Balancing #343218 has been combined with this project.</t>
  </si>
  <si>
    <t>395701</t>
  </si>
  <si>
    <t>KCCF Handcuff Ports</t>
  </si>
  <si>
    <t>Install 180 handcuff ports plus the replacement of 10 others (in 7NLA which are an older, less safe version).</t>
  </si>
  <si>
    <t>395704</t>
  </si>
  <si>
    <t>Sp. Ct. - Locked Exhibit Storage</t>
  </si>
  <si>
    <t>Research and provide specs and purchase locked exhibit storage for 29 courtrooms. 
Delays due to clients' selection process.</t>
  </si>
  <si>
    <t>395722</t>
  </si>
  <si>
    <t>CH Domestic Violence Courtroom Security</t>
  </si>
  <si>
    <t>Revise Domestic Violence courtroom to meet commissioners' needs including new ADA considerations at the bench and bar.</t>
  </si>
  <si>
    <t>395758</t>
  </si>
  <si>
    <t>RJC Security Dispatch Office Remodel</t>
  </si>
  <si>
    <t>Security panels in the Court section of the MRJC being replaced, as BSS crews are available, with new equipment after continuous failures of the existing system.</t>
  </si>
  <si>
    <t>395770</t>
  </si>
  <si>
    <t>North Lot Project Management</t>
  </si>
  <si>
    <t>Provide preventative maintenance to existing electrical infrastructure systems.  Work includes life safety and code compliance repairs and maintenance of primary and secondary electrical switchgear, transformers and motor control centers.</t>
  </si>
  <si>
    <t>343251</t>
  </si>
  <si>
    <t>RJC-Detention Parking Garage Floor Construction</t>
  </si>
  <si>
    <t>Identify solution to  replace damaged seismic expansion joints on upper and middle deck of RJC parking garage. 
Some delays due to 2008 funding and selection of adequate system.</t>
  </si>
  <si>
    <t>343253</t>
  </si>
  <si>
    <t>Youth-Spruce Exterior Windows</t>
  </si>
  <si>
    <t>Replacement of lexan panels (1/3 of total, where excessively scratched) at detainee courtyards.  Re-caulking of frames at courtyards (interior and exterior sides).  Re-painting of all Spruce Wing exterior window frames.
Delay due to unacceptably high bids. Need to rescope project, revise plans, and re-bid.</t>
  </si>
  <si>
    <t>Study</t>
  </si>
  <si>
    <t>343261</t>
  </si>
  <si>
    <t>Admin Bldg Pedestrian Paving</t>
  </si>
  <si>
    <t>Replace broken and dislocated concrete sidewalk slabs and curb along the south Jefferson Street side of the Administration Building. Project involves investigation of subsidence beneath street and sidewalk at the location of the tunnel between the Chinook and Administration buildings.  Project must be coordinated with Seattle department of transportation for traffic control and treatment of street trees.</t>
  </si>
  <si>
    <t>343269</t>
  </si>
  <si>
    <t>PH Federal Way Controls and Instrumentation</t>
  </si>
  <si>
    <t>Upgrade HVAC and DDC system to compatibility with KC's central control network. Includes controls for Central Air Handling Unit and Terminal Units (replace discharge air temp sensor, economizer damper actuator, room temp. senor and cable) and one new central control panel
Design and construction are combined with and tracked in project #342657.</t>
  </si>
  <si>
    <t>343285</t>
  </si>
  <si>
    <t>Precinct 3 - Maple Valley-Elect. Serv. &amp; Distrib.</t>
  </si>
  <si>
    <t>Based on previous year infrared inspections of electrical panels, breakers, and branch circuits, a report was provided that identified conditions in need of repair and circuit modifications to handle the increased demand that has developed at the facility since when the building was constructed.  The addition of new branch circuits and panel boards will provide additional capacity for a larger staff, and eliminate the potentially dangerous use of extension cords.
Project downscoped to include only immediate safety actions until decision is made to surplus the facility.</t>
  </si>
  <si>
    <t>344004</t>
  </si>
  <si>
    <t>MRJC Hot Water Piping Replacement</t>
  </si>
  <si>
    <t>At the MRJC campus, replace all existing copper hot water heating piping with new welded black steel piping.  The Executive declared this as an emergency project on 2/9/09.</t>
  </si>
  <si>
    <t>80% Closeout</t>
  </si>
  <si>
    <t>344500</t>
  </si>
  <si>
    <t>Precinct 4 Testing &amp; Balancing</t>
  </si>
  <si>
    <t>Provide a HVAC survey to determine the condition of the HVAC equipment and control system.  Develop recommendations, with costs, based on survey.  Survey to also determine if system deficiencies have to be corrected in order to conduct a test and balance.  Provide a test and balance of the HVAC system. Implementation by Blanket PO Vendor.</t>
  </si>
  <si>
    <t>344505</t>
  </si>
  <si>
    <t>Records Warehouse Fire Alarm Systems</t>
  </si>
  <si>
    <t>Replace the existing fire alarm system which is at the end of its projected lifecycle.  The scope would, at a minimum, include replacing 46 heads, 4 pull stations, smoke detectors, heat detectors, control panel, and any other fire alarm work required for current code compliance.</t>
  </si>
  <si>
    <t>344506</t>
  </si>
  <si>
    <t>RJC Courts Building - Heating coils</t>
  </si>
  <si>
    <t>Provide and install heating coils to existing fan units in the RJC Courts Building rooms A0271, A1164 and at the South Entrance.</t>
  </si>
  <si>
    <t>344514</t>
  </si>
  <si>
    <t>MRJC Deten. Bldg. AHU 1-1 Coils</t>
  </si>
  <si>
    <t>At the MRJC Detention Building, replace the failed, leaking chilled and hot water coils at AHU 1-1.</t>
  </si>
  <si>
    <t>344515</t>
  </si>
  <si>
    <t>RJC-Detention BTU Meter</t>
  </si>
  <si>
    <t>At the MRJC Detention Building, provide new BTU metering devices on the hot water heating mains to monitor energy consumption.
Cancelled. Project scope and funding are being rolled into MRJC ESCO Phase 2.</t>
  </si>
  <si>
    <t>344516</t>
  </si>
  <si>
    <t>Study of electrical and mechanical systems at MRJC. 
This project is being managed under similar project #343220.
Cancelled. Project scope and funding are being rolled into MRJC ESCO Phase 2.</t>
  </si>
  <si>
    <t>344518</t>
  </si>
  <si>
    <t>MRJC Deten. Bldg. Boiler Replacement</t>
  </si>
  <si>
    <t>At the MRJC Detention Building, replace the existing steam boiler and failed hot water heater with new steam to water or water to water heat exchangers.  This equipment serves the Kitchen, Laundry and Detention Block V lavatories and sinks.
Cancelled. Project scope and funding to be rolled into MRJC ESCO Phase 3 project.</t>
  </si>
  <si>
    <t>344523</t>
  </si>
  <si>
    <t>Yesler Building Communications and Security</t>
  </si>
  <si>
    <t>Project scope includes the conversion from steam to natural gas as long-term energy saving heat source.  This involves the placement of gas fired boilers on the roof of the Courthouse as well as the Correctional Facility, the associated replacement of vertical main water riser sys., gas line installation and other ancillary tasks.  This is a performance based contract with McKinstry Company which is being administered by the State GA.  The King County role for this project is that of Owner, approving material submittals, construction scope and the coordination of construction impacts with client agencies.</t>
  </si>
  <si>
    <t>395901</t>
  </si>
  <si>
    <t>KCCF West Wing Window Reinforcement</t>
  </si>
  <si>
    <t>Reinforce the existing exterior windows n the West Wing of KCCF to prevent possible escapes by inmates.</t>
  </si>
  <si>
    <t>395912</t>
  </si>
  <si>
    <t>AUKEEN DISTRICT CT EXPANSION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</si>
</sst>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sz val="8"/>
      <name val="MS Sans Serif"/>
      <family val="0"/>
    </font>
    <font>
      <b/>
      <sz val="12"/>
      <color indexed="8"/>
      <name val="Arial"/>
      <family val="2"/>
    </font>
    <font>
      <b/>
      <sz val="12"/>
      <name val="MS Sans Serif"/>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thin"/>
    </border>
    <border>
      <left style="thin"/>
      <right style="medium"/>
      <top style="thin"/>
      <bottom style="thin"/>
    </border>
    <border>
      <left style="thin"/>
      <right style="medium"/>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7">
    <xf numFmtId="0" fontId="0" fillId="0" borderId="0" xfId="0" applyAlignment="1">
      <alignment/>
    </xf>
    <xf numFmtId="0" fontId="0" fillId="0" borderId="0" xfId="0" applyNumberFormat="1" applyAlignment="1" quotePrefix="1">
      <alignment/>
    </xf>
    <xf numFmtId="5" fontId="0" fillId="0" borderId="0" xfId="0" applyNumberFormat="1" applyAlignment="1" quotePrefix="1">
      <alignment/>
    </xf>
    <xf numFmtId="5" fontId="0" fillId="0" borderId="0" xfId="0" applyNumberFormat="1" applyAlignment="1">
      <alignment/>
    </xf>
    <xf numFmtId="0" fontId="0" fillId="0" borderId="0" xfId="0" applyNumberFormat="1" applyAlignment="1">
      <alignment/>
    </xf>
    <xf numFmtId="0" fontId="0" fillId="0" borderId="0" xfId="0" applyNumberFormat="1" applyAlignment="1" quotePrefix="1">
      <alignment wrapText="1"/>
    </xf>
    <xf numFmtId="0" fontId="0" fillId="0" borderId="0" xfId="0" applyAlignment="1">
      <alignment horizontal="center" vertical="center" wrapText="1"/>
    </xf>
    <xf numFmtId="0" fontId="0" fillId="0" borderId="0" xfId="0" applyAlignment="1">
      <alignment horizontal="center"/>
    </xf>
    <xf numFmtId="0" fontId="0" fillId="0" borderId="0" xfId="0" applyNumberFormat="1" applyAlignment="1" quotePrefix="1">
      <alignment horizontal="center"/>
    </xf>
    <xf numFmtId="0" fontId="8" fillId="0" borderId="0" xfId="0" applyFont="1" applyAlignment="1">
      <alignment horizontal="center" vertical="center" wrapText="1"/>
    </xf>
    <xf numFmtId="0" fontId="0" fillId="0" borderId="10" xfId="0" applyNumberFormat="1" applyBorder="1" applyAlignment="1" quotePrefix="1">
      <alignment vertical="center" wrapText="1"/>
    </xf>
    <xf numFmtId="5" fontId="0" fillId="0" borderId="10" xfId="0" applyNumberFormat="1" applyBorder="1" applyAlignment="1">
      <alignment vertical="center"/>
    </xf>
    <xf numFmtId="5" fontId="0" fillId="0" borderId="10" xfId="0" applyNumberFormat="1" applyBorder="1" applyAlignment="1" quotePrefix="1">
      <alignment vertical="center"/>
    </xf>
    <xf numFmtId="0" fontId="0" fillId="0" borderId="0" xfId="0" applyAlignment="1">
      <alignment vertical="center"/>
    </xf>
    <xf numFmtId="0" fontId="0" fillId="0" borderId="10" xfId="0" applyNumberFormat="1" applyBorder="1" applyAlignment="1" quotePrefix="1">
      <alignment horizontal="center" vertical="center"/>
    </xf>
    <xf numFmtId="0" fontId="0" fillId="0" borderId="10" xfId="0" applyBorder="1" applyAlignment="1">
      <alignment horizontal="center" vertical="center"/>
    </xf>
    <xf numFmtId="0" fontId="0" fillId="0" borderId="10" xfId="0" applyNumberFormat="1" applyBorder="1" applyAlignment="1">
      <alignment horizontal="center" vertical="center"/>
    </xf>
    <xf numFmtId="0" fontId="0" fillId="0" borderId="0" xfId="0" applyNumberFormat="1" applyAlignment="1">
      <alignment horizontal="center"/>
    </xf>
    <xf numFmtId="1" fontId="0" fillId="0" borderId="10" xfId="0" applyNumberFormat="1" applyBorder="1" applyAlignment="1" quotePrefix="1">
      <alignment horizontal="center" vertical="center"/>
    </xf>
    <xf numFmtId="1" fontId="0" fillId="0" borderId="10" xfId="0" applyNumberFormat="1" applyBorder="1" applyAlignment="1">
      <alignment horizontal="center" vertical="center"/>
    </xf>
    <xf numFmtId="1" fontId="0" fillId="0" borderId="0" xfId="0" applyNumberFormat="1" applyAlignment="1" quotePrefix="1">
      <alignment horizontal="center"/>
    </xf>
    <xf numFmtId="1" fontId="0" fillId="0" borderId="0" xfId="0" applyNumberFormat="1" applyAlignment="1">
      <alignment horizontal="center"/>
    </xf>
    <xf numFmtId="14" fontId="0" fillId="0" borderId="10" xfId="0" applyNumberFormat="1" applyBorder="1" applyAlignment="1">
      <alignment horizontal="center" vertical="center"/>
    </xf>
    <xf numFmtId="0" fontId="0" fillId="0" borderId="0" xfId="0" applyNumberFormat="1" applyBorder="1" applyAlignment="1" quotePrefix="1">
      <alignment horizontal="center" vertical="center"/>
    </xf>
    <xf numFmtId="0" fontId="0" fillId="0" borderId="11" xfId="0" applyNumberFormat="1" applyBorder="1" applyAlignment="1" quotePrefix="1">
      <alignment horizontal="center" vertical="center"/>
    </xf>
    <xf numFmtId="0" fontId="0" fillId="0" borderId="12" xfId="0" applyNumberFormat="1" applyBorder="1" applyAlignment="1" quotePrefix="1">
      <alignment horizontal="center" vertical="center"/>
    </xf>
    <xf numFmtId="0" fontId="0" fillId="0" borderId="13" xfId="0" applyNumberFormat="1" applyBorder="1" applyAlignment="1" quotePrefix="1">
      <alignment vertical="center" wrapText="1"/>
    </xf>
    <xf numFmtId="5" fontId="0" fillId="0" borderId="13" xfId="0" applyNumberFormat="1" applyBorder="1" applyAlignment="1">
      <alignment vertical="center"/>
    </xf>
    <xf numFmtId="0" fontId="0" fillId="0" borderId="13" xfId="0" applyNumberFormat="1" applyBorder="1" applyAlignment="1" quotePrefix="1">
      <alignment horizontal="center" vertical="center"/>
    </xf>
    <xf numFmtId="5" fontId="0" fillId="0" borderId="13" xfId="0" applyNumberFormat="1" applyBorder="1" applyAlignment="1" quotePrefix="1">
      <alignment vertical="center"/>
    </xf>
    <xf numFmtId="0" fontId="0" fillId="0" borderId="13" xfId="0" applyNumberFormat="1" applyBorder="1" applyAlignment="1">
      <alignment horizontal="center" vertical="center"/>
    </xf>
    <xf numFmtId="1" fontId="0" fillId="0" borderId="13" xfId="0" applyNumberFormat="1" applyBorder="1" applyAlignment="1" quotePrefix="1">
      <alignment horizontal="center" vertical="center"/>
    </xf>
    <xf numFmtId="1" fontId="0" fillId="0" borderId="13" xfId="0" applyNumberFormat="1" applyBorder="1" applyAlignment="1">
      <alignment horizontal="center" vertical="center"/>
    </xf>
    <xf numFmtId="14" fontId="0" fillId="0" borderId="13" xfId="0" applyNumberFormat="1" applyBorder="1" applyAlignment="1">
      <alignment horizontal="center" vertical="center"/>
    </xf>
    <xf numFmtId="0" fontId="0" fillId="0" borderId="13" xfId="0" applyBorder="1" applyAlignment="1">
      <alignment horizontal="center" vertical="center"/>
    </xf>
    <xf numFmtId="0" fontId="0" fillId="0" borderId="14" xfId="0" applyNumberFormat="1" applyBorder="1" applyAlignment="1" quotePrefix="1">
      <alignment horizontal="center" vertical="center" wrapText="1"/>
    </xf>
    <xf numFmtId="0" fontId="0" fillId="0" borderId="15" xfId="0" applyNumberFormat="1" applyBorder="1" applyAlignment="1" quotePrefix="1">
      <alignment horizontal="center" vertical="center" wrapText="1"/>
    </xf>
    <xf numFmtId="5" fontId="0" fillId="0" borderId="15" xfId="0" applyNumberFormat="1" applyBorder="1" applyAlignment="1" quotePrefix="1">
      <alignment horizontal="center" vertical="center" wrapText="1"/>
    </xf>
    <xf numFmtId="5" fontId="0" fillId="0" borderId="15" xfId="0" applyNumberFormat="1" applyFill="1" applyBorder="1" applyAlignment="1">
      <alignment horizontal="center" vertical="center" wrapText="1"/>
    </xf>
    <xf numFmtId="5" fontId="0" fillId="0" borderId="15" xfId="0" applyNumberFormat="1" applyFill="1" applyBorder="1" applyAlignment="1" quotePrefix="1">
      <alignment horizontal="center" vertical="center" wrapText="1"/>
    </xf>
    <xf numFmtId="0" fontId="0" fillId="0" borderId="15" xfId="0" applyNumberFormat="1" applyBorder="1" applyAlignment="1">
      <alignment horizontal="center" vertical="center" wrapText="1"/>
    </xf>
    <xf numFmtId="1" fontId="0" fillId="0" borderId="15" xfId="0" applyNumberFormat="1" applyBorder="1" applyAlignment="1" quotePrefix="1">
      <alignment horizontal="center" vertical="center" wrapText="1"/>
    </xf>
    <xf numFmtId="5" fontId="0" fillId="0" borderId="15" xfId="0" applyNumberFormat="1" applyBorder="1" applyAlignment="1">
      <alignment horizontal="center" vertical="center" wrapText="1"/>
    </xf>
    <xf numFmtId="0" fontId="0" fillId="0" borderId="16" xfId="0" applyBorder="1" applyAlignment="1">
      <alignment horizontal="center" vertical="center" wrapText="1"/>
    </xf>
    <xf numFmtId="0" fontId="0" fillId="0" borderId="17" xfId="0" applyNumberFormat="1" applyBorder="1" applyAlignment="1" quotePrefix="1">
      <alignment horizontal="center" vertical="center"/>
    </xf>
    <xf numFmtId="0" fontId="0" fillId="0" borderId="18" xfId="0" applyNumberFormat="1" applyBorder="1" applyAlignment="1" quotePrefix="1">
      <alignment vertical="center" wrapText="1"/>
    </xf>
    <xf numFmtId="5" fontId="0" fillId="0" borderId="18" xfId="0" applyNumberFormat="1" applyBorder="1" applyAlignment="1">
      <alignment vertical="center"/>
    </xf>
    <xf numFmtId="0" fontId="0" fillId="0" borderId="18" xfId="0" applyNumberFormat="1" applyBorder="1" applyAlignment="1" quotePrefix="1">
      <alignment horizontal="center" vertical="center"/>
    </xf>
    <xf numFmtId="5" fontId="0" fillId="0" borderId="18" xfId="0" applyNumberFormat="1" applyBorder="1" applyAlignment="1" quotePrefix="1">
      <alignment vertical="center"/>
    </xf>
    <xf numFmtId="0" fontId="0" fillId="0" borderId="18" xfId="0" applyNumberFormat="1" applyBorder="1" applyAlignment="1">
      <alignment horizontal="center" vertical="center"/>
    </xf>
    <xf numFmtId="1" fontId="0" fillId="0" borderId="18" xfId="0" applyNumberFormat="1" applyBorder="1" applyAlignment="1" quotePrefix="1">
      <alignment horizontal="center" vertical="center"/>
    </xf>
    <xf numFmtId="1" fontId="0" fillId="0" borderId="18" xfId="0" applyNumberFormat="1" applyBorder="1" applyAlignment="1">
      <alignment horizontal="center" vertical="center"/>
    </xf>
    <xf numFmtId="14" fontId="0" fillId="0" borderId="18" xfId="0" applyNumberFormat="1" applyBorder="1" applyAlignment="1">
      <alignment horizontal="center" vertical="center"/>
    </xf>
    <xf numFmtId="0" fontId="0" fillId="0" borderId="18" xfId="0" applyBorder="1" applyAlignment="1">
      <alignment horizontal="center" vertical="center"/>
    </xf>
    <xf numFmtId="0" fontId="8" fillId="0" borderId="19" xfId="0" applyFont="1" applyBorder="1" applyAlignment="1">
      <alignment horizontal="center"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center" vertical="center" wrapText="1"/>
    </xf>
    <xf numFmtId="1" fontId="7" fillId="0" borderId="20" xfId="0" applyNumberFormat="1" applyFont="1" applyFill="1" applyBorder="1" applyAlignment="1">
      <alignment horizontal="center" vertical="center" wrapText="1"/>
    </xf>
    <xf numFmtId="0" fontId="8" fillId="0" borderId="21" xfId="0" applyFont="1"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0" xfId="0" applyNumberFormat="1" applyBorder="1" applyAlignment="1">
      <alignment horizontal="center" vertical="center" wrapText="1"/>
    </xf>
    <xf numFmtId="0" fontId="0" fillId="0" borderId="10" xfId="0" applyNumberFormat="1" applyFill="1" applyBorder="1" applyAlignment="1">
      <alignment vertical="center" wrapText="1"/>
    </xf>
    <xf numFmtId="0" fontId="0" fillId="0" borderId="13" xfId="0" applyNumberFormat="1" applyBorder="1" applyAlignment="1">
      <alignment horizontal="center" vertical="center" wrapText="1"/>
    </xf>
    <xf numFmtId="5" fontId="0" fillId="0" borderId="18" xfId="0" applyNumberFormat="1" applyFill="1" applyBorder="1" applyAlignment="1">
      <alignment horizontal="center" vertical="center"/>
    </xf>
    <xf numFmtId="5" fontId="0" fillId="0" borderId="10" xfId="0" applyNumberFormat="1" applyFill="1" applyBorder="1" applyAlignment="1">
      <alignment horizontal="center" vertical="center"/>
    </xf>
    <xf numFmtId="5" fontId="0" fillId="0" borderId="13" xfId="0" applyNumberFormat="1" applyFill="1" applyBorder="1" applyAlignment="1">
      <alignment horizontal="center" vertical="center"/>
    </xf>
    <xf numFmtId="5" fontId="0" fillId="0" borderId="0" xfId="0" applyNumberFormat="1" applyFill="1" applyAlignment="1">
      <alignment horizontal="center"/>
    </xf>
    <xf numFmtId="5" fontId="0" fillId="0" borderId="18" xfId="0" applyNumberFormat="1" applyFill="1" applyBorder="1" applyAlignment="1" quotePrefix="1">
      <alignment horizontal="center" vertical="center"/>
    </xf>
    <xf numFmtId="5" fontId="0" fillId="0" borderId="10" xfId="0" applyNumberFormat="1" applyFill="1" applyBorder="1" applyAlignment="1" quotePrefix="1">
      <alignment horizontal="center" vertical="center"/>
    </xf>
    <xf numFmtId="5" fontId="0" fillId="0" borderId="0" xfId="0" applyNumberFormat="1" applyFill="1" applyAlignment="1" quotePrefix="1">
      <alignment horizontal="center"/>
    </xf>
    <xf numFmtId="5" fontId="0" fillId="0" borderId="18" xfId="0" applyNumberFormat="1" applyFill="1" applyBorder="1" applyAlignment="1">
      <alignment vertical="center"/>
    </xf>
    <xf numFmtId="5" fontId="0" fillId="0" borderId="10" xfId="0" applyNumberFormat="1" applyFill="1" applyBorder="1" applyAlignment="1">
      <alignment vertical="center"/>
    </xf>
    <xf numFmtId="5" fontId="0" fillId="0" borderId="13" xfId="0" applyNumberFormat="1" applyFill="1" applyBorder="1" applyAlignment="1">
      <alignment vertical="center"/>
    </xf>
    <xf numFmtId="5" fontId="0" fillId="0" borderId="0" xfId="0" applyNumberFormat="1" applyFill="1" applyAlignment="1">
      <alignment/>
    </xf>
    <xf numFmtId="0" fontId="7" fillId="0" borderId="2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23"/>
  <sheetViews>
    <sheetView tabSelected="1" view="pageLayout" workbookViewId="0" topLeftCell="A1">
      <selection activeCell="A1" sqref="A1"/>
    </sheetView>
  </sheetViews>
  <sheetFormatPr defaultColWidth="9.140625" defaultRowHeight="12.75"/>
  <cols>
    <col min="1" max="1" width="9.140625" style="7" customWidth="1"/>
    <col min="2" max="2" width="20.421875" style="0" customWidth="1"/>
    <col min="3" max="3" width="78.421875" style="0" customWidth="1"/>
    <col min="4" max="4" width="12.00390625" style="75" customWidth="1"/>
    <col min="5" max="5" width="12.57421875" style="7" customWidth="1"/>
    <col min="6" max="6" width="12.8515625" style="3" customWidth="1"/>
    <col min="7" max="7" width="10.421875" style="3" customWidth="1"/>
    <col min="8" max="8" width="12.8515625" style="23" customWidth="1"/>
    <col min="9" max="9" width="10.421875" style="3" customWidth="1"/>
    <col min="10" max="10" width="12.421875" style="3" customWidth="1"/>
    <col min="11" max="11" width="10.421875" style="3" customWidth="1"/>
    <col min="12" max="12" width="12.421875" style="68" customWidth="1"/>
    <col min="13" max="13" width="10.421875" style="3" customWidth="1"/>
    <col min="14" max="14" width="10.421875" style="68" customWidth="1"/>
    <col min="15" max="15" width="13.00390625" style="7" customWidth="1"/>
    <col min="16" max="16" width="24.421875" style="7" customWidth="1"/>
    <col min="17" max="17" width="9.140625" style="7" customWidth="1"/>
    <col min="18" max="18" width="9.140625" style="21" customWidth="1"/>
    <col min="19" max="19" width="8.421875" style="21" customWidth="1"/>
    <col min="20" max="22" width="9.140625" style="21" customWidth="1"/>
    <col min="23" max="23" width="11.140625" style="7" customWidth="1"/>
    <col min="24" max="24" width="10.140625" style="7" customWidth="1"/>
    <col min="25" max="26" width="11.8515625" style="3" customWidth="1"/>
    <col min="27" max="27" width="38.8515625" style="7" bestFit="1" customWidth="1"/>
  </cols>
  <sheetData>
    <row r="1" spans="1:27" s="6" customFormat="1" ht="54" customHeight="1" thickBot="1">
      <c r="A1" s="35" t="s">
        <v>337</v>
      </c>
      <c r="B1" s="36" t="s">
        <v>338</v>
      </c>
      <c r="C1" s="36" t="s">
        <v>339</v>
      </c>
      <c r="D1" s="39" t="s">
        <v>67</v>
      </c>
      <c r="E1" s="36" t="s">
        <v>66</v>
      </c>
      <c r="F1" s="38" t="s">
        <v>340</v>
      </c>
      <c r="G1" s="39" t="s">
        <v>342</v>
      </c>
      <c r="H1" s="38" t="s">
        <v>124</v>
      </c>
      <c r="I1" s="37" t="s">
        <v>343</v>
      </c>
      <c r="J1" s="37" t="s">
        <v>341</v>
      </c>
      <c r="K1" s="37" t="s">
        <v>68</v>
      </c>
      <c r="L1" s="39" t="s">
        <v>351</v>
      </c>
      <c r="M1" s="37" t="s">
        <v>350</v>
      </c>
      <c r="N1" s="39" t="s">
        <v>344</v>
      </c>
      <c r="O1" s="36" t="s">
        <v>345</v>
      </c>
      <c r="P1" s="36" t="s">
        <v>69</v>
      </c>
      <c r="Q1" s="40" t="s">
        <v>35</v>
      </c>
      <c r="R1" s="41" t="s">
        <v>347</v>
      </c>
      <c r="S1" s="41" t="s">
        <v>346</v>
      </c>
      <c r="T1" s="41" t="s">
        <v>352</v>
      </c>
      <c r="U1" s="41" t="s">
        <v>353</v>
      </c>
      <c r="V1" s="41" t="s">
        <v>348</v>
      </c>
      <c r="W1" s="36" t="s">
        <v>70</v>
      </c>
      <c r="X1" s="36" t="s">
        <v>71</v>
      </c>
      <c r="Y1" s="42" t="s">
        <v>354</v>
      </c>
      <c r="Z1" s="42" t="s">
        <v>349</v>
      </c>
      <c r="AA1" s="43" t="s">
        <v>123</v>
      </c>
    </row>
    <row r="2" spans="1:27" s="9" customFormat="1" ht="32.25" customHeight="1" thickBot="1">
      <c r="A2" s="54"/>
      <c r="B2" s="76" t="s">
        <v>376</v>
      </c>
      <c r="C2" s="76"/>
      <c r="D2" s="76"/>
      <c r="E2" s="76"/>
      <c r="F2" s="76"/>
      <c r="G2" s="76"/>
      <c r="H2" s="76"/>
      <c r="I2" s="76"/>
      <c r="J2" s="76"/>
      <c r="K2" s="76"/>
      <c r="L2" s="56"/>
      <c r="M2" s="55"/>
      <c r="N2" s="56"/>
      <c r="O2" s="56"/>
      <c r="P2" s="56"/>
      <c r="Q2" s="56"/>
      <c r="R2" s="57"/>
      <c r="S2" s="57"/>
      <c r="T2" s="57"/>
      <c r="U2" s="57"/>
      <c r="V2" s="57"/>
      <c r="W2" s="56"/>
      <c r="X2" s="56"/>
      <c r="Y2" s="55"/>
      <c r="Z2" s="55"/>
      <c r="AA2" s="58"/>
    </row>
    <row r="3" spans="1:27" s="13" customFormat="1" ht="63.75" hidden="1">
      <c r="A3" s="44" t="s">
        <v>423</v>
      </c>
      <c r="B3" s="45" t="s">
        <v>424</v>
      </c>
      <c r="C3" s="45" t="s">
        <v>125</v>
      </c>
      <c r="D3" s="72">
        <v>970675</v>
      </c>
      <c r="E3" s="47" t="s">
        <v>126</v>
      </c>
      <c r="F3" s="46">
        <v>960000</v>
      </c>
      <c r="G3" s="48">
        <v>925728</v>
      </c>
      <c r="H3" s="47">
        <v>2009</v>
      </c>
      <c r="I3" s="48">
        <v>469728</v>
      </c>
      <c r="J3" s="48">
        <v>0</v>
      </c>
      <c r="K3" s="48">
        <v>456000</v>
      </c>
      <c r="L3" s="65"/>
      <c r="M3" s="48">
        <v>0</v>
      </c>
      <c r="N3" s="69"/>
      <c r="O3" s="47" t="s">
        <v>127</v>
      </c>
      <c r="P3" s="47" t="s">
        <v>127</v>
      </c>
      <c r="Q3" s="49" t="s">
        <v>365</v>
      </c>
      <c r="R3" s="50">
        <v>675</v>
      </c>
      <c r="S3" s="50">
        <v>741.4361379310344</v>
      </c>
      <c r="T3" s="50">
        <v>40</v>
      </c>
      <c r="U3" s="51"/>
      <c r="V3" s="51"/>
      <c r="W3" s="52">
        <v>38991</v>
      </c>
      <c r="X3" s="53"/>
      <c r="Y3" s="46">
        <f aca="true" t="shared" si="0" ref="Y3:Y28">IF(W3,G3,"")</f>
        <v>925728</v>
      </c>
      <c r="Z3" s="46">
        <v>4500000</v>
      </c>
      <c r="AA3" s="59" t="str">
        <f aca="true" t="shared" si="1" ref="AA3:AA9">IF(Z3=D3,"",IF(W3,"More information available at Baseline","More information available prior to Baseline"))</f>
        <v>More information available at Baseline</v>
      </c>
    </row>
    <row r="4" spans="1:27" s="13" customFormat="1" ht="89.25">
      <c r="A4" s="24" t="s">
        <v>128</v>
      </c>
      <c r="B4" s="10" t="s">
        <v>129</v>
      </c>
      <c r="C4" s="10" t="s">
        <v>130</v>
      </c>
      <c r="D4" s="73">
        <v>3750000</v>
      </c>
      <c r="E4" s="14" t="s">
        <v>131</v>
      </c>
      <c r="F4" s="11">
        <v>244577</v>
      </c>
      <c r="G4" s="12">
        <v>3687085</v>
      </c>
      <c r="H4" s="14">
        <v>2008</v>
      </c>
      <c r="I4" s="12">
        <v>2989958.23</v>
      </c>
      <c r="J4" s="12">
        <v>0</v>
      </c>
      <c r="K4" s="12">
        <v>697126.77</v>
      </c>
      <c r="L4" s="66" t="s">
        <v>54</v>
      </c>
      <c r="M4" s="12">
        <v>2820.23</v>
      </c>
      <c r="N4" s="66" t="s">
        <v>54</v>
      </c>
      <c r="O4" s="14" t="s">
        <v>127</v>
      </c>
      <c r="P4" s="14" t="s">
        <v>127</v>
      </c>
      <c r="Q4" s="16" t="s">
        <v>367</v>
      </c>
      <c r="R4" s="18">
        <v>805</v>
      </c>
      <c r="S4" s="18">
        <v>1276.24</v>
      </c>
      <c r="T4" s="18">
        <v>95</v>
      </c>
      <c r="U4" s="18">
        <v>11.705379310344828</v>
      </c>
      <c r="V4" s="18">
        <v>40</v>
      </c>
      <c r="W4" s="22">
        <v>39266</v>
      </c>
      <c r="X4" s="15"/>
      <c r="Y4" s="11">
        <f t="shared" si="0"/>
        <v>3687085</v>
      </c>
      <c r="Z4" s="11">
        <v>3687085</v>
      </c>
      <c r="AA4" s="60" t="str">
        <f t="shared" si="1"/>
        <v>More information available at Baseline</v>
      </c>
    </row>
    <row r="5" spans="1:27" s="13" customFormat="1" ht="51">
      <c r="A5" s="24" t="s">
        <v>132</v>
      </c>
      <c r="B5" s="10" t="s">
        <v>133</v>
      </c>
      <c r="C5" s="10" t="s">
        <v>134</v>
      </c>
      <c r="D5" s="73">
        <v>949077</v>
      </c>
      <c r="E5" s="14" t="s">
        <v>135</v>
      </c>
      <c r="F5" s="11">
        <v>1000000</v>
      </c>
      <c r="G5" s="12">
        <v>778665</v>
      </c>
      <c r="H5" s="14">
        <v>2009</v>
      </c>
      <c r="I5" s="12">
        <v>387678.45</v>
      </c>
      <c r="J5" s="12">
        <v>254917.02</v>
      </c>
      <c r="K5" s="12">
        <v>136069.53</v>
      </c>
      <c r="L5" s="66">
        <v>265000</v>
      </c>
      <c r="M5" s="12">
        <v>59554.45</v>
      </c>
      <c r="N5" s="66" t="s">
        <v>55</v>
      </c>
      <c r="O5" s="14" t="s">
        <v>136</v>
      </c>
      <c r="P5" s="14" t="s">
        <v>127</v>
      </c>
      <c r="Q5" s="16" t="s">
        <v>365</v>
      </c>
      <c r="R5" s="18">
        <v>2060</v>
      </c>
      <c r="S5" s="18">
        <v>1014.9235862068964</v>
      </c>
      <c r="T5" s="18">
        <v>315</v>
      </c>
      <c r="U5" s="18">
        <v>191.12737931034485</v>
      </c>
      <c r="V5" s="18">
        <v>10</v>
      </c>
      <c r="W5" s="15"/>
      <c r="X5" s="15"/>
      <c r="Y5" s="11">
        <f t="shared" si="0"/>
      </c>
      <c r="Z5" s="11">
        <v>778665</v>
      </c>
      <c r="AA5" s="60" t="str">
        <f t="shared" si="1"/>
        <v>More information available prior to Baseline</v>
      </c>
    </row>
    <row r="6" spans="1:27" s="13" customFormat="1" ht="51">
      <c r="A6" s="24" t="s">
        <v>137</v>
      </c>
      <c r="B6" s="10" t="s">
        <v>138</v>
      </c>
      <c r="C6" s="10" t="s">
        <v>139</v>
      </c>
      <c r="D6" s="73">
        <v>1643000</v>
      </c>
      <c r="E6" s="14" t="s">
        <v>135</v>
      </c>
      <c r="F6" s="11">
        <v>1666468</v>
      </c>
      <c r="G6" s="12">
        <v>2874636</v>
      </c>
      <c r="H6" s="14">
        <v>2008</v>
      </c>
      <c r="I6" s="12">
        <v>2859441.8</v>
      </c>
      <c r="J6" s="12">
        <v>3274</v>
      </c>
      <c r="K6" s="12">
        <v>11920.2</v>
      </c>
      <c r="L6" s="66" t="s">
        <v>55</v>
      </c>
      <c r="M6" s="12">
        <v>6070.8</v>
      </c>
      <c r="N6" s="66" t="s">
        <v>55</v>
      </c>
      <c r="O6" s="16" t="s">
        <v>76</v>
      </c>
      <c r="P6" s="14" t="s">
        <v>77</v>
      </c>
      <c r="Q6" s="16" t="s">
        <v>367</v>
      </c>
      <c r="R6" s="18">
        <v>963</v>
      </c>
      <c r="S6" s="18">
        <v>1722.3668965517238</v>
      </c>
      <c r="T6" s="18">
        <v>0</v>
      </c>
      <c r="U6" s="18">
        <v>41.867586206896554</v>
      </c>
      <c r="V6" s="18">
        <v>63</v>
      </c>
      <c r="W6" s="22">
        <v>39431</v>
      </c>
      <c r="X6" s="15"/>
      <c r="Y6" s="11">
        <f t="shared" si="0"/>
        <v>2874636</v>
      </c>
      <c r="Z6" s="11">
        <v>2874636</v>
      </c>
      <c r="AA6" s="60" t="str">
        <f t="shared" si="1"/>
        <v>More information available at Baseline</v>
      </c>
    </row>
    <row r="7" spans="1:27" s="13" customFormat="1" ht="38.25">
      <c r="A7" s="24" t="s">
        <v>140</v>
      </c>
      <c r="B7" s="10" t="s">
        <v>141</v>
      </c>
      <c r="C7" s="10" t="s">
        <v>142</v>
      </c>
      <c r="D7" s="73">
        <v>3185147</v>
      </c>
      <c r="E7" s="14" t="s">
        <v>135</v>
      </c>
      <c r="F7" s="11">
        <v>3185147</v>
      </c>
      <c r="G7" s="12">
        <v>3352153</v>
      </c>
      <c r="H7" s="14">
        <v>2008</v>
      </c>
      <c r="I7" s="12">
        <v>3326432.12</v>
      </c>
      <c r="J7" s="12">
        <v>18466.74</v>
      </c>
      <c r="K7" s="12">
        <v>7254.14</v>
      </c>
      <c r="L7" s="66" t="s">
        <v>55</v>
      </c>
      <c r="M7" s="12">
        <v>60081.12</v>
      </c>
      <c r="N7" s="66" t="s">
        <v>55</v>
      </c>
      <c r="O7" s="14" t="s">
        <v>143</v>
      </c>
      <c r="P7" s="14" t="s">
        <v>77</v>
      </c>
      <c r="Q7" s="16" t="s">
        <v>365</v>
      </c>
      <c r="R7" s="18">
        <v>200</v>
      </c>
      <c r="S7" s="18">
        <v>967.3013103448276</v>
      </c>
      <c r="T7" s="19" t="s">
        <v>55</v>
      </c>
      <c r="U7" s="18">
        <v>127.72641379310346</v>
      </c>
      <c r="V7" s="19" t="s">
        <v>55</v>
      </c>
      <c r="W7" s="22">
        <v>38808</v>
      </c>
      <c r="X7" s="15"/>
      <c r="Y7" s="11">
        <f t="shared" si="0"/>
        <v>3352153</v>
      </c>
      <c r="Z7" s="11">
        <v>3352153</v>
      </c>
      <c r="AA7" s="60" t="str">
        <f t="shared" si="1"/>
        <v>More information available at Baseline</v>
      </c>
    </row>
    <row r="8" spans="1:27" s="13" customFormat="1" ht="38.25">
      <c r="A8" s="24" t="s">
        <v>144</v>
      </c>
      <c r="B8" s="10" t="s">
        <v>145</v>
      </c>
      <c r="C8" s="10" t="s">
        <v>146</v>
      </c>
      <c r="D8" s="73">
        <v>655556</v>
      </c>
      <c r="E8" s="14" t="s">
        <v>379</v>
      </c>
      <c r="F8" s="11">
        <v>511000</v>
      </c>
      <c r="G8" s="12">
        <v>971576</v>
      </c>
      <c r="H8" s="14">
        <v>2009</v>
      </c>
      <c r="I8" s="12">
        <v>921311.93</v>
      </c>
      <c r="J8" s="12">
        <v>15316.07</v>
      </c>
      <c r="K8" s="12">
        <v>34948</v>
      </c>
      <c r="L8" s="66" t="s">
        <v>55</v>
      </c>
      <c r="M8" s="12">
        <v>158345.93</v>
      </c>
      <c r="N8" s="66" t="s">
        <v>55</v>
      </c>
      <c r="O8" s="14" t="s">
        <v>380</v>
      </c>
      <c r="P8" s="14" t="s">
        <v>385</v>
      </c>
      <c r="Q8" s="16" t="s">
        <v>360</v>
      </c>
      <c r="R8" s="19" t="s">
        <v>55</v>
      </c>
      <c r="S8" s="18">
        <v>994.1477241379312</v>
      </c>
      <c r="T8" s="19" t="s">
        <v>55</v>
      </c>
      <c r="U8" s="18">
        <v>0</v>
      </c>
      <c r="V8" s="19">
        <v>0</v>
      </c>
      <c r="W8" s="22">
        <v>40057</v>
      </c>
      <c r="X8" s="15"/>
      <c r="Y8" s="11">
        <f t="shared" si="0"/>
        <v>971576</v>
      </c>
      <c r="Z8" s="11">
        <v>971576</v>
      </c>
      <c r="AA8" s="60" t="str">
        <f t="shared" si="1"/>
        <v>More information available at Baseline</v>
      </c>
    </row>
    <row r="9" spans="1:27" s="13" customFormat="1" ht="38.25">
      <c r="A9" s="24" t="s">
        <v>147</v>
      </c>
      <c r="B9" s="10" t="s">
        <v>148</v>
      </c>
      <c r="C9" s="10" t="s">
        <v>149</v>
      </c>
      <c r="D9" s="73">
        <v>215514</v>
      </c>
      <c r="E9" s="14" t="s">
        <v>379</v>
      </c>
      <c r="F9" s="11">
        <v>215514</v>
      </c>
      <c r="G9" s="12">
        <v>175707</v>
      </c>
      <c r="H9" s="14">
        <v>2009</v>
      </c>
      <c r="I9" s="12">
        <v>150949.14</v>
      </c>
      <c r="J9" s="12">
        <v>0</v>
      </c>
      <c r="K9" s="12">
        <v>24757.86</v>
      </c>
      <c r="L9" s="66" t="s">
        <v>55</v>
      </c>
      <c r="M9" s="12">
        <v>14271.14</v>
      </c>
      <c r="N9" s="70">
        <v>0</v>
      </c>
      <c r="O9" s="14" t="s">
        <v>127</v>
      </c>
      <c r="P9" s="14" t="s">
        <v>150</v>
      </c>
      <c r="Q9" s="16" t="s">
        <v>356</v>
      </c>
      <c r="R9" s="18">
        <v>250</v>
      </c>
      <c r="S9" s="18">
        <v>182.99324137931035</v>
      </c>
      <c r="T9" s="19" t="s">
        <v>55</v>
      </c>
      <c r="U9" s="18">
        <v>0</v>
      </c>
      <c r="V9" s="19">
        <v>0</v>
      </c>
      <c r="W9" s="22">
        <v>39614</v>
      </c>
      <c r="X9" s="15"/>
      <c r="Y9" s="11">
        <f t="shared" si="0"/>
        <v>175707</v>
      </c>
      <c r="Z9" s="11">
        <v>175707</v>
      </c>
      <c r="AA9" s="60" t="str">
        <f t="shared" si="1"/>
        <v>More information available at Baseline</v>
      </c>
    </row>
    <row r="10" spans="1:27" s="13" customFormat="1" ht="51">
      <c r="A10" s="24" t="s">
        <v>151</v>
      </c>
      <c r="B10" s="10" t="s">
        <v>152</v>
      </c>
      <c r="C10" s="10" t="s">
        <v>153</v>
      </c>
      <c r="D10" s="73">
        <v>689939</v>
      </c>
      <c r="E10" s="14" t="s">
        <v>379</v>
      </c>
      <c r="F10" s="11">
        <v>688940</v>
      </c>
      <c r="G10" s="12">
        <v>139751</v>
      </c>
      <c r="H10" s="14">
        <v>2010</v>
      </c>
      <c r="I10" s="12">
        <v>62710.54</v>
      </c>
      <c r="J10" s="12">
        <v>0</v>
      </c>
      <c r="K10" s="12">
        <v>77040.46</v>
      </c>
      <c r="L10" s="66" t="s">
        <v>55</v>
      </c>
      <c r="M10" s="12">
        <v>4184.54</v>
      </c>
      <c r="N10" s="66" t="s">
        <v>55</v>
      </c>
      <c r="O10" s="14" t="s">
        <v>393</v>
      </c>
      <c r="P10" s="14" t="s">
        <v>394</v>
      </c>
      <c r="Q10" s="16" t="s">
        <v>361</v>
      </c>
      <c r="R10" s="18">
        <v>180</v>
      </c>
      <c r="S10" s="18">
        <v>46.010689655172406</v>
      </c>
      <c r="T10" s="18">
        <v>80</v>
      </c>
      <c r="U10" s="18">
        <v>0</v>
      </c>
      <c r="V10" s="18">
        <v>100</v>
      </c>
      <c r="W10" s="15"/>
      <c r="X10" s="15"/>
      <c r="Y10" s="11">
        <f t="shared" si="0"/>
      </c>
      <c r="Z10" s="11">
        <v>740825</v>
      </c>
      <c r="AA10" s="60" t="s">
        <v>121</v>
      </c>
    </row>
    <row r="11" spans="1:27" s="13" customFormat="1" ht="38.25">
      <c r="A11" s="24" t="s">
        <v>154</v>
      </c>
      <c r="B11" s="10" t="s">
        <v>155</v>
      </c>
      <c r="C11" s="10" t="s">
        <v>156</v>
      </c>
      <c r="D11" s="73">
        <v>1624458</v>
      </c>
      <c r="E11" s="14" t="s">
        <v>379</v>
      </c>
      <c r="F11" s="11">
        <v>304660</v>
      </c>
      <c r="G11" s="12">
        <v>1658352</v>
      </c>
      <c r="H11" s="14">
        <v>2010</v>
      </c>
      <c r="I11" s="12">
        <v>116981.9</v>
      </c>
      <c r="J11" s="12">
        <v>0</v>
      </c>
      <c r="K11" s="12">
        <v>1541370.1</v>
      </c>
      <c r="L11" s="66" t="s">
        <v>55</v>
      </c>
      <c r="M11" s="12">
        <v>13258.9</v>
      </c>
      <c r="N11" s="66" t="s">
        <v>55</v>
      </c>
      <c r="O11" s="14" t="s">
        <v>127</v>
      </c>
      <c r="P11" s="14" t="s">
        <v>394</v>
      </c>
      <c r="Q11" s="16" t="s">
        <v>356</v>
      </c>
      <c r="R11" s="18">
        <v>2050</v>
      </c>
      <c r="S11" s="18">
        <v>728.8295862068965</v>
      </c>
      <c r="T11" s="18">
        <v>460</v>
      </c>
      <c r="U11" s="18">
        <v>91.4406896551724</v>
      </c>
      <c r="V11" s="18">
        <v>600</v>
      </c>
      <c r="W11" s="15"/>
      <c r="X11" s="15"/>
      <c r="Y11" s="11">
        <f t="shared" si="0"/>
      </c>
      <c r="Z11" s="11">
        <v>2278358</v>
      </c>
      <c r="AA11" s="60" t="s">
        <v>121</v>
      </c>
    </row>
    <row r="12" spans="1:27" s="13" customFormat="1" ht="38.25">
      <c r="A12" s="24" t="s">
        <v>157</v>
      </c>
      <c r="B12" s="10" t="s">
        <v>158</v>
      </c>
      <c r="C12" s="10" t="s">
        <v>159</v>
      </c>
      <c r="D12" s="73">
        <v>335645</v>
      </c>
      <c r="E12" s="14" t="s">
        <v>379</v>
      </c>
      <c r="F12" s="11">
        <v>75852</v>
      </c>
      <c r="G12" s="12">
        <v>83775</v>
      </c>
      <c r="H12" s="14">
        <v>2009</v>
      </c>
      <c r="I12" s="12">
        <v>85681.83</v>
      </c>
      <c r="J12" s="12">
        <v>1218</v>
      </c>
      <c r="K12" s="12">
        <v>-3124.83</v>
      </c>
      <c r="L12" s="66" t="s">
        <v>55</v>
      </c>
      <c r="M12" s="12">
        <v>5134.83</v>
      </c>
      <c r="N12" s="66" t="s">
        <v>55</v>
      </c>
      <c r="O12" s="14" t="s">
        <v>160</v>
      </c>
      <c r="P12" s="14" t="s">
        <v>394</v>
      </c>
      <c r="Q12" s="16" t="s">
        <v>364</v>
      </c>
      <c r="R12" s="18">
        <v>465</v>
      </c>
      <c r="S12" s="18">
        <v>326.49793103448275</v>
      </c>
      <c r="T12" s="18">
        <v>0</v>
      </c>
      <c r="U12" s="18">
        <v>0</v>
      </c>
      <c r="V12" s="18">
        <v>90</v>
      </c>
      <c r="W12" s="15"/>
      <c r="X12" s="15"/>
      <c r="Y12" s="11">
        <f t="shared" si="0"/>
      </c>
      <c r="Z12" s="11">
        <v>194461</v>
      </c>
      <c r="AA12" s="60" t="s">
        <v>121</v>
      </c>
    </row>
    <row r="13" spans="1:27" s="13" customFormat="1" ht="89.25">
      <c r="A13" s="24" t="s">
        <v>315</v>
      </c>
      <c r="B13" s="10" t="s">
        <v>316</v>
      </c>
      <c r="C13" s="10" t="s">
        <v>317</v>
      </c>
      <c r="D13" s="73">
        <v>476018</v>
      </c>
      <c r="E13" s="14" t="s">
        <v>379</v>
      </c>
      <c r="F13" s="11"/>
      <c r="G13" s="12">
        <v>452198</v>
      </c>
      <c r="H13" s="14"/>
      <c r="I13" s="12">
        <v>32018</v>
      </c>
      <c r="J13" s="12">
        <v>0</v>
      </c>
      <c r="K13" s="12">
        <v>420180</v>
      </c>
      <c r="L13" s="66" t="s">
        <v>55</v>
      </c>
      <c r="M13" s="12">
        <v>0</v>
      </c>
      <c r="N13" s="66" t="s">
        <v>55</v>
      </c>
      <c r="O13" s="14" t="s">
        <v>127</v>
      </c>
      <c r="P13" s="14" t="s">
        <v>127</v>
      </c>
      <c r="Q13" s="16" t="s">
        <v>365</v>
      </c>
      <c r="R13" s="18">
        <v>395</v>
      </c>
      <c r="S13" s="18">
        <v>3.678068965517241</v>
      </c>
      <c r="T13" s="19" t="s">
        <v>55</v>
      </c>
      <c r="U13" s="18">
        <v>0</v>
      </c>
      <c r="V13" s="19" t="s">
        <v>55</v>
      </c>
      <c r="W13" s="15"/>
      <c r="X13" s="15"/>
      <c r="Y13" s="11">
        <f t="shared" si="0"/>
      </c>
      <c r="Z13" s="11">
        <v>452198</v>
      </c>
      <c r="AA13" s="60" t="s">
        <v>120</v>
      </c>
    </row>
    <row r="14" spans="1:27" s="13" customFormat="1" ht="76.5">
      <c r="A14" s="24" t="s">
        <v>318</v>
      </c>
      <c r="B14" s="10" t="s">
        <v>319</v>
      </c>
      <c r="C14" s="10" t="s">
        <v>57</v>
      </c>
      <c r="D14" s="73">
        <v>603000</v>
      </c>
      <c r="E14" s="14" t="s">
        <v>379</v>
      </c>
      <c r="F14" s="11"/>
      <c r="G14" s="12">
        <v>355312</v>
      </c>
      <c r="H14" s="14"/>
      <c r="I14" s="12">
        <v>302188.28</v>
      </c>
      <c r="J14" s="12">
        <v>47255.51</v>
      </c>
      <c r="K14" s="12">
        <v>5868.21</v>
      </c>
      <c r="L14" s="66" t="s">
        <v>55</v>
      </c>
      <c r="M14" s="12">
        <v>230424.28</v>
      </c>
      <c r="N14" s="66" t="s">
        <v>55</v>
      </c>
      <c r="O14" s="14" t="s">
        <v>380</v>
      </c>
      <c r="P14" s="14" t="s">
        <v>82</v>
      </c>
      <c r="Q14" s="16" t="s">
        <v>365</v>
      </c>
      <c r="R14" s="18">
        <v>320</v>
      </c>
      <c r="S14" s="18">
        <v>507.1568965517241</v>
      </c>
      <c r="T14" s="18">
        <v>60</v>
      </c>
      <c r="U14" s="18">
        <v>313.0669655172414</v>
      </c>
      <c r="V14" s="19" t="s">
        <v>55</v>
      </c>
      <c r="W14" s="15"/>
      <c r="X14" s="15"/>
      <c r="Y14" s="11">
        <f t="shared" si="0"/>
      </c>
      <c r="Z14" s="11">
        <v>355312</v>
      </c>
      <c r="AA14" s="60" t="s">
        <v>120</v>
      </c>
    </row>
    <row r="15" spans="1:27" s="13" customFormat="1" ht="38.25">
      <c r="A15" s="24" t="s">
        <v>58</v>
      </c>
      <c r="B15" s="10" t="s">
        <v>59</v>
      </c>
      <c r="C15" s="10" t="s">
        <v>60</v>
      </c>
      <c r="D15" s="73">
        <v>143221</v>
      </c>
      <c r="E15" s="14" t="s">
        <v>165</v>
      </c>
      <c r="F15" s="11"/>
      <c r="G15" s="12">
        <v>229573</v>
      </c>
      <c r="H15" s="14"/>
      <c r="I15" s="12">
        <v>229572.91</v>
      </c>
      <c r="J15" s="12">
        <v>0</v>
      </c>
      <c r="K15" s="12">
        <v>0.09</v>
      </c>
      <c r="L15" s="66" t="s">
        <v>55</v>
      </c>
      <c r="M15" s="12">
        <v>1517.91</v>
      </c>
      <c r="N15" s="66" t="s">
        <v>55</v>
      </c>
      <c r="O15" s="14" t="s">
        <v>393</v>
      </c>
      <c r="P15" s="14" t="s">
        <v>394</v>
      </c>
      <c r="Q15" s="16" t="s">
        <v>365</v>
      </c>
      <c r="R15" s="18">
        <v>1095</v>
      </c>
      <c r="S15" s="18">
        <v>524.3574482758621</v>
      </c>
      <c r="T15" s="18">
        <v>320</v>
      </c>
      <c r="U15" s="18">
        <v>7.8131724137931045</v>
      </c>
      <c r="V15" s="18">
        <v>330</v>
      </c>
      <c r="W15" s="15"/>
      <c r="X15" s="15"/>
      <c r="Y15" s="11">
        <f t="shared" si="0"/>
      </c>
      <c r="Z15" s="11">
        <v>229573</v>
      </c>
      <c r="AA15" s="60" t="s">
        <v>120</v>
      </c>
    </row>
    <row r="16" spans="1:27" s="13" customFormat="1" ht="38.25">
      <c r="A16" s="24" t="s">
        <v>61</v>
      </c>
      <c r="B16" s="10" t="s">
        <v>62</v>
      </c>
      <c r="C16" s="10" t="s">
        <v>63</v>
      </c>
      <c r="D16" s="73">
        <v>4499320</v>
      </c>
      <c r="E16" s="14" t="s">
        <v>131</v>
      </c>
      <c r="F16" s="11"/>
      <c r="G16" s="12">
        <v>230278</v>
      </c>
      <c r="H16" s="14"/>
      <c r="I16" s="12">
        <v>179779.88</v>
      </c>
      <c r="J16" s="12">
        <v>0</v>
      </c>
      <c r="K16" s="12">
        <v>50498.12</v>
      </c>
      <c r="L16" s="66" t="s">
        <v>55</v>
      </c>
      <c r="M16" s="12">
        <v>92.88</v>
      </c>
      <c r="N16" s="66" t="s">
        <v>55</v>
      </c>
      <c r="O16" s="14" t="s">
        <v>143</v>
      </c>
      <c r="P16" s="14" t="s">
        <v>77</v>
      </c>
      <c r="Q16" s="16" t="s">
        <v>367</v>
      </c>
      <c r="R16" s="19" t="s">
        <v>55</v>
      </c>
      <c r="S16" s="18">
        <v>351.68579310344825</v>
      </c>
      <c r="T16" s="19" t="s">
        <v>55</v>
      </c>
      <c r="U16" s="18">
        <v>0</v>
      </c>
      <c r="V16" s="19" t="s">
        <v>55</v>
      </c>
      <c r="W16" s="15"/>
      <c r="X16" s="15"/>
      <c r="Y16" s="11">
        <f t="shared" si="0"/>
      </c>
      <c r="Z16" s="11">
        <v>230278</v>
      </c>
      <c r="AA16" s="60" t="s">
        <v>120</v>
      </c>
    </row>
    <row r="17" spans="1:27" s="13" customFormat="1" ht="51">
      <c r="A17" s="24" t="s">
        <v>64</v>
      </c>
      <c r="B17" s="10" t="s">
        <v>65</v>
      </c>
      <c r="C17" s="10" t="s">
        <v>295</v>
      </c>
      <c r="D17" s="73">
        <v>70000</v>
      </c>
      <c r="E17" s="14" t="s">
        <v>392</v>
      </c>
      <c r="F17" s="11"/>
      <c r="G17" s="12">
        <v>67000</v>
      </c>
      <c r="H17" s="14"/>
      <c r="I17" s="12">
        <v>66601.91</v>
      </c>
      <c r="J17" s="12">
        <v>0</v>
      </c>
      <c r="K17" s="12">
        <v>398.09</v>
      </c>
      <c r="L17" s="66">
        <v>600000</v>
      </c>
      <c r="M17" s="12">
        <v>66601.91</v>
      </c>
      <c r="N17" s="70">
        <v>0</v>
      </c>
      <c r="O17" s="14" t="s">
        <v>76</v>
      </c>
      <c r="P17" s="14" t="s">
        <v>385</v>
      </c>
      <c r="Q17" s="16" t="s">
        <v>367</v>
      </c>
      <c r="R17" s="18">
        <v>60</v>
      </c>
      <c r="S17" s="18">
        <v>28.092965517241378</v>
      </c>
      <c r="T17" s="18">
        <v>60</v>
      </c>
      <c r="U17" s="18">
        <v>28.092965517241378</v>
      </c>
      <c r="V17" s="19">
        <v>0</v>
      </c>
      <c r="W17" s="22">
        <v>40276</v>
      </c>
      <c r="X17" s="15"/>
      <c r="Y17" s="11">
        <f t="shared" si="0"/>
        <v>67000</v>
      </c>
      <c r="Z17" s="11">
        <v>67000</v>
      </c>
      <c r="AA17" s="60" t="s">
        <v>120</v>
      </c>
    </row>
    <row r="18" spans="1:27" s="13" customFormat="1" ht="63.75">
      <c r="A18" s="24" t="s">
        <v>299</v>
      </c>
      <c r="B18" s="10" t="s">
        <v>300</v>
      </c>
      <c r="C18" s="10" t="s">
        <v>301</v>
      </c>
      <c r="D18" s="73">
        <v>1076500</v>
      </c>
      <c r="E18" s="14" t="s">
        <v>379</v>
      </c>
      <c r="F18" s="11"/>
      <c r="G18" s="12">
        <v>1388223</v>
      </c>
      <c r="H18" s="14"/>
      <c r="I18" s="12">
        <v>1013686.98</v>
      </c>
      <c r="J18" s="12">
        <v>203249.13</v>
      </c>
      <c r="K18" s="12">
        <v>171286.89</v>
      </c>
      <c r="L18" s="66" t="s">
        <v>55</v>
      </c>
      <c r="M18" s="12">
        <v>219221.98</v>
      </c>
      <c r="N18" s="66" t="s">
        <v>55</v>
      </c>
      <c r="O18" s="14" t="s">
        <v>380</v>
      </c>
      <c r="P18" s="14" t="s">
        <v>380</v>
      </c>
      <c r="Q18" s="16" t="s">
        <v>365</v>
      </c>
      <c r="R18" s="18">
        <v>1030</v>
      </c>
      <c r="S18" s="18">
        <v>1211.1163448275863</v>
      </c>
      <c r="T18" s="18">
        <v>390</v>
      </c>
      <c r="U18" s="18">
        <v>371.91386206896556</v>
      </c>
      <c r="V18" s="19" t="s">
        <v>55</v>
      </c>
      <c r="W18" s="15"/>
      <c r="X18" s="15"/>
      <c r="Y18" s="11">
        <f t="shared" si="0"/>
      </c>
      <c r="Z18" s="11">
        <v>1388223</v>
      </c>
      <c r="AA18" s="60" t="s">
        <v>120</v>
      </c>
    </row>
    <row r="19" spans="1:27" s="13" customFormat="1" ht="51">
      <c r="A19" s="24" t="s">
        <v>302</v>
      </c>
      <c r="B19" s="10" t="s">
        <v>145</v>
      </c>
      <c r="C19" s="10" t="s">
        <v>303</v>
      </c>
      <c r="D19" s="73">
        <v>655556</v>
      </c>
      <c r="E19" s="14" t="s">
        <v>379</v>
      </c>
      <c r="F19" s="11"/>
      <c r="G19" s="12">
        <v>678375</v>
      </c>
      <c r="H19" s="14"/>
      <c r="I19" s="12">
        <v>666987</v>
      </c>
      <c r="J19" s="12">
        <v>0</v>
      </c>
      <c r="K19" s="12">
        <v>11388</v>
      </c>
      <c r="L19" s="66" t="s">
        <v>55</v>
      </c>
      <c r="M19" s="12">
        <v>903</v>
      </c>
      <c r="N19" s="66" t="s">
        <v>55</v>
      </c>
      <c r="O19" s="14" t="s">
        <v>380</v>
      </c>
      <c r="P19" s="14" t="s">
        <v>385</v>
      </c>
      <c r="Q19" s="16" t="s">
        <v>360</v>
      </c>
      <c r="R19" s="18">
        <v>825</v>
      </c>
      <c r="S19" s="18">
        <v>1984.0035862068962</v>
      </c>
      <c r="T19" s="19" t="s">
        <v>55</v>
      </c>
      <c r="U19" s="18">
        <v>0</v>
      </c>
      <c r="V19" s="19">
        <v>0</v>
      </c>
      <c r="W19" s="22">
        <v>39326</v>
      </c>
      <c r="X19" s="15"/>
      <c r="Y19" s="11">
        <f t="shared" si="0"/>
        <v>678375</v>
      </c>
      <c r="Z19" s="11">
        <v>678375</v>
      </c>
      <c r="AA19" s="60" t="s">
        <v>120</v>
      </c>
    </row>
    <row r="20" spans="1:27" s="13" customFormat="1" ht="89.25">
      <c r="A20" s="24" t="s">
        <v>304</v>
      </c>
      <c r="B20" s="10" t="s">
        <v>305</v>
      </c>
      <c r="C20" s="10" t="s">
        <v>306</v>
      </c>
      <c r="D20" s="73">
        <v>0</v>
      </c>
      <c r="E20" s="14" t="s">
        <v>379</v>
      </c>
      <c r="F20" s="11"/>
      <c r="G20" s="12">
        <v>166925</v>
      </c>
      <c r="H20" s="14"/>
      <c r="I20" s="12">
        <v>156330.09</v>
      </c>
      <c r="J20" s="12">
        <v>0</v>
      </c>
      <c r="K20" s="12">
        <v>10594.91</v>
      </c>
      <c r="L20" s="66" t="s">
        <v>55</v>
      </c>
      <c r="M20" s="12">
        <v>39789.09</v>
      </c>
      <c r="N20" s="66" t="s">
        <v>55</v>
      </c>
      <c r="O20" s="14" t="s">
        <v>307</v>
      </c>
      <c r="P20" s="14" t="s">
        <v>308</v>
      </c>
      <c r="Q20" s="16" t="s">
        <v>365</v>
      </c>
      <c r="R20" s="18">
        <v>455</v>
      </c>
      <c r="S20" s="18">
        <v>747.8607586206897</v>
      </c>
      <c r="T20" s="18">
        <v>175</v>
      </c>
      <c r="U20" s="18">
        <v>223.52220689655172</v>
      </c>
      <c r="V20" s="18">
        <v>240</v>
      </c>
      <c r="W20" s="15"/>
      <c r="X20" s="15"/>
      <c r="Y20" s="11">
        <f t="shared" si="0"/>
      </c>
      <c r="Z20" s="11">
        <v>166925</v>
      </c>
      <c r="AA20" s="60" t="s">
        <v>120</v>
      </c>
    </row>
    <row r="21" spans="1:27" s="13" customFormat="1" ht="63.75">
      <c r="A21" s="24" t="s">
        <v>309</v>
      </c>
      <c r="B21" s="10" t="s">
        <v>310</v>
      </c>
      <c r="C21" s="10" t="s">
        <v>0</v>
      </c>
      <c r="D21" s="73">
        <v>5000</v>
      </c>
      <c r="E21" s="14" t="s">
        <v>75</v>
      </c>
      <c r="F21" s="11"/>
      <c r="G21" s="12">
        <v>66000</v>
      </c>
      <c r="H21" s="14"/>
      <c r="I21" s="12">
        <v>66000</v>
      </c>
      <c r="J21" s="12">
        <v>0</v>
      </c>
      <c r="K21" s="12">
        <v>0</v>
      </c>
      <c r="L21" s="66" t="s">
        <v>55</v>
      </c>
      <c r="M21" s="12">
        <v>66000</v>
      </c>
      <c r="N21" s="70">
        <v>0</v>
      </c>
      <c r="O21" s="14" t="s">
        <v>76</v>
      </c>
      <c r="P21" s="14" t="s">
        <v>385</v>
      </c>
      <c r="Q21" s="16" t="s">
        <v>356</v>
      </c>
      <c r="R21" s="19" t="s">
        <v>55</v>
      </c>
      <c r="S21" s="18">
        <v>83.1103448275862</v>
      </c>
      <c r="T21" s="19" t="s">
        <v>55</v>
      </c>
      <c r="U21" s="18">
        <v>83.1103448275862</v>
      </c>
      <c r="V21" s="19">
        <v>0</v>
      </c>
      <c r="W21" s="22">
        <v>40257</v>
      </c>
      <c r="X21" s="15"/>
      <c r="Y21" s="11">
        <f t="shared" si="0"/>
        <v>66000</v>
      </c>
      <c r="Z21" s="11">
        <v>66000</v>
      </c>
      <c r="AA21" s="60" t="s">
        <v>120</v>
      </c>
    </row>
    <row r="22" spans="1:27" s="13" customFormat="1" ht="38.25">
      <c r="A22" s="24" t="s">
        <v>1</v>
      </c>
      <c r="B22" s="10" t="s">
        <v>2</v>
      </c>
      <c r="C22" s="10" t="s">
        <v>3</v>
      </c>
      <c r="D22" s="73">
        <v>0</v>
      </c>
      <c r="E22" s="14" t="s">
        <v>165</v>
      </c>
      <c r="F22" s="11"/>
      <c r="G22" s="12">
        <v>50000</v>
      </c>
      <c r="H22" s="14"/>
      <c r="I22" s="12">
        <v>32306.53</v>
      </c>
      <c r="J22" s="12">
        <v>0</v>
      </c>
      <c r="K22" s="12">
        <v>17693.47</v>
      </c>
      <c r="L22" s="66" t="s">
        <v>55</v>
      </c>
      <c r="M22" s="12">
        <v>21122.53</v>
      </c>
      <c r="N22" s="66" t="s">
        <v>55</v>
      </c>
      <c r="O22" s="15" t="s">
        <v>393</v>
      </c>
      <c r="P22" s="14" t="s">
        <v>394</v>
      </c>
      <c r="Q22" s="16" t="s">
        <v>372</v>
      </c>
      <c r="R22" s="19" t="s">
        <v>55</v>
      </c>
      <c r="S22" s="19" t="s">
        <v>55</v>
      </c>
      <c r="T22" s="19" t="s">
        <v>55</v>
      </c>
      <c r="U22" s="19" t="s">
        <v>55</v>
      </c>
      <c r="V22" s="19" t="s">
        <v>55</v>
      </c>
      <c r="W22" s="15"/>
      <c r="X22" s="15"/>
      <c r="Y22" s="11">
        <f t="shared" si="0"/>
      </c>
      <c r="Z22" s="11">
        <v>50000</v>
      </c>
      <c r="AA22" s="60" t="s">
        <v>120</v>
      </c>
    </row>
    <row r="23" spans="1:27" s="13" customFormat="1" ht="38.25">
      <c r="A23" s="24" t="s">
        <v>4</v>
      </c>
      <c r="B23" s="10" t="s">
        <v>5</v>
      </c>
      <c r="C23" s="10" t="s">
        <v>6</v>
      </c>
      <c r="D23" s="73">
        <v>0</v>
      </c>
      <c r="E23" s="14" t="s">
        <v>165</v>
      </c>
      <c r="F23" s="11"/>
      <c r="G23" s="12">
        <v>157487</v>
      </c>
      <c r="H23" s="14"/>
      <c r="I23" s="12">
        <v>155133.36</v>
      </c>
      <c r="J23" s="12">
        <v>1</v>
      </c>
      <c r="K23" s="12">
        <v>2352.64</v>
      </c>
      <c r="L23" s="66" t="s">
        <v>55</v>
      </c>
      <c r="M23" s="12">
        <v>14455.36</v>
      </c>
      <c r="N23" s="66" t="s">
        <v>55</v>
      </c>
      <c r="O23" s="14" t="s">
        <v>143</v>
      </c>
      <c r="P23" s="14" t="s">
        <v>494</v>
      </c>
      <c r="Q23" s="16" t="s">
        <v>367</v>
      </c>
      <c r="R23" s="18">
        <v>150</v>
      </c>
      <c r="S23" s="18">
        <v>464.11737931034486</v>
      </c>
      <c r="T23" s="18">
        <v>150</v>
      </c>
      <c r="U23" s="18">
        <v>91.30213793103448</v>
      </c>
      <c r="V23" s="19" t="s">
        <v>55</v>
      </c>
      <c r="W23" s="22">
        <v>39882</v>
      </c>
      <c r="X23" s="15"/>
      <c r="Y23" s="11">
        <f t="shared" si="0"/>
        <v>157487</v>
      </c>
      <c r="Z23" s="11">
        <v>157487</v>
      </c>
      <c r="AA23" s="60" t="s">
        <v>120</v>
      </c>
    </row>
    <row r="24" spans="1:27" s="13" customFormat="1" ht="63.75">
      <c r="A24" s="24" t="s">
        <v>7</v>
      </c>
      <c r="B24" s="10" t="s">
        <v>8</v>
      </c>
      <c r="C24" s="10" t="s">
        <v>9</v>
      </c>
      <c r="D24" s="73">
        <v>150000</v>
      </c>
      <c r="E24" s="14" t="s">
        <v>75</v>
      </c>
      <c r="F24" s="11"/>
      <c r="G24" s="12">
        <v>140000</v>
      </c>
      <c r="H24" s="14"/>
      <c r="I24" s="12">
        <v>87516.8</v>
      </c>
      <c r="J24" s="12">
        <v>38.41</v>
      </c>
      <c r="K24" s="12">
        <v>52444.79</v>
      </c>
      <c r="L24" s="66">
        <v>75000</v>
      </c>
      <c r="M24" s="12">
        <v>87516.8</v>
      </c>
      <c r="N24" s="66" t="s">
        <v>55</v>
      </c>
      <c r="O24" s="14" t="s">
        <v>166</v>
      </c>
      <c r="P24" s="14" t="s">
        <v>449</v>
      </c>
      <c r="Q24" s="16" t="s">
        <v>367</v>
      </c>
      <c r="R24" s="18">
        <v>100</v>
      </c>
      <c r="S24" s="18">
        <v>350.53944827586207</v>
      </c>
      <c r="T24" s="18">
        <v>100</v>
      </c>
      <c r="U24" s="18">
        <v>350.53944827586207</v>
      </c>
      <c r="V24" s="19" t="s">
        <v>55</v>
      </c>
      <c r="W24" s="22">
        <v>40219</v>
      </c>
      <c r="X24" s="15"/>
      <c r="Y24" s="11">
        <f t="shared" si="0"/>
        <v>140000</v>
      </c>
      <c r="Z24" s="11">
        <v>140000</v>
      </c>
      <c r="AA24" s="60" t="s">
        <v>120</v>
      </c>
    </row>
    <row r="25" spans="1:27" s="13" customFormat="1" ht="63.75">
      <c r="A25" s="24" t="s">
        <v>10</v>
      </c>
      <c r="B25" s="10" t="s">
        <v>11</v>
      </c>
      <c r="C25" s="10" t="s">
        <v>12</v>
      </c>
      <c r="D25" s="73">
        <v>500000</v>
      </c>
      <c r="E25" s="14" t="s">
        <v>392</v>
      </c>
      <c r="F25" s="11"/>
      <c r="G25" s="12">
        <v>34823</v>
      </c>
      <c r="H25" s="14"/>
      <c r="I25" s="12">
        <v>25325.03</v>
      </c>
      <c r="J25" s="12">
        <v>0</v>
      </c>
      <c r="K25" s="12">
        <v>9497.97</v>
      </c>
      <c r="L25" s="66" t="s">
        <v>55</v>
      </c>
      <c r="M25" s="12">
        <v>25325.03</v>
      </c>
      <c r="N25" s="66" t="s">
        <v>55</v>
      </c>
      <c r="O25" s="16" t="s">
        <v>380</v>
      </c>
      <c r="P25" s="16" t="s">
        <v>380</v>
      </c>
      <c r="Q25" s="16" t="s">
        <v>365</v>
      </c>
      <c r="R25" s="19" t="s">
        <v>55</v>
      </c>
      <c r="S25" s="19" t="s">
        <v>55</v>
      </c>
      <c r="T25" s="19" t="s">
        <v>55</v>
      </c>
      <c r="U25" s="19" t="s">
        <v>55</v>
      </c>
      <c r="V25" s="19" t="s">
        <v>55</v>
      </c>
      <c r="W25" s="22">
        <v>40360</v>
      </c>
      <c r="X25" s="15"/>
      <c r="Y25" s="11">
        <f t="shared" si="0"/>
        <v>34823</v>
      </c>
      <c r="Z25" s="11">
        <v>500000</v>
      </c>
      <c r="AA25" s="60" t="s">
        <v>120</v>
      </c>
    </row>
    <row r="26" spans="1:27" s="13" customFormat="1" ht="76.5">
      <c r="A26" s="24" t="s">
        <v>13</v>
      </c>
      <c r="B26" s="10" t="s">
        <v>14</v>
      </c>
      <c r="C26" s="10" t="s">
        <v>15</v>
      </c>
      <c r="D26" s="73">
        <v>90000</v>
      </c>
      <c r="E26" s="14" t="s">
        <v>165</v>
      </c>
      <c r="F26" s="11"/>
      <c r="G26" s="12">
        <v>144237</v>
      </c>
      <c r="H26" s="14"/>
      <c r="I26" s="12">
        <v>55647</v>
      </c>
      <c r="J26" s="12">
        <v>0</v>
      </c>
      <c r="K26" s="12">
        <v>88590</v>
      </c>
      <c r="L26" s="66" t="s">
        <v>55</v>
      </c>
      <c r="M26" s="12">
        <v>0</v>
      </c>
      <c r="N26" s="70">
        <v>0</v>
      </c>
      <c r="O26" s="14" t="s">
        <v>393</v>
      </c>
      <c r="P26" s="14" t="s">
        <v>394</v>
      </c>
      <c r="Q26" s="16" t="s">
        <v>473</v>
      </c>
      <c r="R26" s="18">
        <v>40</v>
      </c>
      <c r="S26" s="18">
        <v>35.62324137931034</v>
      </c>
      <c r="T26" s="18">
        <v>40</v>
      </c>
      <c r="U26" s="18">
        <v>0</v>
      </c>
      <c r="V26" s="19">
        <v>0</v>
      </c>
      <c r="W26" s="15"/>
      <c r="X26" s="15"/>
      <c r="Y26" s="11">
        <f t="shared" si="0"/>
      </c>
      <c r="Z26" s="11">
        <v>144237</v>
      </c>
      <c r="AA26" s="60" t="s">
        <v>120</v>
      </c>
    </row>
    <row r="27" spans="1:27" s="13" customFormat="1" ht="33.75" customHeight="1">
      <c r="A27" s="24" t="s">
        <v>16</v>
      </c>
      <c r="B27" s="10" t="s">
        <v>320</v>
      </c>
      <c r="C27" s="10" t="s">
        <v>321</v>
      </c>
      <c r="D27" s="73">
        <v>90000</v>
      </c>
      <c r="E27" s="14" t="s">
        <v>75</v>
      </c>
      <c r="F27" s="11"/>
      <c r="G27" s="12">
        <v>15000</v>
      </c>
      <c r="H27" s="14"/>
      <c r="I27" s="12">
        <v>0</v>
      </c>
      <c r="J27" s="12">
        <v>15000</v>
      </c>
      <c r="K27" s="12">
        <v>0</v>
      </c>
      <c r="L27" s="66" t="s">
        <v>55</v>
      </c>
      <c r="M27" s="12">
        <v>0</v>
      </c>
      <c r="N27" s="66" t="s">
        <v>55</v>
      </c>
      <c r="O27" s="14" t="s">
        <v>143</v>
      </c>
      <c r="P27" s="14" t="s">
        <v>531</v>
      </c>
      <c r="Q27" s="16" t="s">
        <v>364</v>
      </c>
      <c r="R27" s="19" t="s">
        <v>55</v>
      </c>
      <c r="S27" s="19" t="s">
        <v>55</v>
      </c>
      <c r="T27" s="19" t="s">
        <v>55</v>
      </c>
      <c r="U27" s="19" t="s">
        <v>55</v>
      </c>
      <c r="V27" s="19" t="s">
        <v>55</v>
      </c>
      <c r="W27" s="22">
        <v>39934</v>
      </c>
      <c r="X27" s="15"/>
      <c r="Y27" s="11">
        <f t="shared" si="0"/>
        <v>15000</v>
      </c>
      <c r="Z27" s="11">
        <v>60000</v>
      </c>
      <c r="AA27" s="60" t="s">
        <v>120</v>
      </c>
    </row>
    <row r="28" spans="1:27" s="13" customFormat="1" ht="33.75" customHeight="1" thickBot="1">
      <c r="A28" s="24" t="s">
        <v>322</v>
      </c>
      <c r="B28" s="10" t="s">
        <v>323</v>
      </c>
      <c r="C28" s="10" t="s">
        <v>324</v>
      </c>
      <c r="D28" s="73">
        <v>110000</v>
      </c>
      <c r="E28" s="14" t="s">
        <v>75</v>
      </c>
      <c r="F28" s="11"/>
      <c r="G28" s="12">
        <v>170001</v>
      </c>
      <c r="H28" s="14"/>
      <c r="I28" s="12">
        <v>161892.75</v>
      </c>
      <c r="J28" s="12">
        <v>2418.25</v>
      </c>
      <c r="K28" s="12">
        <v>5690</v>
      </c>
      <c r="L28" s="66">
        <v>25000</v>
      </c>
      <c r="M28" s="12">
        <v>15603.75</v>
      </c>
      <c r="N28" s="70">
        <v>0</v>
      </c>
      <c r="O28" s="14" t="s">
        <v>76</v>
      </c>
      <c r="P28" s="14" t="s">
        <v>76</v>
      </c>
      <c r="Q28" s="16" t="s">
        <v>364</v>
      </c>
      <c r="R28" s="19" t="s">
        <v>55</v>
      </c>
      <c r="S28" s="19" t="s">
        <v>55</v>
      </c>
      <c r="T28" s="19" t="s">
        <v>55</v>
      </c>
      <c r="U28" s="19" t="s">
        <v>55</v>
      </c>
      <c r="V28" s="19">
        <v>0</v>
      </c>
      <c r="W28" s="22">
        <v>39979</v>
      </c>
      <c r="X28" s="15"/>
      <c r="Y28" s="11">
        <f t="shared" si="0"/>
        <v>170001</v>
      </c>
      <c r="Z28" s="11">
        <v>170001</v>
      </c>
      <c r="AA28" s="60" t="s">
        <v>120</v>
      </c>
    </row>
    <row r="29" spans="1:27" s="9" customFormat="1" ht="32.25" customHeight="1" thickBot="1">
      <c r="A29" s="54"/>
      <c r="B29" s="76" t="s">
        <v>377</v>
      </c>
      <c r="C29" s="76"/>
      <c r="D29" s="76"/>
      <c r="E29" s="76"/>
      <c r="F29" s="76"/>
      <c r="G29" s="76"/>
      <c r="H29" s="76"/>
      <c r="I29" s="76"/>
      <c r="J29" s="76"/>
      <c r="K29" s="76"/>
      <c r="L29" s="56"/>
      <c r="M29" s="55"/>
      <c r="N29" s="56"/>
      <c r="O29" s="56"/>
      <c r="P29" s="56"/>
      <c r="Q29" s="56"/>
      <c r="R29" s="57"/>
      <c r="S29" s="57"/>
      <c r="T29" s="57"/>
      <c r="U29" s="57"/>
      <c r="V29" s="57"/>
      <c r="W29" s="56"/>
      <c r="X29" s="56"/>
      <c r="Y29" s="55"/>
      <c r="Z29" s="55"/>
      <c r="AA29" s="58">
        <f>IF(Z29=D29,"",IF(W29,"More information available at Baseline","More information available prior to Baseline"))</f>
      </c>
    </row>
    <row r="30" spans="1:27" s="13" customFormat="1" ht="51">
      <c r="A30" s="24" t="s">
        <v>162</v>
      </c>
      <c r="B30" s="10" t="s">
        <v>163</v>
      </c>
      <c r="C30" s="10" t="s">
        <v>164</v>
      </c>
      <c r="D30" s="73">
        <v>146000</v>
      </c>
      <c r="E30" s="14" t="s">
        <v>165</v>
      </c>
      <c r="F30" s="11">
        <v>146000</v>
      </c>
      <c r="G30" s="12">
        <v>105015</v>
      </c>
      <c r="H30" s="14">
        <v>2009</v>
      </c>
      <c r="I30" s="12">
        <v>114809.25</v>
      </c>
      <c r="J30" s="12">
        <v>0</v>
      </c>
      <c r="K30" s="12">
        <v>-9794.25</v>
      </c>
      <c r="L30" s="66" t="s">
        <v>55</v>
      </c>
      <c r="M30" s="12">
        <v>81668.25</v>
      </c>
      <c r="N30" s="70">
        <v>0</v>
      </c>
      <c r="O30" s="14" t="s">
        <v>166</v>
      </c>
      <c r="P30" s="14" t="s">
        <v>127</v>
      </c>
      <c r="Q30" s="16" t="s">
        <v>368</v>
      </c>
      <c r="R30" s="18">
        <v>20</v>
      </c>
      <c r="S30" s="18">
        <v>144.76710344827586</v>
      </c>
      <c r="T30" s="18">
        <v>20</v>
      </c>
      <c r="U30" s="18">
        <v>47.54979310344828</v>
      </c>
      <c r="V30" s="19">
        <v>0</v>
      </c>
      <c r="W30" s="22">
        <v>39948</v>
      </c>
      <c r="X30" s="15"/>
      <c r="Y30" s="11">
        <f aca="true" t="shared" si="2" ref="Y30:Y61">IF(W30,G30,"")</f>
        <v>105015</v>
      </c>
      <c r="Z30" s="11">
        <v>114809</v>
      </c>
      <c r="AA30" s="60" t="str">
        <f>IF(Z30=D30,"",IF(W30,"More information available at Baseline","More information available prior to Baseline"))</f>
        <v>More information available at Baseline</v>
      </c>
    </row>
    <row r="31" spans="1:27" s="13" customFormat="1" ht="38.25">
      <c r="A31" s="24" t="s">
        <v>167</v>
      </c>
      <c r="B31" s="10" t="s">
        <v>168</v>
      </c>
      <c r="C31" s="10" t="s">
        <v>169</v>
      </c>
      <c r="D31" s="73">
        <v>141498</v>
      </c>
      <c r="E31" s="14" t="s">
        <v>392</v>
      </c>
      <c r="F31" s="11">
        <v>141498</v>
      </c>
      <c r="G31" s="12">
        <v>141498</v>
      </c>
      <c r="H31" s="16" t="s">
        <v>425</v>
      </c>
      <c r="I31" s="12">
        <v>0</v>
      </c>
      <c r="J31" s="12">
        <v>0</v>
      </c>
      <c r="K31" s="12">
        <v>141498</v>
      </c>
      <c r="L31" s="66">
        <v>141498</v>
      </c>
      <c r="M31" s="12">
        <v>0</v>
      </c>
      <c r="N31" s="66" t="s">
        <v>55</v>
      </c>
      <c r="O31" s="14" t="s">
        <v>136</v>
      </c>
      <c r="P31" s="14" t="s">
        <v>170</v>
      </c>
      <c r="Q31" s="16" t="s">
        <v>358</v>
      </c>
      <c r="R31" s="18">
        <v>120</v>
      </c>
      <c r="S31" s="18">
        <v>0</v>
      </c>
      <c r="T31" s="18">
        <v>80</v>
      </c>
      <c r="U31" s="18">
        <v>0</v>
      </c>
      <c r="V31" s="18">
        <v>40</v>
      </c>
      <c r="W31" s="15"/>
      <c r="X31" s="15"/>
      <c r="Y31" s="11">
        <f t="shared" si="2"/>
      </c>
      <c r="Z31" s="11">
        <v>141498</v>
      </c>
      <c r="AA31" s="60">
        <f>IF(Z31=D31,"",IF(W31,"More information available at Baseline","More information available prior to Baseline"))</f>
      </c>
    </row>
    <row r="32" spans="1:27" s="13" customFormat="1" ht="89.25">
      <c r="A32" s="24" t="s">
        <v>171</v>
      </c>
      <c r="B32" s="10" t="s">
        <v>172</v>
      </c>
      <c r="C32" s="10" t="s">
        <v>472</v>
      </c>
      <c r="D32" s="73">
        <v>30000</v>
      </c>
      <c r="E32" s="14" t="s">
        <v>75</v>
      </c>
      <c r="F32" s="11">
        <v>190696</v>
      </c>
      <c r="G32" s="12">
        <v>30000</v>
      </c>
      <c r="H32" s="14">
        <v>2009</v>
      </c>
      <c r="I32" s="12">
        <v>0</v>
      </c>
      <c r="J32" s="12">
        <v>0</v>
      </c>
      <c r="K32" s="12">
        <v>30000</v>
      </c>
      <c r="L32" s="66" t="s">
        <v>54</v>
      </c>
      <c r="M32" s="12">
        <v>0</v>
      </c>
      <c r="N32" s="66" t="s">
        <v>54</v>
      </c>
      <c r="O32" s="14" t="s">
        <v>393</v>
      </c>
      <c r="P32" s="14" t="s">
        <v>394</v>
      </c>
      <c r="Q32" s="16" t="s">
        <v>473</v>
      </c>
      <c r="R32" s="19">
        <v>0</v>
      </c>
      <c r="S32" s="18">
        <v>0</v>
      </c>
      <c r="T32" s="19">
        <v>0</v>
      </c>
      <c r="U32" s="18">
        <v>0</v>
      </c>
      <c r="V32" s="19">
        <v>0</v>
      </c>
      <c r="W32" s="15"/>
      <c r="X32" s="15"/>
      <c r="Y32" s="11">
        <f t="shared" si="2"/>
      </c>
      <c r="Z32" s="11">
        <v>30000</v>
      </c>
      <c r="AA32" s="60">
        <f>IF(Z32=D32,"",IF(W32,"More information available at Baseline","More information available prior to Baseline"))</f>
      </c>
    </row>
    <row r="33" spans="1:27" s="13" customFormat="1" ht="25.5">
      <c r="A33" s="24" t="s">
        <v>474</v>
      </c>
      <c r="B33" s="10" t="s">
        <v>475</v>
      </c>
      <c r="C33" s="10" t="s">
        <v>476</v>
      </c>
      <c r="D33" s="73">
        <v>23618</v>
      </c>
      <c r="E33" s="14">
        <v>2006</v>
      </c>
      <c r="F33" s="11">
        <v>23618</v>
      </c>
      <c r="G33" s="12">
        <v>23617</v>
      </c>
      <c r="H33" s="14">
        <v>2006</v>
      </c>
      <c r="I33" s="12">
        <v>42376.09</v>
      </c>
      <c r="J33" s="12">
        <v>0</v>
      </c>
      <c r="K33" s="12">
        <v>-18759.09</v>
      </c>
      <c r="L33" s="66" t="s">
        <v>55</v>
      </c>
      <c r="M33" s="12">
        <v>18759.09</v>
      </c>
      <c r="N33" s="70">
        <v>0</v>
      </c>
      <c r="O33" s="14" t="s">
        <v>76</v>
      </c>
      <c r="P33" s="14" t="s">
        <v>76</v>
      </c>
      <c r="Q33" s="16" t="s">
        <v>368</v>
      </c>
      <c r="R33" s="18">
        <v>40</v>
      </c>
      <c r="S33" s="18">
        <v>80.9988275862069</v>
      </c>
      <c r="T33" s="19" t="s">
        <v>55</v>
      </c>
      <c r="U33" s="18">
        <v>0</v>
      </c>
      <c r="V33" s="19">
        <v>0</v>
      </c>
      <c r="W33" s="22">
        <v>39875</v>
      </c>
      <c r="X33" s="15"/>
      <c r="Y33" s="11">
        <f t="shared" si="2"/>
        <v>23617</v>
      </c>
      <c r="Z33" s="11">
        <v>23617</v>
      </c>
      <c r="AA33" s="60"/>
    </row>
    <row r="34" spans="1:27" s="13" customFormat="1" ht="63.75">
      <c r="A34" s="24" t="s">
        <v>477</v>
      </c>
      <c r="B34" s="10" t="s">
        <v>478</v>
      </c>
      <c r="C34" s="10" t="s">
        <v>479</v>
      </c>
      <c r="D34" s="73">
        <v>404845</v>
      </c>
      <c r="E34" s="14" t="s">
        <v>131</v>
      </c>
      <c r="F34" s="11">
        <v>404845</v>
      </c>
      <c r="G34" s="12">
        <v>404839</v>
      </c>
      <c r="H34" s="16" t="s">
        <v>425</v>
      </c>
      <c r="I34" s="12">
        <v>350579.42</v>
      </c>
      <c r="J34" s="12">
        <v>0</v>
      </c>
      <c r="K34" s="12">
        <v>54259.58</v>
      </c>
      <c r="L34" s="66" t="s">
        <v>55</v>
      </c>
      <c r="M34" s="12">
        <v>24218.42</v>
      </c>
      <c r="N34" s="66" t="s">
        <v>55</v>
      </c>
      <c r="O34" s="14" t="s">
        <v>380</v>
      </c>
      <c r="P34" s="14" t="s">
        <v>480</v>
      </c>
      <c r="Q34" s="16" t="s">
        <v>375</v>
      </c>
      <c r="R34" s="18">
        <v>2020</v>
      </c>
      <c r="S34" s="18">
        <v>950.6406206896553</v>
      </c>
      <c r="T34" s="18">
        <v>240</v>
      </c>
      <c r="U34" s="18">
        <v>142.43193103448277</v>
      </c>
      <c r="V34" s="19" t="s">
        <v>55</v>
      </c>
      <c r="W34" s="22">
        <v>38519</v>
      </c>
      <c r="X34" s="15"/>
      <c r="Y34" s="11">
        <f t="shared" si="2"/>
        <v>404839</v>
      </c>
      <c r="Z34" s="11">
        <v>404839</v>
      </c>
      <c r="AA34" s="60"/>
    </row>
    <row r="35" spans="1:27" s="13" customFormat="1" ht="51">
      <c r="A35" s="24" t="s">
        <v>481</v>
      </c>
      <c r="B35" s="10" t="s">
        <v>482</v>
      </c>
      <c r="C35" s="10" t="s">
        <v>483</v>
      </c>
      <c r="D35" s="73">
        <v>1705000</v>
      </c>
      <c r="E35" s="14" t="s">
        <v>135</v>
      </c>
      <c r="F35" s="11">
        <v>1705000</v>
      </c>
      <c r="G35" s="12">
        <v>3160929</v>
      </c>
      <c r="H35" s="14">
        <v>2010</v>
      </c>
      <c r="I35" s="12">
        <v>2678620.03</v>
      </c>
      <c r="J35" s="12">
        <v>0</v>
      </c>
      <c r="K35" s="12">
        <v>482308.97</v>
      </c>
      <c r="L35" s="66">
        <v>414377</v>
      </c>
      <c r="M35" s="12">
        <v>756.03</v>
      </c>
      <c r="N35" s="66" t="s">
        <v>55</v>
      </c>
      <c r="O35" s="14" t="s">
        <v>380</v>
      </c>
      <c r="P35" s="14" t="s">
        <v>484</v>
      </c>
      <c r="Q35" s="16" t="s">
        <v>375</v>
      </c>
      <c r="R35" s="18">
        <v>1225</v>
      </c>
      <c r="S35" s="18">
        <v>1139.0775862068965</v>
      </c>
      <c r="T35" s="18">
        <v>335</v>
      </c>
      <c r="U35" s="18">
        <v>0</v>
      </c>
      <c r="V35" s="18">
        <v>420</v>
      </c>
      <c r="W35" s="22">
        <v>39233</v>
      </c>
      <c r="X35" s="15"/>
      <c r="Y35" s="11">
        <f t="shared" si="2"/>
        <v>3160929</v>
      </c>
      <c r="Z35" s="11">
        <v>3340363</v>
      </c>
      <c r="AA35" s="60" t="str">
        <f aca="true" t="shared" si="3" ref="AA35:AA42">IF(Z35=D35,"",IF(W35,"More information available at Baseline","More information available prior to Baseline"))</f>
        <v>More information available at Baseline</v>
      </c>
    </row>
    <row r="36" spans="1:27" s="13" customFormat="1" ht="89.25">
      <c r="A36" s="24" t="s">
        <v>485</v>
      </c>
      <c r="B36" s="10" t="s">
        <v>486</v>
      </c>
      <c r="C36" s="10" t="s">
        <v>487</v>
      </c>
      <c r="D36" s="73">
        <v>1107077</v>
      </c>
      <c r="E36" s="14" t="s">
        <v>131</v>
      </c>
      <c r="F36" s="11">
        <v>475077</v>
      </c>
      <c r="G36" s="12">
        <v>1681143</v>
      </c>
      <c r="H36" s="14">
        <v>2007</v>
      </c>
      <c r="I36" s="12">
        <v>1663767.71</v>
      </c>
      <c r="J36" s="12">
        <v>0</v>
      </c>
      <c r="K36" s="12">
        <v>17375.29</v>
      </c>
      <c r="L36" s="66" t="s">
        <v>55</v>
      </c>
      <c r="M36" s="12">
        <v>10183.71</v>
      </c>
      <c r="N36" s="70">
        <v>0</v>
      </c>
      <c r="O36" s="14" t="s">
        <v>76</v>
      </c>
      <c r="P36" s="14" t="s">
        <v>385</v>
      </c>
      <c r="Q36" s="16" t="s">
        <v>374</v>
      </c>
      <c r="R36" s="18">
        <v>1012</v>
      </c>
      <c r="S36" s="18">
        <v>931.0647586206895</v>
      </c>
      <c r="T36" s="19" t="s">
        <v>55</v>
      </c>
      <c r="U36" s="18">
        <v>56.186</v>
      </c>
      <c r="V36" s="19">
        <v>0</v>
      </c>
      <c r="W36" s="22">
        <v>39217</v>
      </c>
      <c r="X36" s="15"/>
      <c r="Y36" s="11">
        <f t="shared" si="2"/>
        <v>1681143</v>
      </c>
      <c r="Z36" s="11">
        <v>1681143</v>
      </c>
      <c r="AA36" s="60" t="str">
        <f t="shared" si="3"/>
        <v>More information available at Baseline</v>
      </c>
    </row>
    <row r="37" spans="1:27" s="13" customFormat="1" ht="51">
      <c r="A37" s="24" t="s">
        <v>488</v>
      </c>
      <c r="B37" s="10" t="s">
        <v>489</v>
      </c>
      <c r="C37" s="10" t="s">
        <v>490</v>
      </c>
      <c r="D37" s="73">
        <v>147470</v>
      </c>
      <c r="E37" s="14">
        <v>2004</v>
      </c>
      <c r="F37" s="11">
        <v>165591</v>
      </c>
      <c r="G37" s="12">
        <v>315283</v>
      </c>
      <c r="H37" s="14">
        <v>2010</v>
      </c>
      <c r="I37" s="12">
        <v>190047.43</v>
      </c>
      <c r="J37" s="12">
        <v>0</v>
      </c>
      <c r="K37" s="12">
        <v>125235.57</v>
      </c>
      <c r="L37" s="66" t="s">
        <v>55</v>
      </c>
      <c r="M37" s="12">
        <v>22234.43</v>
      </c>
      <c r="N37" s="66" t="s">
        <v>55</v>
      </c>
      <c r="O37" s="14" t="s">
        <v>136</v>
      </c>
      <c r="P37" s="14" t="s">
        <v>170</v>
      </c>
      <c r="Q37" s="16" t="s">
        <v>357</v>
      </c>
      <c r="R37" s="18">
        <v>250</v>
      </c>
      <c r="S37" s="18">
        <v>140.46489655172414</v>
      </c>
      <c r="T37" s="18">
        <v>200</v>
      </c>
      <c r="U37" s="18">
        <v>140.46489655172414</v>
      </c>
      <c r="V37" s="18">
        <v>50</v>
      </c>
      <c r="W37" s="15"/>
      <c r="X37" s="15"/>
      <c r="Y37" s="11">
        <f t="shared" si="2"/>
      </c>
      <c r="Z37" s="11">
        <v>17000000</v>
      </c>
      <c r="AA37" s="60" t="str">
        <f t="shared" si="3"/>
        <v>More information available prior to Baseline</v>
      </c>
    </row>
    <row r="38" spans="1:27" s="13" customFormat="1" ht="153">
      <c r="A38" s="24" t="s">
        <v>491</v>
      </c>
      <c r="B38" s="10" t="s">
        <v>492</v>
      </c>
      <c r="C38" s="10" t="s">
        <v>493</v>
      </c>
      <c r="D38" s="73">
        <v>122483</v>
      </c>
      <c r="E38" s="14" t="s">
        <v>392</v>
      </c>
      <c r="F38" s="11">
        <v>122483</v>
      </c>
      <c r="G38" s="12">
        <v>122483</v>
      </c>
      <c r="H38" s="16" t="s">
        <v>425</v>
      </c>
      <c r="I38" s="12">
        <v>39687.5</v>
      </c>
      <c r="J38" s="12">
        <v>76575.82</v>
      </c>
      <c r="K38" s="12">
        <v>6219.68</v>
      </c>
      <c r="L38" s="66">
        <v>122483</v>
      </c>
      <c r="M38" s="12">
        <v>39687.5</v>
      </c>
      <c r="N38" s="66" t="s">
        <v>55</v>
      </c>
      <c r="O38" s="14" t="s">
        <v>143</v>
      </c>
      <c r="P38" s="14" t="s">
        <v>494</v>
      </c>
      <c r="Q38" s="16" t="s">
        <v>374</v>
      </c>
      <c r="R38" s="18">
        <v>120</v>
      </c>
      <c r="S38" s="18">
        <v>163.8753103448276</v>
      </c>
      <c r="T38" s="18">
        <v>120</v>
      </c>
      <c r="U38" s="18">
        <v>163.8753103448276</v>
      </c>
      <c r="V38" s="19" t="s">
        <v>55</v>
      </c>
      <c r="W38" s="22">
        <v>40330</v>
      </c>
      <c r="X38" s="15"/>
      <c r="Y38" s="11">
        <f t="shared" si="2"/>
        <v>122483</v>
      </c>
      <c r="Z38" s="11">
        <v>579857</v>
      </c>
      <c r="AA38" s="60" t="str">
        <f t="shared" si="3"/>
        <v>More information available at Baseline</v>
      </c>
    </row>
    <row r="39" spans="1:27" s="13" customFormat="1" ht="63.75">
      <c r="A39" s="24" t="s">
        <v>495</v>
      </c>
      <c r="B39" s="10" t="s">
        <v>496</v>
      </c>
      <c r="C39" s="10" t="s">
        <v>497</v>
      </c>
      <c r="D39" s="73">
        <v>755967</v>
      </c>
      <c r="E39" s="14" t="s">
        <v>392</v>
      </c>
      <c r="F39" s="11">
        <v>755967</v>
      </c>
      <c r="G39" s="12">
        <v>755967</v>
      </c>
      <c r="H39" s="16" t="s">
        <v>425</v>
      </c>
      <c r="I39" s="12">
        <v>10852.16</v>
      </c>
      <c r="J39" s="12">
        <v>0</v>
      </c>
      <c r="K39" s="12">
        <v>745114.84</v>
      </c>
      <c r="L39" s="66">
        <v>755967</v>
      </c>
      <c r="M39" s="12">
        <v>10852.16</v>
      </c>
      <c r="N39" s="66" t="s">
        <v>55</v>
      </c>
      <c r="O39" s="14" t="s">
        <v>143</v>
      </c>
      <c r="P39" s="14" t="s">
        <v>498</v>
      </c>
      <c r="Q39" s="16" t="s">
        <v>375</v>
      </c>
      <c r="R39" s="18">
        <v>305</v>
      </c>
      <c r="S39" s="18">
        <v>69.25627586206896</v>
      </c>
      <c r="T39" s="18">
        <v>215</v>
      </c>
      <c r="U39" s="18">
        <v>69.25627586206896</v>
      </c>
      <c r="V39" s="18">
        <v>90</v>
      </c>
      <c r="W39" s="22">
        <v>40205</v>
      </c>
      <c r="X39" s="15"/>
      <c r="Y39" s="11">
        <f t="shared" si="2"/>
        <v>755967</v>
      </c>
      <c r="Z39" s="11">
        <v>755967</v>
      </c>
      <c r="AA39" s="60">
        <f t="shared" si="3"/>
      </c>
    </row>
    <row r="40" spans="1:27" s="13" customFormat="1" ht="127.5">
      <c r="A40" s="24" t="s">
        <v>499</v>
      </c>
      <c r="B40" s="10" t="s">
        <v>500</v>
      </c>
      <c r="C40" s="10" t="s">
        <v>195</v>
      </c>
      <c r="D40" s="73">
        <v>358500</v>
      </c>
      <c r="E40" s="14" t="s">
        <v>379</v>
      </c>
      <c r="F40" s="11">
        <v>358500</v>
      </c>
      <c r="G40" s="12">
        <v>1228903</v>
      </c>
      <c r="H40" s="14">
        <v>2009</v>
      </c>
      <c r="I40" s="12">
        <v>1228412.3</v>
      </c>
      <c r="J40" s="12">
        <v>0</v>
      </c>
      <c r="K40" s="12">
        <v>490.7</v>
      </c>
      <c r="L40" s="66" t="s">
        <v>55</v>
      </c>
      <c r="M40" s="12">
        <v>397163.3</v>
      </c>
      <c r="N40" s="66" t="s">
        <v>55</v>
      </c>
      <c r="O40" s="14" t="s">
        <v>127</v>
      </c>
      <c r="P40" s="14" t="s">
        <v>127</v>
      </c>
      <c r="Q40" s="16" t="s">
        <v>375</v>
      </c>
      <c r="R40" s="18">
        <v>1420</v>
      </c>
      <c r="S40" s="18">
        <v>871.341724137931</v>
      </c>
      <c r="T40" s="18">
        <v>270</v>
      </c>
      <c r="U40" s="18">
        <v>145.55572413793104</v>
      </c>
      <c r="V40" s="18">
        <v>90</v>
      </c>
      <c r="W40" s="15"/>
      <c r="X40" s="15"/>
      <c r="Y40" s="11">
        <f t="shared" si="2"/>
      </c>
      <c r="Z40" s="11">
        <v>1949556</v>
      </c>
      <c r="AA40" s="60" t="str">
        <f t="shared" si="3"/>
        <v>More information available prior to Baseline</v>
      </c>
    </row>
    <row r="41" spans="1:27" s="13" customFormat="1" ht="76.5">
      <c r="A41" s="24" t="s">
        <v>196</v>
      </c>
      <c r="B41" s="10" t="s">
        <v>197</v>
      </c>
      <c r="C41" s="10" t="s">
        <v>198</v>
      </c>
      <c r="D41" s="73">
        <v>300000</v>
      </c>
      <c r="E41" s="14" t="s">
        <v>165</v>
      </c>
      <c r="F41" s="11">
        <v>304400</v>
      </c>
      <c r="G41" s="12">
        <v>499871</v>
      </c>
      <c r="H41" s="14">
        <v>2010</v>
      </c>
      <c r="I41" s="12">
        <v>149524.3</v>
      </c>
      <c r="J41" s="12">
        <v>0</v>
      </c>
      <c r="K41" s="12">
        <v>350346.7</v>
      </c>
      <c r="L41" s="66">
        <v>200000</v>
      </c>
      <c r="M41" s="12">
        <v>20000.3</v>
      </c>
      <c r="N41" s="70">
        <v>150000</v>
      </c>
      <c r="O41" s="14" t="s">
        <v>127</v>
      </c>
      <c r="P41" s="14" t="s">
        <v>127</v>
      </c>
      <c r="Q41" s="16" t="s">
        <v>373</v>
      </c>
      <c r="R41" s="18">
        <v>604</v>
      </c>
      <c r="S41" s="18">
        <v>573.3962068965518</v>
      </c>
      <c r="T41" s="18">
        <v>240</v>
      </c>
      <c r="U41" s="18">
        <v>126.77413793103449</v>
      </c>
      <c r="V41" s="18">
        <v>124</v>
      </c>
      <c r="W41" s="22">
        <v>39600</v>
      </c>
      <c r="X41" s="15"/>
      <c r="Y41" s="11">
        <f t="shared" si="2"/>
        <v>499871</v>
      </c>
      <c r="Z41" s="11">
        <v>499871</v>
      </c>
      <c r="AA41" s="60" t="str">
        <f t="shared" si="3"/>
        <v>More information available at Baseline</v>
      </c>
    </row>
    <row r="42" spans="1:27" s="13" customFormat="1" ht="37.5" customHeight="1">
      <c r="A42" s="24" t="s">
        <v>199</v>
      </c>
      <c r="B42" s="10" t="s">
        <v>200</v>
      </c>
      <c r="C42" s="10" t="s">
        <v>201</v>
      </c>
      <c r="D42" s="73">
        <v>53900</v>
      </c>
      <c r="E42" s="14" t="s">
        <v>379</v>
      </c>
      <c r="F42" s="11">
        <v>53900</v>
      </c>
      <c r="G42" s="12">
        <v>65902</v>
      </c>
      <c r="H42" s="14">
        <v>2010</v>
      </c>
      <c r="I42" s="12">
        <v>65239.36</v>
      </c>
      <c r="J42" s="12">
        <v>0</v>
      </c>
      <c r="K42" s="12">
        <v>662.64</v>
      </c>
      <c r="L42" s="66">
        <v>25000</v>
      </c>
      <c r="M42" s="12">
        <v>13134.36</v>
      </c>
      <c r="N42" s="70">
        <v>0</v>
      </c>
      <c r="O42" s="14" t="s">
        <v>143</v>
      </c>
      <c r="P42" s="14" t="s">
        <v>385</v>
      </c>
      <c r="Q42" s="16" t="s">
        <v>370</v>
      </c>
      <c r="R42" s="18">
        <v>114</v>
      </c>
      <c r="S42" s="18">
        <v>242.56717241379314</v>
      </c>
      <c r="T42" s="18">
        <v>40</v>
      </c>
      <c r="U42" s="18">
        <v>63.20924137931035</v>
      </c>
      <c r="V42" s="19">
        <v>0</v>
      </c>
      <c r="W42" s="22">
        <v>39994</v>
      </c>
      <c r="X42" s="15"/>
      <c r="Y42" s="11">
        <f t="shared" si="2"/>
        <v>65902</v>
      </c>
      <c r="Z42" s="11">
        <v>65902</v>
      </c>
      <c r="AA42" s="60" t="str">
        <f t="shared" si="3"/>
        <v>More information available at Baseline</v>
      </c>
    </row>
    <row r="43" spans="1:27" s="13" customFormat="1" ht="63.75">
      <c r="A43" s="24" t="s">
        <v>202</v>
      </c>
      <c r="B43" s="10" t="s">
        <v>203</v>
      </c>
      <c r="C43" s="10" t="s">
        <v>204</v>
      </c>
      <c r="D43" s="73">
        <v>142700</v>
      </c>
      <c r="E43" s="14" t="s">
        <v>379</v>
      </c>
      <c r="F43" s="11">
        <v>142700</v>
      </c>
      <c r="G43" s="12">
        <v>142699</v>
      </c>
      <c r="H43" s="16" t="s">
        <v>425</v>
      </c>
      <c r="I43" s="12">
        <v>99433.95</v>
      </c>
      <c r="J43" s="12">
        <v>48018.5</v>
      </c>
      <c r="K43" s="12">
        <v>-4753.45</v>
      </c>
      <c r="L43" s="66">
        <v>93000</v>
      </c>
      <c r="M43" s="12">
        <v>24620.95</v>
      </c>
      <c r="N43" s="66" t="s">
        <v>55</v>
      </c>
      <c r="O43" s="14" t="s">
        <v>81</v>
      </c>
      <c r="P43" s="14" t="s">
        <v>205</v>
      </c>
      <c r="Q43" s="16" t="s">
        <v>363</v>
      </c>
      <c r="R43" s="18">
        <v>118</v>
      </c>
      <c r="S43" s="18">
        <v>542.3204137931034</v>
      </c>
      <c r="T43" s="18">
        <v>40</v>
      </c>
      <c r="U43" s="18">
        <v>166.21689655172415</v>
      </c>
      <c r="V43" s="18">
        <v>15</v>
      </c>
      <c r="W43" s="22">
        <v>39934</v>
      </c>
      <c r="X43" s="15"/>
      <c r="Y43" s="11">
        <f t="shared" si="2"/>
        <v>142699</v>
      </c>
      <c r="Z43" s="11">
        <v>142699</v>
      </c>
      <c r="AA43" s="60"/>
    </row>
    <row r="44" spans="1:27" s="13" customFormat="1" ht="63.75">
      <c r="A44" s="24" t="s">
        <v>206</v>
      </c>
      <c r="B44" s="10" t="s">
        <v>207</v>
      </c>
      <c r="C44" s="10" t="s">
        <v>208</v>
      </c>
      <c r="D44" s="73">
        <v>88000</v>
      </c>
      <c r="E44" s="14" t="s">
        <v>135</v>
      </c>
      <c r="F44" s="11">
        <v>88000</v>
      </c>
      <c r="G44" s="12">
        <v>88000</v>
      </c>
      <c r="H44" s="16" t="s">
        <v>425</v>
      </c>
      <c r="I44" s="12">
        <v>41636.28</v>
      </c>
      <c r="J44" s="12">
        <v>4912</v>
      </c>
      <c r="K44" s="12">
        <v>41451.72</v>
      </c>
      <c r="L44" s="66" t="s">
        <v>55</v>
      </c>
      <c r="M44" s="12">
        <v>5703.28</v>
      </c>
      <c r="N44" s="66" t="s">
        <v>55</v>
      </c>
      <c r="O44" s="14" t="s">
        <v>81</v>
      </c>
      <c r="P44" s="14" t="s">
        <v>82</v>
      </c>
      <c r="Q44" s="16" t="s">
        <v>366</v>
      </c>
      <c r="R44" s="18">
        <v>210</v>
      </c>
      <c r="S44" s="18">
        <v>139.98386206896552</v>
      </c>
      <c r="T44" s="18">
        <v>41</v>
      </c>
      <c r="U44" s="18">
        <v>36.87462068965517</v>
      </c>
      <c r="V44" s="18">
        <v>15</v>
      </c>
      <c r="W44" s="22">
        <v>38991</v>
      </c>
      <c r="X44" s="15"/>
      <c r="Y44" s="11">
        <f t="shared" si="2"/>
        <v>88000</v>
      </c>
      <c r="Z44" s="11">
        <v>104900</v>
      </c>
      <c r="AA44" s="60" t="str">
        <f>IF(Z44=D44,"",IF(W44,"More information available at Baseline","More information available prior to Baseline"))</f>
        <v>More information available at Baseline</v>
      </c>
    </row>
    <row r="45" spans="1:27" s="13" customFormat="1" ht="38.25">
      <c r="A45" s="24" t="s">
        <v>209</v>
      </c>
      <c r="B45" s="10" t="s">
        <v>210</v>
      </c>
      <c r="C45" s="10" t="s">
        <v>211</v>
      </c>
      <c r="D45" s="73">
        <v>67405</v>
      </c>
      <c r="E45" s="14" t="s">
        <v>131</v>
      </c>
      <c r="F45" s="11">
        <v>67405</v>
      </c>
      <c r="G45" s="12">
        <v>267410</v>
      </c>
      <c r="H45" s="14">
        <v>2010</v>
      </c>
      <c r="I45" s="12">
        <v>169299.02</v>
      </c>
      <c r="J45" s="12">
        <v>0</v>
      </c>
      <c r="K45" s="12">
        <v>98110.98</v>
      </c>
      <c r="L45" s="66" t="s">
        <v>55</v>
      </c>
      <c r="M45" s="12">
        <v>91554.02</v>
      </c>
      <c r="N45" s="66" t="s">
        <v>55</v>
      </c>
      <c r="O45" s="14" t="s">
        <v>393</v>
      </c>
      <c r="P45" s="14" t="s">
        <v>394</v>
      </c>
      <c r="Q45" s="16" t="s">
        <v>473</v>
      </c>
      <c r="R45" s="19" t="s">
        <v>54</v>
      </c>
      <c r="S45" s="19" t="s">
        <v>54</v>
      </c>
      <c r="T45" s="19" t="s">
        <v>54</v>
      </c>
      <c r="U45" s="19" t="s">
        <v>54</v>
      </c>
      <c r="V45" s="19" t="s">
        <v>54</v>
      </c>
      <c r="W45" s="15"/>
      <c r="X45" s="15"/>
      <c r="Y45" s="11">
        <f t="shared" si="2"/>
      </c>
      <c r="Z45" s="11">
        <v>267410</v>
      </c>
      <c r="AA45" s="60" t="str">
        <f>IF(Z45=D45,"",IF(W45,"More information available at Baseline","More information available prior to Baseline"))</f>
        <v>More information available prior to Baseline</v>
      </c>
    </row>
    <row r="46" spans="1:27" s="13" customFormat="1" ht="63.75">
      <c r="A46" s="24" t="s">
        <v>212</v>
      </c>
      <c r="B46" s="10" t="s">
        <v>213</v>
      </c>
      <c r="C46" s="10" t="s">
        <v>214</v>
      </c>
      <c r="D46" s="73">
        <v>693173</v>
      </c>
      <c r="E46" s="14" t="s">
        <v>215</v>
      </c>
      <c r="F46" s="11">
        <v>693173</v>
      </c>
      <c r="G46" s="12">
        <v>1626167</v>
      </c>
      <c r="H46" s="14">
        <v>2010</v>
      </c>
      <c r="I46" s="12">
        <v>845743.85</v>
      </c>
      <c r="J46" s="12">
        <v>88214.05</v>
      </c>
      <c r="K46" s="12">
        <v>692209.1</v>
      </c>
      <c r="L46" s="66" t="s">
        <v>55</v>
      </c>
      <c r="M46" s="12">
        <v>106336.85</v>
      </c>
      <c r="N46" s="66" t="s">
        <v>55</v>
      </c>
      <c r="O46" s="14" t="s">
        <v>166</v>
      </c>
      <c r="P46" s="14" t="s">
        <v>216</v>
      </c>
      <c r="Q46" s="16" t="s">
        <v>375</v>
      </c>
      <c r="R46" s="18">
        <v>1095</v>
      </c>
      <c r="S46" s="18">
        <v>1233.4480689655175</v>
      </c>
      <c r="T46" s="18">
        <v>310</v>
      </c>
      <c r="U46" s="18">
        <v>264.11324137931035</v>
      </c>
      <c r="V46" s="18">
        <v>320</v>
      </c>
      <c r="W46" s="22">
        <v>38017</v>
      </c>
      <c r="X46" s="22">
        <v>40064</v>
      </c>
      <c r="Y46" s="11">
        <f t="shared" si="2"/>
        <v>1626167</v>
      </c>
      <c r="Z46" s="11">
        <v>4520000</v>
      </c>
      <c r="AA46" s="60" t="str">
        <f>IF(Z46=D46,"",IF(W46,"More information available at Baseline","More information available prior to Baseline"))</f>
        <v>More information available at Baseline</v>
      </c>
    </row>
    <row r="47" spans="1:27" s="13" customFormat="1" ht="38.25" customHeight="1">
      <c r="A47" s="24" t="s">
        <v>217</v>
      </c>
      <c r="B47" s="10" t="s">
        <v>218</v>
      </c>
      <c r="C47" s="10" t="s">
        <v>219</v>
      </c>
      <c r="D47" s="73" t="s">
        <v>431</v>
      </c>
      <c r="E47" s="14" t="s">
        <v>131</v>
      </c>
      <c r="F47" s="11">
        <v>136656</v>
      </c>
      <c r="G47" s="12">
        <v>522664</v>
      </c>
      <c r="H47" s="14">
        <v>2009</v>
      </c>
      <c r="I47" s="12">
        <v>22770.73</v>
      </c>
      <c r="J47" s="12">
        <v>0</v>
      </c>
      <c r="K47" s="12">
        <v>499893.27</v>
      </c>
      <c r="L47" s="66" t="s">
        <v>55</v>
      </c>
      <c r="M47" s="12">
        <v>13753.73</v>
      </c>
      <c r="N47" s="66" t="s">
        <v>55</v>
      </c>
      <c r="O47" s="14" t="s">
        <v>136</v>
      </c>
      <c r="P47" s="14" t="s">
        <v>220</v>
      </c>
      <c r="Q47" s="16" t="s">
        <v>370</v>
      </c>
      <c r="R47" s="18">
        <v>2680</v>
      </c>
      <c r="S47" s="18">
        <v>134.16144827586209</v>
      </c>
      <c r="T47" s="18">
        <v>2400</v>
      </c>
      <c r="U47" s="18">
        <v>91.34172413793104</v>
      </c>
      <c r="V47" s="18">
        <v>280</v>
      </c>
      <c r="W47" s="15"/>
      <c r="X47" s="15"/>
      <c r="Y47" s="11">
        <f t="shared" si="2"/>
      </c>
      <c r="Z47" s="11">
        <v>522664</v>
      </c>
      <c r="AA47" s="60" t="str">
        <f>IF(Z47=D47,"",IF(W47,"More information available at Baseline","More information available prior to Baseline"))</f>
        <v>More information available prior to Baseline</v>
      </c>
    </row>
    <row r="48" spans="1:27" s="13" customFormat="1" ht="38.25">
      <c r="A48" s="24" t="s">
        <v>221</v>
      </c>
      <c r="B48" s="10" t="s">
        <v>222</v>
      </c>
      <c r="C48" s="10" t="s">
        <v>223</v>
      </c>
      <c r="D48" s="73">
        <v>1112000</v>
      </c>
      <c r="E48" s="14" t="s">
        <v>135</v>
      </c>
      <c r="F48" s="11">
        <v>1112000</v>
      </c>
      <c r="G48" s="12">
        <v>1896828</v>
      </c>
      <c r="H48" s="14">
        <v>2009</v>
      </c>
      <c r="I48" s="12">
        <v>1369424.11</v>
      </c>
      <c r="J48" s="12">
        <v>0</v>
      </c>
      <c r="K48" s="12">
        <v>527403.89</v>
      </c>
      <c r="L48" s="66" t="s">
        <v>55</v>
      </c>
      <c r="M48" s="12">
        <v>148838.11</v>
      </c>
      <c r="N48" s="66" t="s">
        <v>55</v>
      </c>
      <c r="O48" s="14" t="s">
        <v>393</v>
      </c>
      <c r="P48" s="14" t="s">
        <v>394</v>
      </c>
      <c r="Q48" s="16" t="s">
        <v>473</v>
      </c>
      <c r="R48" s="19" t="s">
        <v>54</v>
      </c>
      <c r="S48" s="19" t="s">
        <v>54</v>
      </c>
      <c r="T48" s="19" t="s">
        <v>54</v>
      </c>
      <c r="U48" s="19" t="s">
        <v>54</v>
      </c>
      <c r="V48" s="19" t="s">
        <v>54</v>
      </c>
      <c r="W48" s="15"/>
      <c r="X48" s="15"/>
      <c r="Y48" s="11">
        <f t="shared" si="2"/>
      </c>
      <c r="Z48" s="11">
        <v>1896828</v>
      </c>
      <c r="AA48" s="60" t="str">
        <f>IF(Z48=D48,"",IF(W48,"More information available at Baseline","More information available prior to Baseline"))</f>
        <v>More information available prior to Baseline</v>
      </c>
    </row>
    <row r="49" spans="1:27" s="13" customFormat="1" ht="63.75">
      <c r="A49" s="24" t="s">
        <v>224</v>
      </c>
      <c r="B49" s="10" t="s">
        <v>225</v>
      </c>
      <c r="C49" s="10" t="s">
        <v>226</v>
      </c>
      <c r="D49" s="73">
        <v>135000</v>
      </c>
      <c r="E49" s="14" t="s">
        <v>135</v>
      </c>
      <c r="F49" s="11">
        <v>135000</v>
      </c>
      <c r="G49" s="12">
        <v>134998</v>
      </c>
      <c r="H49" s="16" t="s">
        <v>425</v>
      </c>
      <c r="I49" s="12">
        <v>60997</v>
      </c>
      <c r="J49" s="12">
        <v>0</v>
      </c>
      <c r="K49" s="12">
        <v>74001</v>
      </c>
      <c r="L49" s="66" t="s">
        <v>55</v>
      </c>
      <c r="M49" s="12">
        <v>0</v>
      </c>
      <c r="N49" s="66" t="s">
        <v>55</v>
      </c>
      <c r="O49" s="14" t="s">
        <v>136</v>
      </c>
      <c r="P49" s="14" t="s">
        <v>127</v>
      </c>
      <c r="Q49" s="16" t="s">
        <v>362</v>
      </c>
      <c r="R49" s="18">
        <v>165</v>
      </c>
      <c r="S49" s="18">
        <v>131.18027586206898</v>
      </c>
      <c r="T49" s="18">
        <v>50</v>
      </c>
      <c r="U49" s="18">
        <v>0</v>
      </c>
      <c r="V49" s="19" t="s">
        <v>55</v>
      </c>
      <c r="W49" s="15"/>
      <c r="X49" s="15"/>
      <c r="Y49" s="11">
        <f t="shared" si="2"/>
      </c>
      <c r="Z49" s="11">
        <v>134998</v>
      </c>
      <c r="AA49" s="60"/>
    </row>
    <row r="50" spans="1:27" s="13" customFormat="1" ht="76.5">
      <c r="A50" s="24" t="s">
        <v>227</v>
      </c>
      <c r="B50" s="10" t="s">
        <v>228</v>
      </c>
      <c r="C50" s="10" t="s">
        <v>229</v>
      </c>
      <c r="D50" s="73">
        <v>646500</v>
      </c>
      <c r="E50" s="14" t="s">
        <v>165</v>
      </c>
      <c r="F50" s="11">
        <v>646500</v>
      </c>
      <c r="G50" s="12">
        <v>938976</v>
      </c>
      <c r="H50" s="14">
        <v>2010</v>
      </c>
      <c r="I50" s="12">
        <v>138964.39</v>
      </c>
      <c r="J50" s="12">
        <v>5143.15</v>
      </c>
      <c r="K50" s="12">
        <v>794868.46</v>
      </c>
      <c r="L50" s="66" t="s">
        <v>55</v>
      </c>
      <c r="M50" s="12">
        <v>56401.39</v>
      </c>
      <c r="N50" s="66" t="s">
        <v>55</v>
      </c>
      <c r="O50" s="14" t="s">
        <v>166</v>
      </c>
      <c r="P50" s="14" t="s">
        <v>205</v>
      </c>
      <c r="Q50" s="16" t="s">
        <v>370</v>
      </c>
      <c r="R50" s="18">
        <v>429</v>
      </c>
      <c r="S50" s="18">
        <v>405.1751034482759</v>
      </c>
      <c r="T50" s="18">
        <v>200</v>
      </c>
      <c r="U50" s="18">
        <v>160.36372413793106</v>
      </c>
      <c r="V50" s="18">
        <v>85</v>
      </c>
      <c r="W50" s="22">
        <v>40319</v>
      </c>
      <c r="X50" s="15"/>
      <c r="Y50" s="11">
        <f t="shared" si="2"/>
        <v>938976</v>
      </c>
      <c r="Z50" s="11">
        <v>938976</v>
      </c>
      <c r="AA50" s="60" t="str">
        <f>IF(Z50=D50,"",IF(W50,"More information available at Baseline","More information available prior to Baseline"))</f>
        <v>More information available at Baseline</v>
      </c>
    </row>
    <row r="51" spans="1:27" s="13" customFormat="1" ht="51">
      <c r="A51" s="24" t="s">
        <v>230</v>
      </c>
      <c r="B51" s="10" t="s">
        <v>231</v>
      </c>
      <c r="C51" s="10" t="s">
        <v>232</v>
      </c>
      <c r="D51" s="73">
        <v>155091</v>
      </c>
      <c r="E51" s="14" t="s">
        <v>165</v>
      </c>
      <c r="F51" s="11">
        <v>155000</v>
      </c>
      <c r="G51" s="12">
        <v>155001</v>
      </c>
      <c r="H51" s="16" t="s">
        <v>425</v>
      </c>
      <c r="I51" s="12">
        <v>47744.66</v>
      </c>
      <c r="J51" s="12">
        <v>35696</v>
      </c>
      <c r="K51" s="12">
        <v>71560.34</v>
      </c>
      <c r="L51" s="66" t="s">
        <v>55</v>
      </c>
      <c r="M51" s="12">
        <v>34804.66</v>
      </c>
      <c r="N51" s="66" t="s">
        <v>55</v>
      </c>
      <c r="O51" s="14" t="s">
        <v>136</v>
      </c>
      <c r="P51" s="14" t="s">
        <v>233</v>
      </c>
      <c r="Q51" s="16" t="s">
        <v>370</v>
      </c>
      <c r="R51" s="18">
        <v>100</v>
      </c>
      <c r="S51" s="18">
        <v>309.256275862069</v>
      </c>
      <c r="T51" s="18">
        <v>0</v>
      </c>
      <c r="U51" s="18">
        <v>227.0851724137931</v>
      </c>
      <c r="V51" s="18">
        <v>80</v>
      </c>
      <c r="W51" s="22">
        <v>39934</v>
      </c>
      <c r="X51" s="15"/>
      <c r="Y51" s="11">
        <f t="shared" si="2"/>
        <v>155001</v>
      </c>
      <c r="Z51" s="11">
        <v>155001</v>
      </c>
      <c r="AA51" s="60" t="str">
        <f>IF(Z51=D51,"",IF(W51,"More information available at Baseline","More information available prior to Baseline"))</f>
        <v>More information available at Baseline</v>
      </c>
    </row>
    <row r="52" spans="1:27" s="13" customFormat="1" ht="38.25">
      <c r="A52" s="24" t="s">
        <v>525</v>
      </c>
      <c r="B52" s="10" t="s">
        <v>526</v>
      </c>
      <c r="C52" s="10" t="s">
        <v>527</v>
      </c>
      <c r="D52" s="73">
        <v>622482</v>
      </c>
      <c r="E52" s="14" t="s">
        <v>165</v>
      </c>
      <c r="F52" s="11">
        <v>622500</v>
      </c>
      <c r="G52" s="12">
        <v>943714</v>
      </c>
      <c r="H52" s="14">
        <v>2010</v>
      </c>
      <c r="I52" s="12">
        <v>173125.72</v>
      </c>
      <c r="J52" s="12">
        <v>11720.05</v>
      </c>
      <c r="K52" s="12">
        <v>758868.23</v>
      </c>
      <c r="L52" s="66" t="s">
        <v>55</v>
      </c>
      <c r="M52" s="12">
        <v>85375.72</v>
      </c>
      <c r="N52" s="66" t="s">
        <v>55</v>
      </c>
      <c r="O52" s="14" t="s">
        <v>166</v>
      </c>
      <c r="P52" s="14" t="s">
        <v>205</v>
      </c>
      <c r="Q52" s="16" t="s">
        <v>370</v>
      </c>
      <c r="R52" s="18">
        <v>345</v>
      </c>
      <c r="S52" s="18">
        <v>333.4551724137931</v>
      </c>
      <c r="T52" s="18">
        <v>200</v>
      </c>
      <c r="U52" s="18">
        <v>155.6823448275862</v>
      </c>
      <c r="V52" s="18">
        <v>85</v>
      </c>
      <c r="W52" s="22">
        <v>40319</v>
      </c>
      <c r="X52" s="15"/>
      <c r="Y52" s="11">
        <f t="shared" si="2"/>
        <v>943714</v>
      </c>
      <c r="Z52" s="11">
        <v>1050339</v>
      </c>
      <c r="AA52" s="60" t="str">
        <f>IF(Z52=D52,"",IF(W52,"More information available at Baseline","More information available prior to Baseline"))</f>
        <v>More information available at Baseline</v>
      </c>
    </row>
    <row r="53" spans="1:27" s="13" customFormat="1" ht="76.5">
      <c r="A53" s="24" t="s">
        <v>528</v>
      </c>
      <c r="B53" s="10" t="s">
        <v>529</v>
      </c>
      <c r="C53" s="10" t="s">
        <v>530</v>
      </c>
      <c r="D53" s="73">
        <v>23215</v>
      </c>
      <c r="E53" s="14" t="s">
        <v>75</v>
      </c>
      <c r="F53" s="11">
        <v>23215</v>
      </c>
      <c r="G53" s="12">
        <v>22924</v>
      </c>
      <c r="H53" s="16" t="s">
        <v>425</v>
      </c>
      <c r="I53" s="12">
        <v>17246.05</v>
      </c>
      <c r="J53" s="12">
        <v>914.95</v>
      </c>
      <c r="K53" s="12">
        <v>4763</v>
      </c>
      <c r="L53" s="66" t="s">
        <v>55</v>
      </c>
      <c r="M53" s="12">
        <v>5685.05</v>
      </c>
      <c r="N53" s="66" t="s">
        <v>55</v>
      </c>
      <c r="O53" s="14" t="s">
        <v>143</v>
      </c>
      <c r="P53" s="14" t="s">
        <v>531</v>
      </c>
      <c r="Q53" s="16" t="s">
        <v>374</v>
      </c>
      <c r="R53" s="18">
        <v>50</v>
      </c>
      <c r="S53" s="18">
        <v>53.48806896551724</v>
      </c>
      <c r="T53" s="18">
        <v>10</v>
      </c>
      <c r="U53" s="19" t="s">
        <v>55</v>
      </c>
      <c r="V53" s="19" t="s">
        <v>55</v>
      </c>
      <c r="W53" s="22">
        <v>40080</v>
      </c>
      <c r="X53" s="15"/>
      <c r="Y53" s="11">
        <f t="shared" si="2"/>
        <v>22924</v>
      </c>
      <c r="Z53" s="11">
        <v>22924</v>
      </c>
      <c r="AA53" s="60"/>
    </row>
    <row r="54" spans="1:27" s="13" customFormat="1" ht="25.5">
      <c r="A54" s="24" t="s">
        <v>532</v>
      </c>
      <c r="B54" s="10" t="s">
        <v>533</v>
      </c>
      <c r="C54" s="10" t="s">
        <v>534</v>
      </c>
      <c r="D54" s="73">
        <v>199201</v>
      </c>
      <c r="E54" s="14" t="s">
        <v>75</v>
      </c>
      <c r="F54" s="11">
        <v>199201</v>
      </c>
      <c r="G54" s="12">
        <v>199200</v>
      </c>
      <c r="H54" s="16" t="s">
        <v>425</v>
      </c>
      <c r="I54" s="12">
        <v>96</v>
      </c>
      <c r="J54" s="12">
        <v>0</v>
      </c>
      <c r="K54" s="12">
        <v>199104</v>
      </c>
      <c r="L54" s="66" t="s">
        <v>55</v>
      </c>
      <c r="M54" s="12">
        <v>0</v>
      </c>
      <c r="N54" s="66" t="s">
        <v>55</v>
      </c>
      <c r="O54" s="14" t="s">
        <v>380</v>
      </c>
      <c r="P54" s="14" t="s">
        <v>233</v>
      </c>
      <c r="Q54" s="16" t="s">
        <v>368</v>
      </c>
      <c r="R54" s="18">
        <v>216</v>
      </c>
      <c r="S54" s="18">
        <v>0</v>
      </c>
      <c r="T54" s="18">
        <v>0</v>
      </c>
      <c r="U54" s="18">
        <v>0</v>
      </c>
      <c r="V54" s="18">
        <v>108</v>
      </c>
      <c r="W54" s="22">
        <v>39843</v>
      </c>
      <c r="X54" s="15"/>
      <c r="Y54" s="11">
        <f t="shared" si="2"/>
        <v>199200</v>
      </c>
      <c r="Z54" s="11">
        <v>199200</v>
      </c>
      <c r="AA54" s="60"/>
    </row>
    <row r="55" spans="1:27" s="13" customFormat="1" ht="51">
      <c r="A55" s="24" t="s">
        <v>535</v>
      </c>
      <c r="B55" s="10" t="s">
        <v>536</v>
      </c>
      <c r="C55" s="10" t="s">
        <v>537</v>
      </c>
      <c r="D55" s="73">
        <v>58544</v>
      </c>
      <c r="E55" s="14" t="s">
        <v>75</v>
      </c>
      <c r="F55" s="11">
        <v>58544</v>
      </c>
      <c r="G55" s="12">
        <v>58544</v>
      </c>
      <c r="H55" s="16" t="s">
        <v>425</v>
      </c>
      <c r="I55" s="12">
        <v>5601.03</v>
      </c>
      <c r="J55" s="12">
        <v>0</v>
      </c>
      <c r="K55" s="12">
        <v>52942.97</v>
      </c>
      <c r="L55" s="66">
        <v>39400</v>
      </c>
      <c r="M55" s="12">
        <v>5601.03</v>
      </c>
      <c r="N55" s="66" t="s">
        <v>55</v>
      </c>
      <c r="O55" s="14" t="s">
        <v>136</v>
      </c>
      <c r="P55" s="14" t="s">
        <v>127</v>
      </c>
      <c r="Q55" s="16" t="s">
        <v>363</v>
      </c>
      <c r="R55" s="18">
        <v>30</v>
      </c>
      <c r="S55" s="18">
        <v>36.28668965517241</v>
      </c>
      <c r="T55" s="18">
        <v>30</v>
      </c>
      <c r="U55" s="18">
        <v>36.28668965517241</v>
      </c>
      <c r="V55" s="19" t="s">
        <v>55</v>
      </c>
      <c r="W55" s="15"/>
      <c r="X55" s="15"/>
      <c r="Y55" s="11">
        <f t="shared" si="2"/>
      </c>
      <c r="Z55" s="11">
        <v>58544</v>
      </c>
      <c r="AA55" s="60">
        <f>IF(Z55=D55,"",IF(W55,"More information available at Baseline","More information available prior to Baseline"))</f>
      </c>
    </row>
    <row r="56" spans="1:27" s="13" customFormat="1" ht="38.25">
      <c r="A56" s="24" t="s">
        <v>538</v>
      </c>
      <c r="B56" s="10" t="s">
        <v>539</v>
      </c>
      <c r="C56" s="10" t="s">
        <v>540</v>
      </c>
      <c r="D56" s="73">
        <v>170500</v>
      </c>
      <c r="E56" s="14" t="s">
        <v>379</v>
      </c>
      <c r="F56" s="11">
        <v>170500</v>
      </c>
      <c r="G56" s="12">
        <v>280703</v>
      </c>
      <c r="H56" s="14">
        <v>2008</v>
      </c>
      <c r="I56" s="12">
        <v>237288.95</v>
      </c>
      <c r="J56" s="12">
        <v>0</v>
      </c>
      <c r="K56" s="12">
        <v>43414.05</v>
      </c>
      <c r="L56" s="66">
        <v>43000</v>
      </c>
      <c r="M56" s="12">
        <v>537.95</v>
      </c>
      <c r="N56" s="66" t="s">
        <v>55</v>
      </c>
      <c r="O56" s="14" t="s">
        <v>136</v>
      </c>
      <c r="P56" s="14" t="s">
        <v>394</v>
      </c>
      <c r="Q56" s="16" t="s">
        <v>358</v>
      </c>
      <c r="R56" s="18">
        <v>569</v>
      </c>
      <c r="S56" s="18">
        <v>397.6644827586207</v>
      </c>
      <c r="T56" s="18">
        <v>90</v>
      </c>
      <c r="U56" s="18">
        <v>3.3117241379310345</v>
      </c>
      <c r="V56" s="18">
        <v>20</v>
      </c>
      <c r="W56" s="22">
        <v>39311</v>
      </c>
      <c r="X56" s="15"/>
      <c r="Y56" s="11">
        <f t="shared" si="2"/>
        <v>280703</v>
      </c>
      <c r="Z56" s="11">
        <v>280703</v>
      </c>
      <c r="AA56" s="60" t="str">
        <f>IF(Z56=D56,"",IF(W56,"More information available at Baseline","More information available prior to Baseline"))</f>
        <v>More information available at Baseline</v>
      </c>
    </row>
    <row r="57" spans="1:27" s="13" customFormat="1" ht="25.5">
      <c r="A57" s="24" t="s">
        <v>541</v>
      </c>
      <c r="B57" s="10" t="s">
        <v>542</v>
      </c>
      <c r="C57" s="10" t="s">
        <v>543</v>
      </c>
      <c r="D57" s="73">
        <v>122016</v>
      </c>
      <c r="E57" s="14" t="s">
        <v>165</v>
      </c>
      <c r="F57" s="11">
        <v>69275</v>
      </c>
      <c r="G57" s="12">
        <v>202162</v>
      </c>
      <c r="H57" s="14">
        <v>2010</v>
      </c>
      <c r="I57" s="12">
        <v>69729.06</v>
      </c>
      <c r="J57" s="12">
        <v>9211.55</v>
      </c>
      <c r="K57" s="12">
        <v>123221.39</v>
      </c>
      <c r="L57" s="66" t="s">
        <v>55</v>
      </c>
      <c r="M57" s="12">
        <v>45078.06</v>
      </c>
      <c r="N57" s="66" t="s">
        <v>55</v>
      </c>
      <c r="O57" s="14" t="s">
        <v>166</v>
      </c>
      <c r="P57" s="14" t="s">
        <v>544</v>
      </c>
      <c r="Q57" s="16" t="s">
        <v>370</v>
      </c>
      <c r="R57" s="18">
        <v>125</v>
      </c>
      <c r="S57" s="18">
        <v>281.4796551724138</v>
      </c>
      <c r="T57" s="18">
        <v>125</v>
      </c>
      <c r="U57" s="18">
        <v>156.85220689655173</v>
      </c>
      <c r="V57" s="19" t="s">
        <v>55</v>
      </c>
      <c r="W57" s="22">
        <v>40283</v>
      </c>
      <c r="X57" s="15"/>
      <c r="Y57" s="11">
        <f t="shared" si="2"/>
        <v>202162</v>
      </c>
      <c r="Z57" s="11">
        <v>202162</v>
      </c>
      <c r="AA57" s="60" t="str">
        <f>IF(Z57=D57,"",IF(W57,"More information available at Baseline","More information available prior to Baseline"))</f>
        <v>More information available at Baseline</v>
      </c>
    </row>
    <row r="58" spans="1:27" s="13" customFormat="1" ht="51">
      <c r="A58" s="24" t="s">
        <v>545</v>
      </c>
      <c r="B58" s="10" t="s">
        <v>546</v>
      </c>
      <c r="C58" s="10" t="s">
        <v>547</v>
      </c>
      <c r="D58" s="73">
        <v>20695</v>
      </c>
      <c r="E58" s="14" t="s">
        <v>75</v>
      </c>
      <c r="F58" s="11">
        <v>20695</v>
      </c>
      <c r="G58" s="12">
        <v>20695</v>
      </c>
      <c r="H58" s="16" t="s">
        <v>425</v>
      </c>
      <c r="I58" s="12">
        <v>10266.96</v>
      </c>
      <c r="J58" s="12">
        <v>0</v>
      </c>
      <c r="K58" s="12">
        <v>10428.04</v>
      </c>
      <c r="L58" s="66" t="s">
        <v>55</v>
      </c>
      <c r="M58" s="12">
        <v>2808.96</v>
      </c>
      <c r="N58" s="66" t="s">
        <v>55</v>
      </c>
      <c r="O58" s="14" t="s">
        <v>166</v>
      </c>
      <c r="P58" s="14" t="s">
        <v>127</v>
      </c>
      <c r="Q58" s="16" t="s">
        <v>368</v>
      </c>
      <c r="R58" s="18">
        <v>115</v>
      </c>
      <c r="S58" s="18">
        <v>67.28717241379312</v>
      </c>
      <c r="T58" s="18">
        <v>0</v>
      </c>
      <c r="U58" s="18">
        <v>15.84993103448276</v>
      </c>
      <c r="V58" s="18">
        <v>75</v>
      </c>
      <c r="W58" s="22">
        <v>39988</v>
      </c>
      <c r="X58" s="15"/>
      <c r="Y58" s="11">
        <f t="shared" si="2"/>
        <v>20695</v>
      </c>
      <c r="Z58" s="11">
        <v>20695</v>
      </c>
      <c r="AA58" s="60">
        <f>IF(Z58=D58,"",IF(W58,"More information available at Baseline","More information available prior to Baseline"))</f>
      </c>
    </row>
    <row r="59" spans="1:27" s="13" customFormat="1" ht="89.25">
      <c r="A59" s="24" t="s">
        <v>548</v>
      </c>
      <c r="B59" s="10" t="s">
        <v>549</v>
      </c>
      <c r="C59" s="10" t="s">
        <v>550</v>
      </c>
      <c r="D59" s="73">
        <v>20122</v>
      </c>
      <c r="E59" s="14" t="s">
        <v>75</v>
      </c>
      <c r="F59" s="11">
        <v>20122</v>
      </c>
      <c r="G59" s="12">
        <v>20120</v>
      </c>
      <c r="H59" s="16" t="s">
        <v>425</v>
      </c>
      <c r="I59" s="12">
        <v>10306.19</v>
      </c>
      <c r="J59" s="12">
        <v>0</v>
      </c>
      <c r="K59" s="12">
        <v>9813.81</v>
      </c>
      <c r="L59" s="66" t="s">
        <v>55</v>
      </c>
      <c r="M59" s="12">
        <v>509.19</v>
      </c>
      <c r="N59" s="66" t="s">
        <v>55</v>
      </c>
      <c r="O59" s="14" t="s">
        <v>143</v>
      </c>
      <c r="P59" s="14" t="s">
        <v>127</v>
      </c>
      <c r="Q59" s="16" t="s">
        <v>374</v>
      </c>
      <c r="R59" s="18">
        <v>35</v>
      </c>
      <c r="S59" s="18">
        <v>36.59006896551724</v>
      </c>
      <c r="T59" s="18">
        <v>0</v>
      </c>
      <c r="U59" s="18">
        <v>3.511655172413793</v>
      </c>
      <c r="V59" s="19" t="s">
        <v>55</v>
      </c>
      <c r="W59" s="22">
        <v>39990</v>
      </c>
      <c r="X59" s="15"/>
      <c r="Y59" s="11">
        <f t="shared" si="2"/>
        <v>20120</v>
      </c>
      <c r="Z59" s="11">
        <v>20120</v>
      </c>
      <c r="AA59" s="60"/>
    </row>
    <row r="60" spans="1:27" s="13" customFormat="1" ht="76.5">
      <c r="A60" s="24" t="s">
        <v>551</v>
      </c>
      <c r="B60" s="10" t="s">
        <v>552</v>
      </c>
      <c r="C60" s="10" t="s">
        <v>553</v>
      </c>
      <c r="D60" s="73">
        <v>1200000</v>
      </c>
      <c r="E60" s="14" t="s">
        <v>379</v>
      </c>
      <c r="F60" s="11">
        <v>142900</v>
      </c>
      <c r="G60" s="12">
        <v>1154900</v>
      </c>
      <c r="H60" s="14">
        <v>2009</v>
      </c>
      <c r="I60" s="12">
        <v>501405.37</v>
      </c>
      <c r="J60" s="12">
        <v>455091.69</v>
      </c>
      <c r="K60" s="12">
        <v>198402.94</v>
      </c>
      <c r="L60" s="66">
        <v>560000</v>
      </c>
      <c r="M60" s="12">
        <v>278865.37</v>
      </c>
      <c r="N60" s="70">
        <v>10000</v>
      </c>
      <c r="O60" s="14" t="s">
        <v>143</v>
      </c>
      <c r="P60" s="14" t="s">
        <v>554</v>
      </c>
      <c r="Q60" s="16" t="s">
        <v>363</v>
      </c>
      <c r="R60" s="18">
        <v>521</v>
      </c>
      <c r="S60" s="18">
        <v>908.7342068965517</v>
      </c>
      <c r="T60" s="18">
        <v>230</v>
      </c>
      <c r="U60" s="18">
        <v>124.07696551724138</v>
      </c>
      <c r="V60" s="18">
        <v>25</v>
      </c>
      <c r="W60" s="22">
        <v>39934</v>
      </c>
      <c r="X60" s="15"/>
      <c r="Y60" s="11">
        <f t="shared" si="2"/>
        <v>1154900</v>
      </c>
      <c r="Z60" s="11">
        <v>1154900</v>
      </c>
      <c r="AA60" s="60" t="str">
        <f>IF(Z60=D60,"",IF(W60,"More information available at Baseline","More information available prior to Baseline"))</f>
        <v>More information available at Baseline</v>
      </c>
    </row>
    <row r="61" spans="1:27" s="13" customFormat="1" ht="24.75" customHeight="1">
      <c r="A61" s="24" t="s">
        <v>555</v>
      </c>
      <c r="B61" s="10" t="s">
        <v>556</v>
      </c>
      <c r="C61" s="10" t="s">
        <v>557</v>
      </c>
      <c r="D61" s="73">
        <v>267120</v>
      </c>
      <c r="E61" s="14" t="s">
        <v>392</v>
      </c>
      <c r="F61" s="11">
        <v>267120</v>
      </c>
      <c r="G61" s="12">
        <v>267120</v>
      </c>
      <c r="H61" s="16" t="s">
        <v>425</v>
      </c>
      <c r="I61" s="12">
        <v>37558.2</v>
      </c>
      <c r="J61" s="12">
        <v>56386.04</v>
      </c>
      <c r="K61" s="12">
        <v>173175.76</v>
      </c>
      <c r="L61" s="66">
        <v>80000</v>
      </c>
      <c r="M61" s="12">
        <v>37558.2</v>
      </c>
      <c r="N61" s="66" t="s">
        <v>55</v>
      </c>
      <c r="O61" s="15" t="s">
        <v>380</v>
      </c>
      <c r="P61" s="14" t="s">
        <v>82</v>
      </c>
      <c r="Q61" s="16" t="s">
        <v>363</v>
      </c>
      <c r="R61" s="18">
        <v>130</v>
      </c>
      <c r="S61" s="18">
        <v>161.53462068965518</v>
      </c>
      <c r="T61" s="18">
        <v>130</v>
      </c>
      <c r="U61" s="18">
        <v>161.53462068965518</v>
      </c>
      <c r="V61" s="19" t="s">
        <v>55</v>
      </c>
      <c r="W61" s="22">
        <v>40328</v>
      </c>
      <c r="X61" s="15"/>
      <c r="Y61" s="11">
        <f t="shared" si="2"/>
        <v>267120</v>
      </c>
      <c r="Z61" s="11">
        <v>267120</v>
      </c>
      <c r="AA61" s="60">
        <f>IF(Z61=D61,"",IF(W61,"More information available at Baseline","More information available prior to Baseline"))</f>
      </c>
    </row>
    <row r="62" spans="1:27" s="13" customFormat="1" ht="38.25">
      <c r="A62" s="24" t="s">
        <v>558</v>
      </c>
      <c r="B62" s="10" t="s">
        <v>559</v>
      </c>
      <c r="C62" s="10" t="s">
        <v>560</v>
      </c>
      <c r="D62" s="73">
        <v>139320</v>
      </c>
      <c r="E62" s="14" t="s">
        <v>135</v>
      </c>
      <c r="F62" s="11">
        <v>139320</v>
      </c>
      <c r="G62" s="12">
        <v>139323</v>
      </c>
      <c r="H62" s="16" t="s">
        <v>425</v>
      </c>
      <c r="I62" s="12">
        <v>112686.2</v>
      </c>
      <c r="J62" s="12">
        <v>6641</v>
      </c>
      <c r="K62" s="12">
        <v>19995.8</v>
      </c>
      <c r="L62" s="66" t="s">
        <v>55</v>
      </c>
      <c r="M62" s="12">
        <v>37230.2</v>
      </c>
      <c r="N62" s="66" t="s">
        <v>55</v>
      </c>
      <c r="O62" s="14" t="s">
        <v>166</v>
      </c>
      <c r="P62" s="14" t="s">
        <v>385</v>
      </c>
      <c r="Q62" s="16" t="s">
        <v>368</v>
      </c>
      <c r="R62" s="18">
        <v>172</v>
      </c>
      <c r="S62" s="18">
        <v>420.73710344827583</v>
      </c>
      <c r="T62" s="19" t="s">
        <v>55</v>
      </c>
      <c r="U62" s="18">
        <v>63.39972413793104</v>
      </c>
      <c r="V62" s="19" t="s">
        <v>55</v>
      </c>
      <c r="W62" s="22">
        <v>39994</v>
      </c>
      <c r="X62" s="15"/>
      <c r="Y62" s="11">
        <f aca="true" t="shared" si="4" ref="Y62:Y93">IF(W62,G62,"")</f>
        <v>139323</v>
      </c>
      <c r="Z62" s="11">
        <v>139323</v>
      </c>
      <c r="AA62" s="60"/>
    </row>
    <row r="63" spans="1:27" s="13" customFormat="1" ht="114.75">
      <c r="A63" s="24" t="s">
        <v>561</v>
      </c>
      <c r="B63" s="10" t="s">
        <v>562</v>
      </c>
      <c r="C63" s="10" t="s">
        <v>563</v>
      </c>
      <c r="D63" s="73">
        <v>549000</v>
      </c>
      <c r="E63" s="14" t="s">
        <v>165</v>
      </c>
      <c r="F63" s="11">
        <v>549000</v>
      </c>
      <c r="G63" s="12">
        <v>549002</v>
      </c>
      <c r="H63" s="16" t="s">
        <v>425</v>
      </c>
      <c r="I63" s="12">
        <v>393887.72</v>
      </c>
      <c r="J63" s="12">
        <v>8776</v>
      </c>
      <c r="K63" s="12">
        <v>146338.28</v>
      </c>
      <c r="L63" s="66" t="s">
        <v>55</v>
      </c>
      <c r="M63" s="12">
        <v>101004.72</v>
      </c>
      <c r="N63" s="66" t="s">
        <v>55</v>
      </c>
      <c r="O63" s="14" t="s">
        <v>143</v>
      </c>
      <c r="P63" s="14" t="s">
        <v>394</v>
      </c>
      <c r="Q63" s="16" t="s">
        <v>375</v>
      </c>
      <c r="R63" s="18">
        <v>385</v>
      </c>
      <c r="S63" s="18">
        <v>343.79889655172417</v>
      </c>
      <c r="T63" s="18">
        <v>0</v>
      </c>
      <c r="U63" s="18">
        <v>71.60379310344828</v>
      </c>
      <c r="V63" s="18">
        <v>10</v>
      </c>
      <c r="W63" s="22">
        <v>39546</v>
      </c>
      <c r="X63" s="15"/>
      <c r="Y63" s="11">
        <f t="shared" si="4"/>
        <v>549002</v>
      </c>
      <c r="Z63" s="11">
        <v>647221</v>
      </c>
      <c r="AA63" s="60" t="str">
        <f>IF(Z63=D63,"",IF(W63,"More information available at Baseline","More information available prior to Baseline"))</f>
        <v>More information available at Baseline</v>
      </c>
    </row>
    <row r="64" spans="1:27" s="13" customFormat="1" ht="38.25">
      <c r="A64" s="24" t="s">
        <v>564</v>
      </c>
      <c r="B64" s="10" t="s">
        <v>565</v>
      </c>
      <c r="C64" s="10" t="s">
        <v>265</v>
      </c>
      <c r="D64" s="73">
        <v>242777</v>
      </c>
      <c r="E64" s="14" t="s">
        <v>131</v>
      </c>
      <c r="F64" s="11">
        <v>242777</v>
      </c>
      <c r="G64" s="12">
        <v>242779</v>
      </c>
      <c r="H64" s="16" t="s">
        <v>425</v>
      </c>
      <c r="I64" s="12">
        <v>238065</v>
      </c>
      <c r="J64" s="12">
        <v>3418</v>
      </c>
      <c r="K64" s="12">
        <v>1296</v>
      </c>
      <c r="L64" s="66" t="s">
        <v>55</v>
      </c>
      <c r="M64" s="12">
        <v>0</v>
      </c>
      <c r="N64" s="70">
        <v>0</v>
      </c>
      <c r="O64" s="14" t="s">
        <v>385</v>
      </c>
      <c r="P64" s="14" t="s">
        <v>385</v>
      </c>
      <c r="Q64" s="16" t="s">
        <v>375</v>
      </c>
      <c r="R64" s="18">
        <v>160</v>
      </c>
      <c r="S64" s="18">
        <v>344.08620689655174</v>
      </c>
      <c r="T64" s="18">
        <v>0</v>
      </c>
      <c r="U64" s="18">
        <v>0</v>
      </c>
      <c r="V64" s="19">
        <v>0</v>
      </c>
      <c r="W64" s="22">
        <v>39156</v>
      </c>
      <c r="X64" s="15"/>
      <c r="Y64" s="11">
        <f t="shared" si="4"/>
        <v>242779</v>
      </c>
      <c r="Z64" s="11">
        <v>242779</v>
      </c>
      <c r="AA64" s="60"/>
    </row>
    <row r="65" spans="1:27" s="13" customFormat="1" ht="89.25">
      <c r="A65" s="24" t="s">
        <v>266</v>
      </c>
      <c r="B65" s="10" t="s">
        <v>267</v>
      </c>
      <c r="C65" s="10" t="s">
        <v>268</v>
      </c>
      <c r="D65" s="73">
        <v>194835</v>
      </c>
      <c r="E65" s="14" t="s">
        <v>75</v>
      </c>
      <c r="F65" s="11">
        <v>194835</v>
      </c>
      <c r="G65" s="12">
        <v>194836</v>
      </c>
      <c r="H65" s="16" t="s">
        <v>425</v>
      </c>
      <c r="I65" s="12">
        <v>5731.46</v>
      </c>
      <c r="J65" s="12">
        <v>0</v>
      </c>
      <c r="K65" s="12">
        <v>189104.54</v>
      </c>
      <c r="L65" s="66">
        <v>134835</v>
      </c>
      <c r="M65" s="12">
        <v>1191.46</v>
      </c>
      <c r="N65" s="66" t="s">
        <v>55</v>
      </c>
      <c r="O65" s="14" t="s">
        <v>143</v>
      </c>
      <c r="P65" s="14" t="s">
        <v>269</v>
      </c>
      <c r="Q65" s="16" t="s">
        <v>375</v>
      </c>
      <c r="R65" s="18">
        <v>335</v>
      </c>
      <c r="S65" s="18">
        <v>38.35055172413793</v>
      </c>
      <c r="T65" s="18">
        <v>120</v>
      </c>
      <c r="U65" s="18">
        <v>7.043103448275862</v>
      </c>
      <c r="V65" s="18">
        <v>95</v>
      </c>
      <c r="W65" s="15"/>
      <c r="X65" s="15"/>
      <c r="Y65" s="11">
        <f t="shared" si="4"/>
      </c>
      <c r="Z65" s="11">
        <v>194836</v>
      </c>
      <c r="AA65" s="60"/>
    </row>
    <row r="66" spans="1:27" s="13" customFormat="1" ht="25.5">
      <c r="A66" s="24" t="s">
        <v>270</v>
      </c>
      <c r="B66" s="10" t="s">
        <v>271</v>
      </c>
      <c r="C66" s="10" t="s">
        <v>272</v>
      </c>
      <c r="D66" s="73">
        <v>146284</v>
      </c>
      <c r="E66" s="14" t="s">
        <v>165</v>
      </c>
      <c r="F66" s="11">
        <v>146200</v>
      </c>
      <c r="G66" s="12">
        <v>233280</v>
      </c>
      <c r="H66" s="14">
        <v>2009</v>
      </c>
      <c r="I66" s="12">
        <v>115895.51</v>
      </c>
      <c r="J66" s="12">
        <v>0</v>
      </c>
      <c r="K66" s="12">
        <v>117384.49</v>
      </c>
      <c r="L66" s="66" t="s">
        <v>55</v>
      </c>
      <c r="M66" s="12">
        <v>103250.51</v>
      </c>
      <c r="N66" s="66" t="s">
        <v>55</v>
      </c>
      <c r="O66" s="14" t="s">
        <v>143</v>
      </c>
      <c r="P66" s="14" t="s">
        <v>273</v>
      </c>
      <c r="Q66" s="16" t="s">
        <v>375</v>
      </c>
      <c r="R66" s="18">
        <v>230</v>
      </c>
      <c r="S66" s="18">
        <v>90.14179310344828</v>
      </c>
      <c r="T66" s="18">
        <v>50</v>
      </c>
      <c r="U66" s="18">
        <v>65.73496551724138</v>
      </c>
      <c r="V66" s="19" t="s">
        <v>55</v>
      </c>
      <c r="W66" s="22">
        <v>40162</v>
      </c>
      <c r="X66" s="15"/>
      <c r="Y66" s="11">
        <f t="shared" si="4"/>
        <v>233280</v>
      </c>
      <c r="Z66" s="11">
        <v>808993</v>
      </c>
      <c r="AA66" s="60" t="str">
        <f aca="true" t="shared" si="5" ref="AA66:AA76">IF(Z66=D66,"",IF(W66,"More information available at Baseline","More information available prior to Baseline"))</f>
        <v>More information available at Baseline</v>
      </c>
    </row>
    <row r="67" spans="1:27" s="13" customFormat="1" ht="63.75">
      <c r="A67" s="24" t="s">
        <v>274</v>
      </c>
      <c r="B67" s="10" t="s">
        <v>275</v>
      </c>
      <c r="C67" s="10" t="s">
        <v>276</v>
      </c>
      <c r="D67" s="73">
        <v>150000</v>
      </c>
      <c r="E67" s="14" t="s">
        <v>75</v>
      </c>
      <c r="F67" s="11">
        <v>150000</v>
      </c>
      <c r="G67" s="12">
        <v>150000</v>
      </c>
      <c r="H67" s="16" t="s">
        <v>425</v>
      </c>
      <c r="I67" s="12">
        <v>5701.94</v>
      </c>
      <c r="J67" s="12">
        <v>0</v>
      </c>
      <c r="K67" s="12">
        <v>144298.06</v>
      </c>
      <c r="L67" s="66">
        <v>75000</v>
      </c>
      <c r="M67" s="12">
        <v>5701.94</v>
      </c>
      <c r="N67" s="70">
        <v>75000</v>
      </c>
      <c r="O67" s="14" t="s">
        <v>136</v>
      </c>
      <c r="P67" s="14" t="s">
        <v>170</v>
      </c>
      <c r="Q67" s="14" t="s">
        <v>355</v>
      </c>
      <c r="R67" s="18">
        <v>335</v>
      </c>
      <c r="S67" s="18">
        <v>39.32372413793104</v>
      </c>
      <c r="T67" s="18">
        <v>100</v>
      </c>
      <c r="U67" s="18">
        <v>39.32372413793104</v>
      </c>
      <c r="V67" s="18">
        <v>235</v>
      </c>
      <c r="W67" s="15"/>
      <c r="X67" s="15"/>
      <c r="Y67" s="11">
        <f t="shared" si="4"/>
      </c>
      <c r="Z67" s="11">
        <v>900000</v>
      </c>
      <c r="AA67" s="60" t="str">
        <f t="shared" si="5"/>
        <v>More information available prior to Baseline</v>
      </c>
    </row>
    <row r="68" spans="1:27" s="13" customFormat="1" ht="76.5">
      <c r="A68" s="24" t="s">
        <v>277</v>
      </c>
      <c r="B68" s="10" t="s">
        <v>278</v>
      </c>
      <c r="C68" s="10" t="s">
        <v>279</v>
      </c>
      <c r="D68" s="73">
        <v>608204</v>
      </c>
      <c r="E68" s="14" t="s">
        <v>215</v>
      </c>
      <c r="F68" s="11">
        <v>608204</v>
      </c>
      <c r="G68" s="12">
        <v>306608</v>
      </c>
      <c r="H68" s="14">
        <v>2008</v>
      </c>
      <c r="I68" s="12">
        <v>306431</v>
      </c>
      <c r="J68" s="12">
        <v>0</v>
      </c>
      <c r="K68" s="12">
        <v>177</v>
      </c>
      <c r="L68" s="66">
        <v>0</v>
      </c>
      <c r="M68" s="12">
        <v>0</v>
      </c>
      <c r="N68" s="70">
        <v>0</v>
      </c>
      <c r="O68" s="14" t="s">
        <v>76</v>
      </c>
      <c r="P68" s="14" t="s">
        <v>385</v>
      </c>
      <c r="Q68" s="16" t="s">
        <v>370</v>
      </c>
      <c r="R68" s="18">
        <v>1102</v>
      </c>
      <c r="S68" s="18">
        <v>728.2059310344828</v>
      </c>
      <c r="T68" s="18">
        <v>0</v>
      </c>
      <c r="U68" s="19">
        <v>0</v>
      </c>
      <c r="V68" s="19">
        <v>0</v>
      </c>
      <c r="W68" s="22">
        <v>39090</v>
      </c>
      <c r="X68" s="15"/>
      <c r="Y68" s="11">
        <f t="shared" si="4"/>
        <v>306608</v>
      </c>
      <c r="Z68" s="11">
        <v>306608</v>
      </c>
      <c r="AA68" s="60" t="str">
        <f t="shared" si="5"/>
        <v>More information available at Baseline</v>
      </c>
    </row>
    <row r="69" spans="1:27" s="13" customFormat="1" ht="63.75">
      <c r="A69" s="24" t="s">
        <v>280</v>
      </c>
      <c r="B69" s="10" t="s">
        <v>281</v>
      </c>
      <c r="C69" s="10" t="s">
        <v>282</v>
      </c>
      <c r="D69" s="73">
        <v>294000</v>
      </c>
      <c r="E69" s="14" t="s">
        <v>379</v>
      </c>
      <c r="F69" s="11">
        <v>294000</v>
      </c>
      <c r="G69" s="12">
        <v>538118</v>
      </c>
      <c r="H69" s="14">
        <v>2010</v>
      </c>
      <c r="I69" s="12">
        <v>439520.99</v>
      </c>
      <c r="J69" s="12">
        <v>0</v>
      </c>
      <c r="K69" s="12">
        <v>98597.01</v>
      </c>
      <c r="L69" s="66">
        <v>101600</v>
      </c>
      <c r="M69" s="12">
        <v>3000.99</v>
      </c>
      <c r="N69" s="66" t="s">
        <v>55</v>
      </c>
      <c r="O69" s="14" t="s">
        <v>393</v>
      </c>
      <c r="P69" s="14" t="s">
        <v>127</v>
      </c>
      <c r="Q69" s="16" t="s">
        <v>368</v>
      </c>
      <c r="R69" s="18">
        <v>498</v>
      </c>
      <c r="S69" s="18">
        <v>768.3495172413793</v>
      </c>
      <c r="T69" s="18">
        <v>78</v>
      </c>
      <c r="U69" s="18">
        <v>2.3477241379310345</v>
      </c>
      <c r="V69" s="19" t="s">
        <v>55</v>
      </c>
      <c r="W69" s="22">
        <v>39295</v>
      </c>
      <c r="X69" s="15"/>
      <c r="Y69" s="11">
        <f t="shared" si="4"/>
        <v>538118</v>
      </c>
      <c r="Z69" s="11">
        <v>651232</v>
      </c>
      <c r="AA69" s="60" t="str">
        <f t="shared" si="5"/>
        <v>More information available at Baseline</v>
      </c>
    </row>
    <row r="70" spans="1:27" s="13" customFormat="1" ht="51">
      <c r="A70" s="24" t="s">
        <v>283</v>
      </c>
      <c r="B70" s="10" t="s">
        <v>284</v>
      </c>
      <c r="C70" s="10" t="s">
        <v>285</v>
      </c>
      <c r="D70" s="73">
        <v>93000</v>
      </c>
      <c r="E70" s="14" t="s">
        <v>379</v>
      </c>
      <c r="F70" s="11">
        <v>93000</v>
      </c>
      <c r="G70" s="12">
        <v>93000</v>
      </c>
      <c r="H70" s="16" t="s">
        <v>425</v>
      </c>
      <c r="I70" s="12">
        <v>73228</v>
      </c>
      <c r="J70" s="12">
        <v>0</v>
      </c>
      <c r="K70" s="12">
        <v>19772</v>
      </c>
      <c r="L70" s="66" t="s">
        <v>55</v>
      </c>
      <c r="M70" s="12">
        <v>0</v>
      </c>
      <c r="N70" s="66" t="s">
        <v>55</v>
      </c>
      <c r="O70" s="14" t="s">
        <v>76</v>
      </c>
      <c r="P70" s="14" t="s">
        <v>127</v>
      </c>
      <c r="Q70" s="16" t="s">
        <v>368</v>
      </c>
      <c r="R70" s="18">
        <v>180</v>
      </c>
      <c r="S70" s="18">
        <v>188.16131034482757</v>
      </c>
      <c r="T70" s="18">
        <v>0</v>
      </c>
      <c r="U70" s="18">
        <v>0</v>
      </c>
      <c r="V70" s="19" t="s">
        <v>55</v>
      </c>
      <c r="W70" s="22">
        <v>39326</v>
      </c>
      <c r="X70" s="15"/>
      <c r="Y70" s="11">
        <f t="shared" si="4"/>
        <v>93000</v>
      </c>
      <c r="Z70" s="11">
        <v>93000</v>
      </c>
      <c r="AA70" s="60">
        <f t="shared" si="5"/>
      </c>
    </row>
    <row r="71" spans="1:27" s="13" customFormat="1" ht="127.5">
      <c r="A71" s="24" t="s">
        <v>286</v>
      </c>
      <c r="B71" s="10" t="s">
        <v>287</v>
      </c>
      <c r="C71" s="10" t="s">
        <v>288</v>
      </c>
      <c r="D71" s="73">
        <v>2734113</v>
      </c>
      <c r="E71" s="14" t="s">
        <v>135</v>
      </c>
      <c r="F71" s="11">
        <v>680331</v>
      </c>
      <c r="G71" s="12">
        <v>3161335</v>
      </c>
      <c r="H71" s="14">
        <v>2010</v>
      </c>
      <c r="I71" s="12">
        <v>321371.27</v>
      </c>
      <c r="J71" s="12">
        <v>178249.85</v>
      </c>
      <c r="K71" s="12">
        <v>2661713.88</v>
      </c>
      <c r="L71" s="66" t="s">
        <v>55</v>
      </c>
      <c r="M71" s="12">
        <v>47654.27</v>
      </c>
      <c r="N71" s="66" t="s">
        <v>55</v>
      </c>
      <c r="O71" s="14" t="s">
        <v>380</v>
      </c>
      <c r="P71" s="14" t="s">
        <v>381</v>
      </c>
      <c r="Q71" s="14" t="s">
        <v>355</v>
      </c>
      <c r="R71" s="18">
        <v>1200</v>
      </c>
      <c r="S71" s="18">
        <v>902.7451034482758</v>
      </c>
      <c r="T71" s="18">
        <v>235</v>
      </c>
      <c r="U71" s="18">
        <v>124.8989655172414</v>
      </c>
      <c r="V71" s="18">
        <v>220</v>
      </c>
      <c r="W71" s="22">
        <v>39356</v>
      </c>
      <c r="X71" s="22">
        <v>40441</v>
      </c>
      <c r="Y71" s="11">
        <f t="shared" si="4"/>
        <v>3161335</v>
      </c>
      <c r="Z71" s="11">
        <v>3161335</v>
      </c>
      <c r="AA71" s="60" t="str">
        <f t="shared" si="5"/>
        <v>More information available at Baseline</v>
      </c>
    </row>
    <row r="72" spans="1:27" s="13" customFormat="1" ht="51">
      <c r="A72" s="24" t="s">
        <v>289</v>
      </c>
      <c r="B72" s="10" t="s">
        <v>290</v>
      </c>
      <c r="C72" s="10" t="s">
        <v>291</v>
      </c>
      <c r="D72" s="73">
        <v>180500</v>
      </c>
      <c r="E72" s="14" t="s">
        <v>379</v>
      </c>
      <c r="F72" s="11">
        <v>180500</v>
      </c>
      <c r="G72" s="12">
        <v>260811</v>
      </c>
      <c r="H72" s="14">
        <v>2010</v>
      </c>
      <c r="I72" s="12">
        <v>41922.7</v>
      </c>
      <c r="J72" s="12">
        <v>9556</v>
      </c>
      <c r="K72" s="12">
        <v>209332.3</v>
      </c>
      <c r="L72" s="66">
        <v>220550</v>
      </c>
      <c r="M72" s="12">
        <v>13734.7</v>
      </c>
      <c r="N72" s="70">
        <v>10000</v>
      </c>
      <c r="O72" s="14" t="s">
        <v>380</v>
      </c>
      <c r="P72" s="14" t="s">
        <v>292</v>
      </c>
      <c r="Q72" s="16" t="s">
        <v>374</v>
      </c>
      <c r="R72" s="18">
        <v>387</v>
      </c>
      <c r="S72" s="18">
        <v>155.90868965517242</v>
      </c>
      <c r="T72" s="18">
        <v>214</v>
      </c>
      <c r="U72" s="18">
        <v>57.35655172413794</v>
      </c>
      <c r="V72" s="18">
        <v>173</v>
      </c>
      <c r="W72" s="15"/>
      <c r="X72" s="15"/>
      <c r="Y72" s="11">
        <f t="shared" si="4"/>
      </c>
      <c r="Z72" s="11">
        <v>260811</v>
      </c>
      <c r="AA72" s="60" t="str">
        <f t="shared" si="5"/>
        <v>More information available prior to Baseline</v>
      </c>
    </row>
    <row r="73" spans="1:27" s="13" customFormat="1" ht="38.25">
      <c r="A73" s="24" t="s">
        <v>293</v>
      </c>
      <c r="B73" s="10" t="s">
        <v>294</v>
      </c>
      <c r="C73" s="10" t="s">
        <v>608</v>
      </c>
      <c r="D73" s="73">
        <v>75000</v>
      </c>
      <c r="E73" s="14" t="s">
        <v>135</v>
      </c>
      <c r="F73" s="11">
        <v>75000</v>
      </c>
      <c r="G73" s="12">
        <v>48027</v>
      </c>
      <c r="H73" s="14">
        <v>2009</v>
      </c>
      <c r="I73" s="12">
        <v>15027</v>
      </c>
      <c r="J73" s="12">
        <v>0</v>
      </c>
      <c r="K73" s="12">
        <v>33000</v>
      </c>
      <c r="L73" s="66" t="s">
        <v>55</v>
      </c>
      <c r="M73" s="12">
        <v>0</v>
      </c>
      <c r="N73" s="66" t="s">
        <v>55</v>
      </c>
      <c r="O73" s="14" t="s">
        <v>81</v>
      </c>
      <c r="P73" s="14" t="s">
        <v>82</v>
      </c>
      <c r="Q73" s="16" t="s">
        <v>366</v>
      </c>
      <c r="R73" s="18">
        <v>148</v>
      </c>
      <c r="S73" s="18">
        <v>80.31075862068967</v>
      </c>
      <c r="T73" s="18">
        <v>0</v>
      </c>
      <c r="U73" s="18">
        <v>0</v>
      </c>
      <c r="V73" s="19" t="s">
        <v>55</v>
      </c>
      <c r="W73" s="22">
        <v>39051</v>
      </c>
      <c r="X73" s="15"/>
      <c r="Y73" s="11">
        <f t="shared" si="4"/>
        <v>48027</v>
      </c>
      <c r="Z73" s="11">
        <v>48027</v>
      </c>
      <c r="AA73" s="60" t="str">
        <f t="shared" si="5"/>
        <v>More information available at Baseline</v>
      </c>
    </row>
    <row r="74" spans="1:27" s="13" customFormat="1" ht="38.25">
      <c r="A74" s="24" t="s">
        <v>609</v>
      </c>
      <c r="B74" s="10" t="s">
        <v>610</v>
      </c>
      <c r="C74" s="10" t="s">
        <v>611</v>
      </c>
      <c r="D74" s="73">
        <v>36000</v>
      </c>
      <c r="E74" s="14" t="s">
        <v>135</v>
      </c>
      <c r="F74" s="11">
        <v>36000</v>
      </c>
      <c r="G74" s="12">
        <v>335002</v>
      </c>
      <c r="H74" s="14">
        <v>2008</v>
      </c>
      <c r="I74" s="12">
        <v>164761.82</v>
      </c>
      <c r="J74" s="12">
        <v>23917.5</v>
      </c>
      <c r="K74" s="12">
        <v>146322.68</v>
      </c>
      <c r="L74" s="66" t="s">
        <v>55</v>
      </c>
      <c r="M74" s="12">
        <v>104384.82</v>
      </c>
      <c r="N74" s="66" t="s">
        <v>55</v>
      </c>
      <c r="O74" s="14" t="s">
        <v>143</v>
      </c>
      <c r="P74" s="14" t="s">
        <v>494</v>
      </c>
      <c r="Q74" s="16" t="s">
        <v>368</v>
      </c>
      <c r="R74" s="18">
        <v>110</v>
      </c>
      <c r="S74" s="18">
        <v>305.3846896551724</v>
      </c>
      <c r="T74" s="18">
        <v>60</v>
      </c>
      <c r="U74" s="18">
        <v>61.63862068965518</v>
      </c>
      <c r="V74" s="19" t="s">
        <v>55</v>
      </c>
      <c r="W74" s="22">
        <v>39558</v>
      </c>
      <c r="X74" s="15"/>
      <c r="Y74" s="11">
        <f t="shared" si="4"/>
        <v>335002</v>
      </c>
      <c r="Z74" s="11">
        <v>335002</v>
      </c>
      <c r="AA74" s="60" t="str">
        <f t="shared" si="5"/>
        <v>More information available at Baseline</v>
      </c>
    </row>
    <row r="75" spans="1:27" s="13" customFormat="1" ht="51">
      <c r="A75" s="24" t="s">
        <v>612</v>
      </c>
      <c r="B75" s="10" t="s">
        <v>613</v>
      </c>
      <c r="C75" s="10" t="s">
        <v>614</v>
      </c>
      <c r="D75" s="73">
        <v>140800</v>
      </c>
      <c r="E75" s="14" t="s">
        <v>135</v>
      </c>
      <c r="F75" s="11">
        <v>140800</v>
      </c>
      <c r="G75" s="12">
        <v>511304</v>
      </c>
      <c r="H75" s="14">
        <v>2009</v>
      </c>
      <c r="I75" s="12">
        <v>72122.05</v>
      </c>
      <c r="J75" s="12">
        <v>0</v>
      </c>
      <c r="K75" s="12">
        <v>439181.95</v>
      </c>
      <c r="L75" s="66">
        <v>70000</v>
      </c>
      <c r="M75" s="12">
        <v>26950.05</v>
      </c>
      <c r="N75" s="70">
        <v>300000</v>
      </c>
      <c r="O75" s="14" t="s">
        <v>380</v>
      </c>
      <c r="P75" s="14" t="s">
        <v>615</v>
      </c>
      <c r="Q75" s="16" t="s">
        <v>363</v>
      </c>
      <c r="R75" s="18">
        <v>200</v>
      </c>
      <c r="S75" s="18">
        <v>341.8368965517242</v>
      </c>
      <c r="T75" s="18">
        <v>80</v>
      </c>
      <c r="U75" s="18">
        <v>139.79772413793106</v>
      </c>
      <c r="V75" s="18">
        <v>120</v>
      </c>
      <c r="W75" s="22">
        <v>39489</v>
      </c>
      <c r="X75" s="15"/>
      <c r="Y75" s="11">
        <f t="shared" si="4"/>
        <v>511304</v>
      </c>
      <c r="Z75" s="11">
        <v>511304</v>
      </c>
      <c r="AA75" s="60" t="str">
        <f t="shared" si="5"/>
        <v>More information available at Baseline</v>
      </c>
    </row>
    <row r="76" spans="1:27" s="13" customFormat="1" ht="63.75">
      <c r="A76" s="24" t="s">
        <v>616</v>
      </c>
      <c r="B76" s="10" t="s">
        <v>617</v>
      </c>
      <c r="C76" s="10" t="s">
        <v>618</v>
      </c>
      <c r="D76" s="73">
        <v>142501</v>
      </c>
      <c r="E76" s="14" t="s">
        <v>392</v>
      </c>
      <c r="F76" s="11">
        <v>142501</v>
      </c>
      <c r="G76" s="12">
        <v>142501</v>
      </c>
      <c r="H76" s="16" t="s">
        <v>425</v>
      </c>
      <c r="I76" s="12">
        <v>14695.63</v>
      </c>
      <c r="J76" s="12">
        <v>5000</v>
      </c>
      <c r="K76" s="12">
        <v>122805.37</v>
      </c>
      <c r="L76" s="66">
        <v>142501</v>
      </c>
      <c r="M76" s="12">
        <v>14695.63</v>
      </c>
      <c r="N76" s="66" t="s">
        <v>55</v>
      </c>
      <c r="O76" s="14" t="s">
        <v>380</v>
      </c>
      <c r="P76" s="14" t="s">
        <v>292</v>
      </c>
      <c r="Q76" s="16" t="s">
        <v>374</v>
      </c>
      <c r="R76" s="18">
        <v>225</v>
      </c>
      <c r="S76" s="18">
        <v>58.52717241379311</v>
      </c>
      <c r="T76" s="18">
        <v>140</v>
      </c>
      <c r="U76" s="18">
        <v>58.52717241379311</v>
      </c>
      <c r="V76" s="18">
        <v>85</v>
      </c>
      <c r="W76" s="15"/>
      <c r="X76" s="15"/>
      <c r="Y76" s="11">
        <f t="shared" si="4"/>
      </c>
      <c r="Z76" s="11">
        <v>142501</v>
      </c>
      <c r="AA76" s="60">
        <f t="shared" si="5"/>
      </c>
    </row>
    <row r="77" spans="1:27" s="13" customFormat="1" ht="63.75">
      <c r="A77" s="24" t="s">
        <v>619</v>
      </c>
      <c r="B77" s="10" t="s">
        <v>620</v>
      </c>
      <c r="C77" s="10" t="s">
        <v>621</v>
      </c>
      <c r="D77" s="73">
        <v>156600</v>
      </c>
      <c r="E77" s="14" t="s">
        <v>165</v>
      </c>
      <c r="F77" s="11">
        <v>156600</v>
      </c>
      <c r="G77" s="12">
        <v>156601</v>
      </c>
      <c r="H77" s="16" t="s">
        <v>425</v>
      </c>
      <c r="I77" s="12">
        <v>62545.31</v>
      </c>
      <c r="J77" s="12">
        <v>2986.4</v>
      </c>
      <c r="K77" s="12">
        <v>91069.29</v>
      </c>
      <c r="L77" s="66" t="s">
        <v>55</v>
      </c>
      <c r="M77" s="12">
        <v>43583.31</v>
      </c>
      <c r="N77" s="66" t="s">
        <v>55</v>
      </c>
      <c r="O77" s="14" t="s">
        <v>136</v>
      </c>
      <c r="P77" s="14" t="s">
        <v>233</v>
      </c>
      <c r="Q77" s="16" t="s">
        <v>370</v>
      </c>
      <c r="R77" s="18">
        <v>275</v>
      </c>
      <c r="S77" s="18">
        <v>183.68213793103448</v>
      </c>
      <c r="T77" s="18">
        <v>0</v>
      </c>
      <c r="U77" s="18">
        <v>63.20910344827586</v>
      </c>
      <c r="V77" s="18">
        <v>80</v>
      </c>
      <c r="W77" s="22">
        <v>40319</v>
      </c>
      <c r="X77" s="15"/>
      <c r="Y77" s="11">
        <f t="shared" si="4"/>
        <v>156601</v>
      </c>
      <c r="Z77" s="11">
        <v>156601</v>
      </c>
      <c r="AA77" s="60"/>
    </row>
    <row r="78" spans="1:27" s="13" customFormat="1" ht="102">
      <c r="A78" s="24" t="s">
        <v>622</v>
      </c>
      <c r="B78" s="10" t="s">
        <v>623</v>
      </c>
      <c r="C78" s="10" t="s">
        <v>624</v>
      </c>
      <c r="D78" s="73">
        <v>250535</v>
      </c>
      <c r="E78" s="14" t="s">
        <v>75</v>
      </c>
      <c r="F78" s="11">
        <v>250535</v>
      </c>
      <c r="G78" s="12">
        <v>250534</v>
      </c>
      <c r="H78" s="16" t="s">
        <v>425</v>
      </c>
      <c r="I78" s="12">
        <v>61072.89</v>
      </c>
      <c r="J78" s="12">
        <v>39034.36</v>
      </c>
      <c r="K78" s="12">
        <v>150426.75</v>
      </c>
      <c r="L78" s="66" t="s">
        <v>55</v>
      </c>
      <c r="M78" s="12">
        <v>24440.89</v>
      </c>
      <c r="N78" s="66" t="s">
        <v>55</v>
      </c>
      <c r="O78" s="14" t="s">
        <v>166</v>
      </c>
      <c r="P78" s="14" t="s">
        <v>544</v>
      </c>
      <c r="Q78" s="16" t="s">
        <v>374</v>
      </c>
      <c r="R78" s="18">
        <v>180</v>
      </c>
      <c r="S78" s="18">
        <v>319.15972413793105</v>
      </c>
      <c r="T78" s="18">
        <v>40</v>
      </c>
      <c r="U78" s="18">
        <v>156.85248275862068</v>
      </c>
      <c r="V78" s="19" t="s">
        <v>55</v>
      </c>
      <c r="W78" s="22">
        <v>39993</v>
      </c>
      <c r="X78" s="15"/>
      <c r="Y78" s="11">
        <f t="shared" si="4"/>
        <v>250534</v>
      </c>
      <c r="Z78" s="11">
        <v>80000</v>
      </c>
      <c r="AA78" s="60" t="str">
        <f>IF(Z78=D78,"",IF(W78,"More information available at Baseline","More information available prior to Baseline"))</f>
        <v>More information available at Baseline</v>
      </c>
    </row>
    <row r="79" spans="1:27" s="13" customFormat="1" ht="38.25">
      <c r="A79" s="24" t="s">
        <v>625</v>
      </c>
      <c r="B79" s="10" t="s">
        <v>626</v>
      </c>
      <c r="C79" s="10" t="s">
        <v>627</v>
      </c>
      <c r="D79" s="73">
        <v>3056114</v>
      </c>
      <c r="E79" s="14" t="s">
        <v>75</v>
      </c>
      <c r="F79" s="11">
        <v>3056114</v>
      </c>
      <c r="G79" s="12">
        <v>3056113</v>
      </c>
      <c r="H79" s="16" t="s">
        <v>425</v>
      </c>
      <c r="I79" s="12">
        <v>2420554.42</v>
      </c>
      <c r="J79" s="12">
        <v>94782.76</v>
      </c>
      <c r="K79" s="12">
        <v>540775.82</v>
      </c>
      <c r="L79" s="66" t="s">
        <v>55</v>
      </c>
      <c r="M79" s="12">
        <v>337941.42</v>
      </c>
      <c r="N79" s="70">
        <v>0</v>
      </c>
      <c r="O79" s="14" t="s">
        <v>76</v>
      </c>
      <c r="P79" s="14" t="s">
        <v>628</v>
      </c>
      <c r="Q79" s="16" t="s">
        <v>375</v>
      </c>
      <c r="R79" s="18">
        <v>1030</v>
      </c>
      <c r="S79" s="18">
        <v>863.9146206896553</v>
      </c>
      <c r="T79" s="18">
        <v>20</v>
      </c>
      <c r="U79" s="18">
        <v>76.29937931034483</v>
      </c>
      <c r="V79" s="19">
        <v>0</v>
      </c>
      <c r="W79" s="22">
        <v>39844</v>
      </c>
      <c r="X79" s="15"/>
      <c r="Y79" s="11">
        <f t="shared" si="4"/>
        <v>3056113</v>
      </c>
      <c r="Z79" s="11">
        <v>3056113</v>
      </c>
      <c r="AA79" s="60"/>
    </row>
    <row r="80" spans="1:27" s="13" customFormat="1" ht="63.75">
      <c r="A80" s="24" t="s">
        <v>629</v>
      </c>
      <c r="B80" s="10" t="s">
        <v>630</v>
      </c>
      <c r="C80" s="10" t="s">
        <v>631</v>
      </c>
      <c r="D80" s="73">
        <v>71789</v>
      </c>
      <c r="E80" s="14" t="s">
        <v>75</v>
      </c>
      <c r="F80" s="11">
        <v>71789</v>
      </c>
      <c r="G80" s="12">
        <v>71790</v>
      </c>
      <c r="H80" s="16" t="s">
        <v>425</v>
      </c>
      <c r="I80" s="12">
        <v>832</v>
      </c>
      <c r="J80" s="12">
        <v>0</v>
      </c>
      <c r="K80" s="12">
        <v>70958</v>
      </c>
      <c r="L80" s="66" t="s">
        <v>55</v>
      </c>
      <c r="M80" s="12">
        <v>0</v>
      </c>
      <c r="N80" s="66" t="s">
        <v>55</v>
      </c>
      <c r="O80" s="14" t="s">
        <v>136</v>
      </c>
      <c r="P80" s="14" t="s">
        <v>233</v>
      </c>
      <c r="Q80" s="16" t="s">
        <v>368</v>
      </c>
      <c r="R80" s="18">
        <v>195</v>
      </c>
      <c r="S80" s="18">
        <v>5.739310344827587</v>
      </c>
      <c r="T80" s="18">
        <v>65</v>
      </c>
      <c r="U80" s="18">
        <v>0</v>
      </c>
      <c r="V80" s="18">
        <v>55</v>
      </c>
      <c r="W80" s="22">
        <v>39878</v>
      </c>
      <c r="X80" s="15"/>
      <c r="Y80" s="11">
        <f t="shared" si="4"/>
        <v>71790</v>
      </c>
      <c r="Z80" s="11">
        <v>71790</v>
      </c>
      <c r="AA80" s="60"/>
    </row>
    <row r="81" spans="1:27" s="13" customFormat="1" ht="51">
      <c r="A81" s="24" t="s">
        <v>632</v>
      </c>
      <c r="B81" s="10" t="s">
        <v>633</v>
      </c>
      <c r="C81" s="10" t="s">
        <v>634</v>
      </c>
      <c r="D81" s="73">
        <v>153146</v>
      </c>
      <c r="E81" s="14" t="s">
        <v>392</v>
      </c>
      <c r="F81" s="11">
        <v>153146</v>
      </c>
      <c r="G81" s="12">
        <v>153146</v>
      </c>
      <c r="H81" s="16" t="s">
        <v>425</v>
      </c>
      <c r="I81" s="12">
        <v>1694.3</v>
      </c>
      <c r="J81" s="12">
        <v>1120</v>
      </c>
      <c r="K81" s="12">
        <v>150331.7</v>
      </c>
      <c r="L81" s="66">
        <v>50000</v>
      </c>
      <c r="M81" s="12">
        <v>1694.3</v>
      </c>
      <c r="N81" s="70">
        <v>103146</v>
      </c>
      <c r="O81" s="14" t="s">
        <v>136</v>
      </c>
      <c r="P81" s="14" t="s">
        <v>170</v>
      </c>
      <c r="Q81" s="16" t="s">
        <v>358</v>
      </c>
      <c r="R81" s="18">
        <v>208</v>
      </c>
      <c r="S81" s="18">
        <v>2.318275862068966</v>
      </c>
      <c r="T81" s="18">
        <v>124</v>
      </c>
      <c r="U81" s="18">
        <v>2.318275862068966</v>
      </c>
      <c r="V81" s="18">
        <v>84</v>
      </c>
      <c r="W81" s="15"/>
      <c r="X81" s="15"/>
      <c r="Y81" s="11">
        <f t="shared" si="4"/>
      </c>
      <c r="Z81" s="11">
        <v>153146</v>
      </c>
      <c r="AA81" s="60">
        <f>IF(Z81=D81,"",IF(W81,"More information available at Baseline","More information available prior to Baseline"))</f>
      </c>
    </row>
    <row r="82" spans="1:27" s="13" customFormat="1" ht="25.5">
      <c r="A82" s="24" t="s">
        <v>635</v>
      </c>
      <c r="B82" s="10" t="s">
        <v>636</v>
      </c>
      <c r="C82" s="10" t="s">
        <v>637</v>
      </c>
      <c r="D82" s="73">
        <v>146858</v>
      </c>
      <c r="E82" s="14" t="s">
        <v>165</v>
      </c>
      <c r="F82" s="11">
        <v>140300</v>
      </c>
      <c r="G82" s="12">
        <v>140299</v>
      </c>
      <c r="H82" s="16" t="s">
        <v>425</v>
      </c>
      <c r="I82" s="12">
        <v>79400.22</v>
      </c>
      <c r="J82" s="12">
        <v>2904.5</v>
      </c>
      <c r="K82" s="12">
        <v>57994.28</v>
      </c>
      <c r="L82" s="66" t="s">
        <v>55</v>
      </c>
      <c r="M82" s="12">
        <v>58070.22</v>
      </c>
      <c r="N82" s="70">
        <v>0</v>
      </c>
      <c r="O82" s="15" t="s">
        <v>385</v>
      </c>
      <c r="P82" s="14" t="s">
        <v>385</v>
      </c>
      <c r="Q82" s="16" t="s">
        <v>370</v>
      </c>
      <c r="R82" s="18">
        <v>305</v>
      </c>
      <c r="S82" s="18">
        <v>187.8949655172414</v>
      </c>
      <c r="T82" s="18">
        <v>75</v>
      </c>
      <c r="U82" s="18">
        <v>97.1548275862069</v>
      </c>
      <c r="V82" s="19">
        <v>0</v>
      </c>
      <c r="W82" s="22">
        <v>40158</v>
      </c>
      <c r="X82" s="15"/>
      <c r="Y82" s="11">
        <f t="shared" si="4"/>
        <v>140299</v>
      </c>
      <c r="Z82" s="11">
        <v>140299</v>
      </c>
      <c r="AA82" s="60" t="str">
        <f>IF(Z82=D82,"",IF(W82,"More information available at Baseline","More information available prior to Baseline"))</f>
        <v>More information available at Baseline</v>
      </c>
    </row>
    <row r="83" spans="1:27" s="13" customFormat="1" ht="25.5">
      <c r="A83" s="24" t="s">
        <v>638</v>
      </c>
      <c r="B83" s="10" t="s">
        <v>639</v>
      </c>
      <c r="C83" s="10" t="s">
        <v>640</v>
      </c>
      <c r="D83" s="73">
        <v>217929</v>
      </c>
      <c r="E83" s="14" t="s">
        <v>165</v>
      </c>
      <c r="F83" s="11">
        <v>218000</v>
      </c>
      <c r="G83" s="12">
        <v>218001</v>
      </c>
      <c r="H83" s="16" t="s">
        <v>425</v>
      </c>
      <c r="I83" s="12">
        <v>139069.71</v>
      </c>
      <c r="J83" s="12">
        <v>200</v>
      </c>
      <c r="K83" s="12">
        <v>78731.29</v>
      </c>
      <c r="L83" s="66" t="s">
        <v>55</v>
      </c>
      <c r="M83" s="12">
        <v>95708.71</v>
      </c>
      <c r="N83" s="70">
        <v>0</v>
      </c>
      <c r="O83" s="14" t="s">
        <v>385</v>
      </c>
      <c r="P83" s="14" t="s">
        <v>385</v>
      </c>
      <c r="Q83" s="16" t="s">
        <v>375</v>
      </c>
      <c r="R83" s="18">
        <v>205</v>
      </c>
      <c r="S83" s="18">
        <v>97.17420689655174</v>
      </c>
      <c r="T83" s="18">
        <v>0</v>
      </c>
      <c r="U83" s="18">
        <v>30.519724137931032</v>
      </c>
      <c r="V83" s="19">
        <v>0</v>
      </c>
      <c r="W83" s="22">
        <v>39995</v>
      </c>
      <c r="X83" s="15"/>
      <c r="Y83" s="11">
        <f t="shared" si="4"/>
        <v>218001</v>
      </c>
      <c r="Z83" s="11">
        <v>218001</v>
      </c>
      <c r="AA83" s="60"/>
    </row>
    <row r="84" spans="1:27" s="13" customFormat="1" ht="38.25">
      <c r="A84" s="24" t="s">
        <v>641</v>
      </c>
      <c r="B84" s="10" t="s">
        <v>642</v>
      </c>
      <c r="C84" s="10" t="s">
        <v>643</v>
      </c>
      <c r="D84" s="73">
        <v>40541</v>
      </c>
      <c r="E84" s="14" t="s">
        <v>392</v>
      </c>
      <c r="F84" s="11">
        <v>40541</v>
      </c>
      <c r="G84" s="12">
        <v>40541</v>
      </c>
      <c r="H84" s="16" t="s">
        <v>425</v>
      </c>
      <c r="I84" s="12">
        <v>1872.28</v>
      </c>
      <c r="J84" s="12">
        <v>0</v>
      </c>
      <c r="K84" s="12">
        <v>38668.72</v>
      </c>
      <c r="L84" s="66">
        <v>40541</v>
      </c>
      <c r="M84" s="12">
        <v>1872.28</v>
      </c>
      <c r="N84" s="66" t="s">
        <v>55</v>
      </c>
      <c r="O84" s="14" t="s">
        <v>136</v>
      </c>
      <c r="P84" s="14" t="s">
        <v>170</v>
      </c>
      <c r="Q84" s="16" t="s">
        <v>375</v>
      </c>
      <c r="R84" s="18">
        <v>49</v>
      </c>
      <c r="S84" s="18">
        <v>11.738413793103447</v>
      </c>
      <c r="T84" s="18">
        <v>24</v>
      </c>
      <c r="U84" s="18">
        <v>11.738413793103447</v>
      </c>
      <c r="V84" s="18">
        <v>25</v>
      </c>
      <c r="W84" s="15"/>
      <c r="X84" s="15"/>
      <c r="Y84" s="11">
        <f t="shared" si="4"/>
      </c>
      <c r="Z84" s="11">
        <v>40541</v>
      </c>
      <c r="AA84" s="60">
        <f>IF(Z84=D84,"",IF(W84,"More information available at Baseline","More information available prior to Baseline"))</f>
      </c>
    </row>
    <row r="85" spans="1:27" s="13" customFormat="1" ht="38.25">
      <c r="A85" s="24" t="s">
        <v>644</v>
      </c>
      <c r="B85" s="10" t="s">
        <v>267</v>
      </c>
      <c r="C85" s="10" t="s">
        <v>645</v>
      </c>
      <c r="D85" s="73">
        <v>49183</v>
      </c>
      <c r="E85" s="14" t="s">
        <v>75</v>
      </c>
      <c r="F85" s="11">
        <v>49183</v>
      </c>
      <c r="G85" s="12">
        <v>49184</v>
      </c>
      <c r="H85" s="16" t="s">
        <v>425</v>
      </c>
      <c r="I85" s="12">
        <v>2200.46</v>
      </c>
      <c r="J85" s="12">
        <v>0</v>
      </c>
      <c r="K85" s="12">
        <v>46983.54</v>
      </c>
      <c r="L85" s="66" t="s">
        <v>55</v>
      </c>
      <c r="M85" s="12">
        <v>1191.46</v>
      </c>
      <c r="N85" s="66">
        <v>0</v>
      </c>
      <c r="O85" s="14" t="s">
        <v>380</v>
      </c>
      <c r="P85" s="14" t="s">
        <v>150</v>
      </c>
      <c r="Q85" s="16" t="s">
        <v>375</v>
      </c>
      <c r="R85" s="18">
        <v>190</v>
      </c>
      <c r="S85" s="18">
        <v>8.13103448275862</v>
      </c>
      <c r="T85" s="18">
        <v>110</v>
      </c>
      <c r="U85" s="18">
        <v>1.1738620689655173</v>
      </c>
      <c r="V85" s="18">
        <v>0</v>
      </c>
      <c r="W85" s="22">
        <v>40315</v>
      </c>
      <c r="X85" s="15"/>
      <c r="Y85" s="11">
        <f t="shared" si="4"/>
        <v>49184</v>
      </c>
      <c r="Z85" s="11">
        <v>49184</v>
      </c>
      <c r="AA85" s="60"/>
    </row>
    <row r="86" spans="1:27" s="13" customFormat="1" ht="51">
      <c r="A86" s="24" t="s">
        <v>646</v>
      </c>
      <c r="B86" s="10" t="s">
        <v>647</v>
      </c>
      <c r="C86" s="10" t="s">
        <v>648</v>
      </c>
      <c r="D86" s="73">
        <v>225300</v>
      </c>
      <c r="E86" s="14" t="s">
        <v>165</v>
      </c>
      <c r="F86" s="11">
        <v>225300</v>
      </c>
      <c r="G86" s="12">
        <v>278556</v>
      </c>
      <c r="H86" s="14">
        <v>2009</v>
      </c>
      <c r="I86" s="12">
        <v>149006.15</v>
      </c>
      <c r="J86" s="12">
        <v>0</v>
      </c>
      <c r="K86" s="12">
        <v>129549.85</v>
      </c>
      <c r="L86" s="66" t="s">
        <v>55</v>
      </c>
      <c r="M86" s="12">
        <v>4908.15</v>
      </c>
      <c r="N86" s="70">
        <v>0</v>
      </c>
      <c r="O86" s="14" t="s">
        <v>143</v>
      </c>
      <c r="P86" s="14" t="s">
        <v>494</v>
      </c>
      <c r="Q86" s="16" t="s">
        <v>375</v>
      </c>
      <c r="R86" s="18">
        <v>220</v>
      </c>
      <c r="S86" s="18">
        <v>166.00710344827587</v>
      </c>
      <c r="T86" s="18">
        <v>0</v>
      </c>
      <c r="U86" s="18">
        <v>31.693724137931035</v>
      </c>
      <c r="V86" s="18">
        <v>0</v>
      </c>
      <c r="W86" s="22">
        <v>40278</v>
      </c>
      <c r="X86" s="15"/>
      <c r="Y86" s="11">
        <f t="shared" si="4"/>
        <v>278556</v>
      </c>
      <c r="Z86" s="11">
        <v>278556</v>
      </c>
      <c r="AA86" s="60" t="str">
        <f>IF(Z86=D86,"",IF(W86,"More information available at Baseline","More information available prior to Baseline"))</f>
        <v>More information available at Baseline</v>
      </c>
    </row>
    <row r="87" spans="1:27" s="13" customFormat="1" ht="63.75">
      <c r="A87" s="24" t="s">
        <v>649</v>
      </c>
      <c r="B87" s="10" t="s">
        <v>650</v>
      </c>
      <c r="C87" s="10" t="s">
        <v>36</v>
      </c>
      <c r="D87" s="73">
        <v>47807</v>
      </c>
      <c r="E87" s="14" t="s">
        <v>392</v>
      </c>
      <c r="F87" s="11">
        <v>47807</v>
      </c>
      <c r="G87" s="12">
        <v>47807</v>
      </c>
      <c r="H87" s="16" t="s">
        <v>425</v>
      </c>
      <c r="I87" s="12">
        <v>13529.36</v>
      </c>
      <c r="J87" s="12">
        <v>12430</v>
      </c>
      <c r="K87" s="12">
        <v>21847.64</v>
      </c>
      <c r="L87" s="66">
        <v>47807</v>
      </c>
      <c r="M87" s="12">
        <v>13529.36</v>
      </c>
      <c r="N87" s="66" t="s">
        <v>55</v>
      </c>
      <c r="O87" s="14" t="s">
        <v>136</v>
      </c>
      <c r="P87" s="14" t="s">
        <v>292</v>
      </c>
      <c r="Q87" s="16" t="s">
        <v>356</v>
      </c>
      <c r="R87" s="18">
        <v>100</v>
      </c>
      <c r="S87" s="18">
        <v>69.062</v>
      </c>
      <c r="T87" s="18">
        <v>100</v>
      </c>
      <c r="U87" s="18">
        <v>69.062</v>
      </c>
      <c r="V87" s="19" t="s">
        <v>55</v>
      </c>
      <c r="W87" s="15"/>
      <c r="X87" s="15"/>
      <c r="Y87" s="11">
        <f t="shared" si="4"/>
      </c>
      <c r="Z87" s="11">
        <v>47807</v>
      </c>
      <c r="AA87" s="60">
        <f>IF(Z87=D87,"",IF(W87,"More information available at Baseline","More information available prior to Baseline"))</f>
      </c>
    </row>
    <row r="88" spans="1:27" s="13" customFormat="1" ht="63.75">
      <c r="A88" s="24" t="s">
        <v>37</v>
      </c>
      <c r="B88" s="10" t="s">
        <v>38</v>
      </c>
      <c r="C88" s="10" t="s">
        <v>39</v>
      </c>
      <c r="D88" s="73">
        <v>75591</v>
      </c>
      <c r="E88" s="14" t="s">
        <v>75</v>
      </c>
      <c r="F88" s="11">
        <v>75591</v>
      </c>
      <c r="G88" s="12">
        <v>75591</v>
      </c>
      <c r="H88" s="16" t="s">
        <v>425</v>
      </c>
      <c r="I88" s="12">
        <v>2971.3</v>
      </c>
      <c r="J88" s="12">
        <v>0</v>
      </c>
      <c r="K88" s="12">
        <v>72619.7</v>
      </c>
      <c r="L88" s="66" t="s">
        <v>55</v>
      </c>
      <c r="M88" s="12">
        <v>2971.3</v>
      </c>
      <c r="N88" s="66" t="s">
        <v>55</v>
      </c>
      <c r="O88" s="14" t="s">
        <v>393</v>
      </c>
      <c r="P88" s="14" t="s">
        <v>394</v>
      </c>
      <c r="Q88" s="16" t="s">
        <v>473</v>
      </c>
      <c r="R88" s="19" t="s">
        <v>54</v>
      </c>
      <c r="S88" s="19" t="s">
        <v>54</v>
      </c>
      <c r="T88" s="19" t="s">
        <v>54</v>
      </c>
      <c r="U88" s="19" t="s">
        <v>54</v>
      </c>
      <c r="V88" s="19" t="s">
        <v>54</v>
      </c>
      <c r="W88" s="15"/>
      <c r="X88" s="15"/>
      <c r="Y88" s="11">
        <f t="shared" si="4"/>
      </c>
      <c r="Z88" s="11">
        <v>75591</v>
      </c>
      <c r="AA88" s="60">
        <f>IF(Z88=D88,"",IF(W88,"More information available at Baseline","More information available prior to Baseline"))</f>
      </c>
    </row>
    <row r="89" spans="1:27" s="13" customFormat="1" ht="63.75">
      <c r="A89" s="24" t="s">
        <v>40</v>
      </c>
      <c r="B89" s="10" t="s">
        <v>41</v>
      </c>
      <c r="C89" s="10" t="s">
        <v>42</v>
      </c>
      <c r="D89" s="73">
        <v>22292</v>
      </c>
      <c r="E89" s="14" t="s">
        <v>75</v>
      </c>
      <c r="F89" s="11">
        <v>22292</v>
      </c>
      <c r="G89" s="12">
        <v>22292</v>
      </c>
      <c r="H89" s="16" t="s">
        <v>425</v>
      </c>
      <c r="I89" s="12">
        <v>6693.18</v>
      </c>
      <c r="J89" s="12">
        <v>0</v>
      </c>
      <c r="K89" s="12">
        <v>15598.82</v>
      </c>
      <c r="L89" s="66">
        <v>0</v>
      </c>
      <c r="M89" s="12">
        <v>216.18</v>
      </c>
      <c r="N89" s="66" t="s">
        <v>55</v>
      </c>
      <c r="O89" s="14" t="s">
        <v>136</v>
      </c>
      <c r="P89" s="14" t="s">
        <v>398</v>
      </c>
      <c r="Q89" s="16" t="s">
        <v>374</v>
      </c>
      <c r="R89" s="18">
        <v>75</v>
      </c>
      <c r="S89" s="18">
        <v>44.67055172413794</v>
      </c>
      <c r="T89" s="18">
        <v>75</v>
      </c>
      <c r="U89" s="18">
        <v>0</v>
      </c>
      <c r="V89" s="19" t="s">
        <v>55</v>
      </c>
      <c r="W89" s="15"/>
      <c r="X89" s="15"/>
      <c r="Y89" s="11">
        <f t="shared" si="4"/>
      </c>
      <c r="Z89" s="11">
        <v>22292</v>
      </c>
      <c r="AA89" s="60">
        <f>IF(Z89=D89,"",IF(W89,"More information available at Baseline","More information available prior to Baseline"))</f>
      </c>
    </row>
    <row r="90" spans="1:27" s="13" customFormat="1" ht="25.5" customHeight="1">
      <c r="A90" s="24" t="s">
        <v>43</v>
      </c>
      <c r="B90" s="10" t="s">
        <v>44</v>
      </c>
      <c r="C90" s="10" t="s">
        <v>45</v>
      </c>
      <c r="D90" s="73">
        <v>19000</v>
      </c>
      <c r="E90" s="14" t="s">
        <v>75</v>
      </c>
      <c r="F90" s="11">
        <v>19000</v>
      </c>
      <c r="G90" s="12">
        <v>18049</v>
      </c>
      <c r="H90" s="16" t="s">
        <v>425</v>
      </c>
      <c r="I90" s="12">
        <v>21848.18</v>
      </c>
      <c r="J90" s="12">
        <v>0</v>
      </c>
      <c r="K90" s="12">
        <v>-3799.18</v>
      </c>
      <c r="L90" s="66" t="s">
        <v>55</v>
      </c>
      <c r="M90" s="12">
        <v>12949.18</v>
      </c>
      <c r="N90" s="70">
        <v>0</v>
      </c>
      <c r="O90" s="14" t="s">
        <v>143</v>
      </c>
      <c r="P90" s="14" t="s">
        <v>385</v>
      </c>
      <c r="Q90" s="16" t="s">
        <v>368</v>
      </c>
      <c r="R90" s="18">
        <v>25</v>
      </c>
      <c r="S90" s="18">
        <v>69.56358620689655</v>
      </c>
      <c r="T90" s="18">
        <v>0</v>
      </c>
      <c r="U90" s="18">
        <v>69.56358620689655</v>
      </c>
      <c r="V90" s="19">
        <v>0</v>
      </c>
      <c r="W90" s="22">
        <v>40129</v>
      </c>
      <c r="X90" s="15"/>
      <c r="Y90" s="11">
        <f t="shared" si="4"/>
        <v>18049</v>
      </c>
      <c r="Z90" s="11">
        <v>18049</v>
      </c>
      <c r="AA90" s="60"/>
    </row>
    <row r="91" spans="1:27" s="13" customFormat="1" ht="25.5" customHeight="1">
      <c r="A91" s="24" t="s">
        <v>46</v>
      </c>
      <c r="B91" s="10" t="s">
        <v>47</v>
      </c>
      <c r="C91" s="10" t="s">
        <v>48</v>
      </c>
      <c r="D91" s="73">
        <v>27000</v>
      </c>
      <c r="E91" s="14" t="s">
        <v>75</v>
      </c>
      <c r="F91" s="11">
        <v>27000</v>
      </c>
      <c r="G91" s="12">
        <v>147624</v>
      </c>
      <c r="H91" s="14">
        <v>2010</v>
      </c>
      <c r="I91" s="12">
        <v>13821.14</v>
      </c>
      <c r="J91" s="12">
        <v>0</v>
      </c>
      <c r="K91" s="12">
        <v>133802.86</v>
      </c>
      <c r="L91" s="66">
        <v>137000</v>
      </c>
      <c r="M91" s="12">
        <v>5430.14</v>
      </c>
      <c r="N91" s="66" t="s">
        <v>55</v>
      </c>
      <c r="O91" s="14" t="s">
        <v>393</v>
      </c>
      <c r="P91" s="14" t="s">
        <v>205</v>
      </c>
      <c r="Q91" s="16" t="s">
        <v>373</v>
      </c>
      <c r="R91" s="18">
        <v>124</v>
      </c>
      <c r="S91" s="18">
        <v>72.24875862068966</v>
      </c>
      <c r="T91" s="18">
        <v>60</v>
      </c>
      <c r="U91" s="18">
        <v>29.34579310344828</v>
      </c>
      <c r="V91" s="18">
        <v>24</v>
      </c>
      <c r="W91" s="22">
        <v>40299</v>
      </c>
      <c r="X91" s="15"/>
      <c r="Y91" s="11">
        <f t="shared" si="4"/>
        <v>147624</v>
      </c>
      <c r="Z91" s="11">
        <v>147624</v>
      </c>
      <c r="AA91" s="60" t="str">
        <f>IF(Z91=D91,"",IF(W91,"More information available at Baseline","More information available prior to Baseline"))</f>
        <v>More information available at Baseline</v>
      </c>
    </row>
    <row r="92" spans="1:27" s="13" customFormat="1" ht="51">
      <c r="A92" s="24" t="s">
        <v>49</v>
      </c>
      <c r="B92" s="10" t="s">
        <v>50</v>
      </c>
      <c r="C92" s="10" t="s">
        <v>51</v>
      </c>
      <c r="D92" s="73">
        <v>78089</v>
      </c>
      <c r="E92" s="14" t="s">
        <v>392</v>
      </c>
      <c r="F92" s="11">
        <v>78089</v>
      </c>
      <c r="G92" s="12">
        <v>78079</v>
      </c>
      <c r="H92" s="16" t="s">
        <v>425</v>
      </c>
      <c r="I92" s="12">
        <v>25326.32</v>
      </c>
      <c r="J92" s="12">
        <v>5828</v>
      </c>
      <c r="K92" s="12">
        <v>46924.68</v>
      </c>
      <c r="L92" s="66">
        <v>67500</v>
      </c>
      <c r="M92" s="12">
        <v>25326.32</v>
      </c>
      <c r="N92" s="66" t="s">
        <v>55</v>
      </c>
      <c r="O92" s="14" t="s">
        <v>136</v>
      </c>
      <c r="P92" s="14" t="s">
        <v>292</v>
      </c>
      <c r="Q92" s="16" t="s">
        <v>374</v>
      </c>
      <c r="R92" s="18">
        <v>105</v>
      </c>
      <c r="S92" s="18">
        <v>136.95317241379308</v>
      </c>
      <c r="T92" s="18">
        <v>40</v>
      </c>
      <c r="U92" s="18">
        <v>136.95317241379308</v>
      </c>
      <c r="V92" s="18">
        <v>65</v>
      </c>
      <c r="W92" s="15"/>
      <c r="X92" s="15"/>
      <c r="Y92" s="11">
        <f t="shared" si="4"/>
      </c>
      <c r="Z92" s="11">
        <v>574713</v>
      </c>
      <c r="AA92" s="60" t="str">
        <f>IF(Z92=D92,"",IF(W92,"More information available at Baseline","More information available prior to Baseline"))</f>
        <v>More information available prior to Baseline</v>
      </c>
    </row>
    <row r="93" spans="1:27" s="13" customFormat="1" ht="25.5">
      <c r="A93" s="24" t="s">
        <v>52</v>
      </c>
      <c r="B93" s="10" t="s">
        <v>53</v>
      </c>
      <c r="C93" s="10" t="s">
        <v>432</v>
      </c>
      <c r="D93" s="73">
        <v>94000</v>
      </c>
      <c r="E93" s="14" t="s">
        <v>379</v>
      </c>
      <c r="F93" s="11">
        <v>94000</v>
      </c>
      <c r="G93" s="12">
        <v>93999</v>
      </c>
      <c r="H93" s="14">
        <v>2009</v>
      </c>
      <c r="I93" s="12">
        <v>95367.35</v>
      </c>
      <c r="J93" s="12">
        <v>0</v>
      </c>
      <c r="K93" s="12">
        <v>-1368.35</v>
      </c>
      <c r="L93" s="66" t="s">
        <v>55</v>
      </c>
      <c r="M93" s="12">
        <v>31993.35</v>
      </c>
      <c r="N93" s="66" t="s">
        <v>55</v>
      </c>
      <c r="O93" s="14" t="s">
        <v>143</v>
      </c>
      <c r="P93" s="14" t="s">
        <v>531</v>
      </c>
      <c r="Q93" s="16" t="s">
        <v>374</v>
      </c>
      <c r="R93" s="18">
        <v>66</v>
      </c>
      <c r="S93" s="18">
        <v>191.44006896551727</v>
      </c>
      <c r="T93" s="18">
        <v>0</v>
      </c>
      <c r="U93" s="18">
        <v>8.193862068965519</v>
      </c>
      <c r="V93" s="19" t="s">
        <v>55</v>
      </c>
      <c r="W93" s="22">
        <v>39797</v>
      </c>
      <c r="X93" s="15"/>
      <c r="Y93" s="11">
        <f t="shared" si="4"/>
        <v>93999</v>
      </c>
      <c r="Z93" s="11">
        <v>93999</v>
      </c>
      <c r="AA93" s="60"/>
    </row>
    <row r="94" spans="1:27" s="13" customFormat="1" ht="76.5">
      <c r="A94" s="24" t="s">
        <v>433</v>
      </c>
      <c r="B94" s="10" t="s">
        <v>434</v>
      </c>
      <c r="C94" s="10" t="s">
        <v>435</v>
      </c>
      <c r="D94" s="73">
        <v>72000</v>
      </c>
      <c r="E94" s="14" t="s">
        <v>379</v>
      </c>
      <c r="F94" s="11">
        <v>72000</v>
      </c>
      <c r="G94" s="12">
        <v>72001</v>
      </c>
      <c r="H94" s="14">
        <v>2009</v>
      </c>
      <c r="I94" s="12">
        <v>14135.15</v>
      </c>
      <c r="J94" s="12">
        <v>0</v>
      </c>
      <c r="K94" s="12">
        <v>57865.85</v>
      </c>
      <c r="L94" s="66" t="s">
        <v>55</v>
      </c>
      <c r="M94" s="12">
        <v>891.15</v>
      </c>
      <c r="N94" s="66" t="s">
        <v>55</v>
      </c>
      <c r="O94" s="14" t="s">
        <v>436</v>
      </c>
      <c r="P94" s="14" t="s">
        <v>398</v>
      </c>
      <c r="Q94" s="16" t="s">
        <v>366</v>
      </c>
      <c r="R94" s="18">
        <v>109</v>
      </c>
      <c r="S94" s="18">
        <v>45.74158620689655</v>
      </c>
      <c r="T94" s="18">
        <v>20</v>
      </c>
      <c r="U94" s="18">
        <v>6.145862068965517</v>
      </c>
      <c r="V94" s="18">
        <v>24</v>
      </c>
      <c r="W94" s="15"/>
      <c r="X94" s="15"/>
      <c r="Y94" s="11">
        <f aca="true" t="shared" si="6" ref="Y94:Y127">IF(W94,G94,"")</f>
      </c>
      <c r="Z94" s="11">
        <v>72001</v>
      </c>
      <c r="AA94" s="60"/>
    </row>
    <row r="95" spans="1:27" s="13" customFormat="1" ht="38.25">
      <c r="A95" s="24" t="s">
        <v>437</v>
      </c>
      <c r="B95" s="10" t="s">
        <v>438</v>
      </c>
      <c r="C95" s="10" t="s">
        <v>439</v>
      </c>
      <c r="D95" s="73">
        <v>22000</v>
      </c>
      <c r="E95" s="14" t="s">
        <v>379</v>
      </c>
      <c r="F95" s="11">
        <v>22000</v>
      </c>
      <c r="G95" s="12">
        <v>221964</v>
      </c>
      <c r="H95" s="14">
        <v>2009</v>
      </c>
      <c r="I95" s="12">
        <v>124087.52</v>
      </c>
      <c r="J95" s="12">
        <v>0</v>
      </c>
      <c r="K95" s="12">
        <v>97876.48</v>
      </c>
      <c r="L95" s="66">
        <v>60000</v>
      </c>
      <c r="M95" s="12">
        <v>7385.52</v>
      </c>
      <c r="N95" s="66" t="s">
        <v>55</v>
      </c>
      <c r="O95" s="14" t="s">
        <v>76</v>
      </c>
      <c r="P95" s="14" t="s">
        <v>385</v>
      </c>
      <c r="Q95" s="16" t="s">
        <v>363</v>
      </c>
      <c r="R95" s="18">
        <v>160</v>
      </c>
      <c r="S95" s="18">
        <v>316.6668275862069</v>
      </c>
      <c r="T95" s="18">
        <v>40</v>
      </c>
      <c r="U95" s="18">
        <v>38.62786206896552</v>
      </c>
      <c r="V95" s="19" t="s">
        <v>55</v>
      </c>
      <c r="W95" s="22">
        <v>39293</v>
      </c>
      <c r="X95" s="15"/>
      <c r="Y95" s="11">
        <f t="shared" si="6"/>
        <v>221964</v>
      </c>
      <c r="Z95" s="11">
        <v>221964</v>
      </c>
      <c r="AA95" s="60" t="str">
        <f aca="true" t="shared" si="7" ref="AA95:AA102">IF(Z95=D95,"",IF(W95,"More information available at Baseline","More information available prior to Baseline"))</f>
        <v>More information available at Baseline</v>
      </c>
    </row>
    <row r="96" spans="1:27" s="13" customFormat="1" ht="25.5">
      <c r="A96" s="24" t="s">
        <v>440</v>
      </c>
      <c r="B96" s="10" t="s">
        <v>441</v>
      </c>
      <c r="C96" s="10" t="s">
        <v>442</v>
      </c>
      <c r="D96" s="73">
        <v>317887</v>
      </c>
      <c r="E96" s="14" t="s">
        <v>392</v>
      </c>
      <c r="F96" s="11">
        <v>317887</v>
      </c>
      <c r="G96" s="12">
        <v>317887</v>
      </c>
      <c r="H96" s="16" t="s">
        <v>425</v>
      </c>
      <c r="I96" s="12">
        <v>62585.17</v>
      </c>
      <c r="J96" s="12">
        <v>12132.4</v>
      </c>
      <c r="K96" s="12">
        <v>243169.43</v>
      </c>
      <c r="L96" s="66">
        <v>304007</v>
      </c>
      <c r="M96" s="12">
        <v>62585.17</v>
      </c>
      <c r="N96" s="70">
        <v>13880</v>
      </c>
      <c r="O96" s="14" t="s">
        <v>166</v>
      </c>
      <c r="P96" s="14" t="s">
        <v>205</v>
      </c>
      <c r="Q96" s="16" t="s">
        <v>356</v>
      </c>
      <c r="R96" s="18">
        <v>180</v>
      </c>
      <c r="S96" s="18">
        <v>164.748</v>
      </c>
      <c r="T96" s="18">
        <v>100</v>
      </c>
      <c r="U96" s="18">
        <v>164.748</v>
      </c>
      <c r="V96" s="18">
        <v>80</v>
      </c>
      <c r="W96" s="22">
        <v>40252</v>
      </c>
      <c r="X96" s="15"/>
      <c r="Y96" s="11">
        <f t="shared" si="6"/>
        <v>317887</v>
      </c>
      <c r="Z96" s="11">
        <v>347887</v>
      </c>
      <c r="AA96" s="60" t="str">
        <f t="shared" si="7"/>
        <v>More information available at Baseline</v>
      </c>
    </row>
    <row r="97" spans="1:27" s="13" customFormat="1" ht="51">
      <c r="A97" s="24" t="s">
        <v>443</v>
      </c>
      <c r="B97" s="10" t="s">
        <v>444</v>
      </c>
      <c r="C97" s="10" t="s">
        <v>445</v>
      </c>
      <c r="D97" s="73">
        <v>102830</v>
      </c>
      <c r="E97" s="14" t="s">
        <v>392</v>
      </c>
      <c r="F97" s="11">
        <v>102830</v>
      </c>
      <c r="G97" s="12">
        <v>102830</v>
      </c>
      <c r="H97" s="16" t="s">
        <v>425</v>
      </c>
      <c r="I97" s="12">
        <v>29523.69</v>
      </c>
      <c r="J97" s="12">
        <v>7400</v>
      </c>
      <c r="K97" s="12">
        <v>65906.31</v>
      </c>
      <c r="L97" s="66">
        <v>50000</v>
      </c>
      <c r="M97" s="12">
        <v>29523.69</v>
      </c>
      <c r="N97" s="66" t="s">
        <v>55</v>
      </c>
      <c r="O97" s="14" t="s">
        <v>136</v>
      </c>
      <c r="P97" s="14" t="s">
        <v>615</v>
      </c>
      <c r="Q97" s="16" t="s">
        <v>367</v>
      </c>
      <c r="R97" s="18">
        <v>80</v>
      </c>
      <c r="S97" s="18">
        <v>117.20827586206897</v>
      </c>
      <c r="T97" s="18">
        <v>80</v>
      </c>
      <c r="U97" s="18">
        <v>117.20827586206897</v>
      </c>
      <c r="V97" s="19" t="s">
        <v>55</v>
      </c>
      <c r="W97" s="22">
        <v>40359</v>
      </c>
      <c r="X97" s="15"/>
      <c r="Y97" s="11">
        <f t="shared" si="6"/>
        <v>102830</v>
      </c>
      <c r="Z97" s="11">
        <v>102830</v>
      </c>
      <c r="AA97" s="60">
        <f t="shared" si="7"/>
      </c>
    </row>
    <row r="98" spans="1:27" s="13" customFormat="1" ht="63.75">
      <c r="A98" s="24" t="s">
        <v>446</v>
      </c>
      <c r="B98" s="10" t="s">
        <v>447</v>
      </c>
      <c r="C98" s="10" t="s">
        <v>448</v>
      </c>
      <c r="D98" s="73">
        <v>373665</v>
      </c>
      <c r="E98" s="14" t="s">
        <v>75</v>
      </c>
      <c r="F98" s="11">
        <v>190000</v>
      </c>
      <c r="G98" s="12">
        <v>468664</v>
      </c>
      <c r="H98" s="14">
        <v>2009</v>
      </c>
      <c r="I98" s="12">
        <v>352616.97</v>
      </c>
      <c r="J98" s="12">
        <v>0</v>
      </c>
      <c r="K98" s="12">
        <v>116047.03</v>
      </c>
      <c r="L98" s="66" t="s">
        <v>55</v>
      </c>
      <c r="M98" s="12">
        <v>30242.97</v>
      </c>
      <c r="N98" s="70">
        <v>0</v>
      </c>
      <c r="O98" s="14" t="s">
        <v>76</v>
      </c>
      <c r="P98" s="14" t="s">
        <v>449</v>
      </c>
      <c r="Q98" s="16" t="s">
        <v>362</v>
      </c>
      <c r="R98" s="18">
        <v>160</v>
      </c>
      <c r="S98" s="18">
        <v>266.8544827586207</v>
      </c>
      <c r="T98" s="18">
        <v>0</v>
      </c>
      <c r="U98" s="18">
        <v>36.28689655172414</v>
      </c>
      <c r="V98" s="19">
        <v>0</v>
      </c>
      <c r="W98" s="22">
        <v>40026</v>
      </c>
      <c r="X98" s="15"/>
      <c r="Y98" s="11">
        <f t="shared" si="6"/>
        <v>468664</v>
      </c>
      <c r="Z98" s="11">
        <v>468664</v>
      </c>
      <c r="AA98" s="60" t="str">
        <f t="shared" si="7"/>
        <v>More information available at Baseline</v>
      </c>
    </row>
    <row r="99" spans="1:27" s="13" customFormat="1" ht="25.5">
      <c r="A99" s="24" t="s">
        <v>450</v>
      </c>
      <c r="B99" s="10" t="s">
        <v>451</v>
      </c>
      <c r="C99" s="10" t="s">
        <v>452</v>
      </c>
      <c r="D99" s="73">
        <v>291395</v>
      </c>
      <c r="E99" s="14" t="s">
        <v>392</v>
      </c>
      <c r="F99" s="11">
        <v>291395</v>
      </c>
      <c r="G99" s="12">
        <v>291395</v>
      </c>
      <c r="H99" s="16" t="s">
        <v>425</v>
      </c>
      <c r="I99" s="12">
        <v>56959.21</v>
      </c>
      <c r="J99" s="12">
        <v>9027.5</v>
      </c>
      <c r="K99" s="12">
        <v>225408.29</v>
      </c>
      <c r="L99" s="66">
        <v>35000</v>
      </c>
      <c r="M99" s="12">
        <v>56959.21</v>
      </c>
      <c r="N99" s="66" t="s">
        <v>55</v>
      </c>
      <c r="O99" s="14" t="s">
        <v>136</v>
      </c>
      <c r="P99" s="14" t="s">
        <v>398</v>
      </c>
      <c r="Q99" s="16" t="s">
        <v>367</v>
      </c>
      <c r="R99" s="18">
        <v>246</v>
      </c>
      <c r="S99" s="18">
        <v>161.4266896551724</v>
      </c>
      <c r="T99" s="18">
        <v>186</v>
      </c>
      <c r="U99" s="18">
        <v>161.4266896551724</v>
      </c>
      <c r="V99" s="18">
        <v>60</v>
      </c>
      <c r="W99" s="22">
        <v>40369</v>
      </c>
      <c r="X99" s="15"/>
      <c r="Y99" s="11">
        <f t="shared" si="6"/>
        <v>291395</v>
      </c>
      <c r="Z99" s="11">
        <v>291395</v>
      </c>
      <c r="AA99" s="60">
        <f t="shared" si="7"/>
      </c>
    </row>
    <row r="100" spans="1:27" s="13" customFormat="1" ht="25.5">
      <c r="A100" s="24" t="s">
        <v>453</v>
      </c>
      <c r="B100" s="10" t="s">
        <v>454</v>
      </c>
      <c r="C100" s="10" t="s">
        <v>455</v>
      </c>
      <c r="D100" s="73">
        <v>78210</v>
      </c>
      <c r="E100" s="14" t="s">
        <v>75</v>
      </c>
      <c r="F100" s="11">
        <v>78210</v>
      </c>
      <c r="G100" s="12">
        <v>78210</v>
      </c>
      <c r="H100" s="16" t="s">
        <v>425</v>
      </c>
      <c r="I100" s="12">
        <v>2170.56</v>
      </c>
      <c r="J100" s="12">
        <v>0</v>
      </c>
      <c r="K100" s="12">
        <v>76039.44</v>
      </c>
      <c r="L100" s="66" t="s">
        <v>55</v>
      </c>
      <c r="M100" s="12">
        <v>2170.56</v>
      </c>
      <c r="N100" s="66" t="s">
        <v>55</v>
      </c>
      <c r="O100" s="14" t="s">
        <v>380</v>
      </c>
      <c r="P100" s="14" t="s">
        <v>381</v>
      </c>
      <c r="Q100" s="16" t="s">
        <v>368</v>
      </c>
      <c r="R100" s="18">
        <v>160</v>
      </c>
      <c r="S100" s="18">
        <v>14.969379310344827</v>
      </c>
      <c r="T100" s="18">
        <v>100</v>
      </c>
      <c r="U100" s="18">
        <v>14.969379310344827</v>
      </c>
      <c r="V100" s="19" t="s">
        <v>55</v>
      </c>
      <c r="W100" s="15"/>
      <c r="X100" s="15"/>
      <c r="Y100" s="11">
        <f t="shared" si="6"/>
      </c>
      <c r="Z100" s="11">
        <v>78210</v>
      </c>
      <c r="AA100" s="60">
        <f t="shared" si="7"/>
      </c>
    </row>
    <row r="101" spans="1:27" s="13" customFormat="1" ht="51">
      <c r="A101" s="24" t="s">
        <v>456</v>
      </c>
      <c r="B101" s="10" t="s">
        <v>457</v>
      </c>
      <c r="C101" s="10" t="s">
        <v>458</v>
      </c>
      <c r="D101" s="73">
        <v>259344</v>
      </c>
      <c r="E101" s="14" t="s">
        <v>165</v>
      </c>
      <c r="F101" s="11">
        <v>71928</v>
      </c>
      <c r="G101" s="12">
        <v>1009354</v>
      </c>
      <c r="H101" s="14">
        <v>2010</v>
      </c>
      <c r="I101" s="12">
        <v>55713.19</v>
      </c>
      <c r="J101" s="12">
        <v>17520.23</v>
      </c>
      <c r="K101" s="12">
        <v>936120.58</v>
      </c>
      <c r="L101" s="66">
        <v>90000</v>
      </c>
      <c r="M101" s="12">
        <v>33260.19</v>
      </c>
      <c r="N101" s="70">
        <v>87000</v>
      </c>
      <c r="O101" s="14" t="s">
        <v>166</v>
      </c>
      <c r="P101" s="14" t="s">
        <v>205</v>
      </c>
      <c r="Q101" s="16" t="s">
        <v>371</v>
      </c>
      <c r="R101" s="18">
        <v>102</v>
      </c>
      <c r="S101" s="18">
        <v>87.88579310344828</v>
      </c>
      <c r="T101" s="18">
        <v>40</v>
      </c>
      <c r="U101" s="18">
        <v>58.52703448275862</v>
      </c>
      <c r="V101" s="18">
        <v>52</v>
      </c>
      <c r="W101" s="22">
        <v>39965</v>
      </c>
      <c r="X101" s="15"/>
      <c r="Y101" s="11">
        <f t="shared" si="6"/>
        <v>1009354</v>
      </c>
      <c r="Z101" s="11">
        <v>1009354</v>
      </c>
      <c r="AA101" s="60" t="str">
        <f t="shared" si="7"/>
        <v>More information available at Baseline</v>
      </c>
    </row>
    <row r="102" spans="1:27" s="13" customFormat="1" ht="63.75">
      <c r="A102" s="24" t="s">
        <v>459</v>
      </c>
      <c r="B102" s="10" t="s">
        <v>460</v>
      </c>
      <c r="C102" s="10" t="s">
        <v>461</v>
      </c>
      <c r="D102" s="73">
        <v>50000</v>
      </c>
      <c r="E102" s="14" t="s">
        <v>75</v>
      </c>
      <c r="F102" s="11">
        <v>212277</v>
      </c>
      <c r="G102" s="12">
        <v>50000</v>
      </c>
      <c r="H102" s="16" t="s">
        <v>425</v>
      </c>
      <c r="I102" s="12">
        <v>30378.05</v>
      </c>
      <c r="J102" s="12">
        <v>0</v>
      </c>
      <c r="K102" s="12">
        <v>19621.95</v>
      </c>
      <c r="L102" s="66" t="s">
        <v>55</v>
      </c>
      <c r="M102" s="12">
        <v>3184.05</v>
      </c>
      <c r="N102" s="66" t="s">
        <v>55</v>
      </c>
      <c r="O102" s="14" t="s">
        <v>393</v>
      </c>
      <c r="P102" s="14" t="s">
        <v>394</v>
      </c>
      <c r="Q102" s="16" t="s">
        <v>473</v>
      </c>
      <c r="R102" s="19" t="s">
        <v>54</v>
      </c>
      <c r="S102" s="19" t="s">
        <v>54</v>
      </c>
      <c r="T102" s="19" t="s">
        <v>54</v>
      </c>
      <c r="U102" s="19" t="s">
        <v>54</v>
      </c>
      <c r="V102" s="19" t="s">
        <v>54</v>
      </c>
      <c r="W102" s="15"/>
      <c r="X102" s="15"/>
      <c r="Y102" s="11">
        <f t="shared" si="6"/>
      </c>
      <c r="Z102" s="11">
        <v>50000</v>
      </c>
      <c r="AA102" s="60">
        <f t="shared" si="7"/>
      </c>
    </row>
    <row r="103" spans="1:27" s="13" customFormat="1" ht="38.25">
      <c r="A103" s="24" t="s">
        <v>462</v>
      </c>
      <c r="B103" s="10" t="s">
        <v>463</v>
      </c>
      <c r="C103" s="10" t="s">
        <v>464</v>
      </c>
      <c r="D103" s="73">
        <v>146929</v>
      </c>
      <c r="E103" s="14" t="s">
        <v>165</v>
      </c>
      <c r="F103" s="11">
        <v>147000</v>
      </c>
      <c r="G103" s="12">
        <v>147000</v>
      </c>
      <c r="H103" s="16" t="s">
        <v>425</v>
      </c>
      <c r="I103" s="12">
        <v>128714.09</v>
      </c>
      <c r="J103" s="12">
        <v>0</v>
      </c>
      <c r="K103" s="12">
        <v>18285.91</v>
      </c>
      <c r="L103" s="66" t="s">
        <v>55</v>
      </c>
      <c r="M103" s="12">
        <v>103279.09</v>
      </c>
      <c r="N103" s="70">
        <v>0</v>
      </c>
      <c r="O103" s="14" t="s">
        <v>76</v>
      </c>
      <c r="P103" s="14" t="s">
        <v>385</v>
      </c>
      <c r="Q103" s="16" t="s">
        <v>375</v>
      </c>
      <c r="R103" s="18">
        <v>145</v>
      </c>
      <c r="S103" s="18">
        <v>70.82206896551723</v>
      </c>
      <c r="T103" s="18">
        <v>10</v>
      </c>
      <c r="U103" s="18">
        <v>2.3477241379310345</v>
      </c>
      <c r="V103" s="19">
        <v>0</v>
      </c>
      <c r="W103" s="22">
        <v>39840</v>
      </c>
      <c r="X103" s="15"/>
      <c r="Y103" s="11">
        <f t="shared" si="6"/>
        <v>147000</v>
      </c>
      <c r="Z103" s="11">
        <v>147000</v>
      </c>
      <c r="AA103" s="60"/>
    </row>
    <row r="104" spans="1:27" s="13" customFormat="1" ht="63.75">
      <c r="A104" s="24" t="s">
        <v>465</v>
      </c>
      <c r="B104" s="10" t="s">
        <v>466</v>
      </c>
      <c r="C104" s="10" t="s">
        <v>467</v>
      </c>
      <c r="D104" s="73">
        <v>78800</v>
      </c>
      <c r="E104" s="14" t="s">
        <v>165</v>
      </c>
      <c r="F104" s="11">
        <v>78800</v>
      </c>
      <c r="G104" s="12">
        <v>78800</v>
      </c>
      <c r="H104" s="16" t="s">
        <v>425</v>
      </c>
      <c r="I104" s="12">
        <v>0</v>
      </c>
      <c r="J104" s="12">
        <v>0</v>
      </c>
      <c r="K104" s="12">
        <v>78800</v>
      </c>
      <c r="L104" s="66" t="s">
        <v>55</v>
      </c>
      <c r="M104" s="12">
        <v>0</v>
      </c>
      <c r="N104" s="66" t="s">
        <v>55</v>
      </c>
      <c r="O104" s="14" t="s">
        <v>136</v>
      </c>
      <c r="P104" s="14" t="s">
        <v>398</v>
      </c>
      <c r="Q104" s="16" t="s">
        <v>366</v>
      </c>
      <c r="R104" s="18">
        <v>40</v>
      </c>
      <c r="S104" s="18">
        <v>0</v>
      </c>
      <c r="T104" s="18">
        <v>40</v>
      </c>
      <c r="U104" s="18">
        <v>0</v>
      </c>
      <c r="V104" s="19" t="s">
        <v>55</v>
      </c>
      <c r="W104" s="15"/>
      <c r="X104" s="15"/>
      <c r="Y104" s="11">
        <f t="shared" si="6"/>
      </c>
      <c r="Z104" s="11">
        <v>78800</v>
      </c>
      <c r="AA104" s="60">
        <f aca="true" t="shared" si="8" ref="AA104:AA112">IF(Z104=D104,"",IF(W104,"More information available at Baseline","More information available prior to Baseline"))</f>
      </c>
    </row>
    <row r="105" spans="1:27" s="13" customFormat="1" ht="76.5">
      <c r="A105" s="24" t="s">
        <v>468</v>
      </c>
      <c r="B105" s="10" t="s">
        <v>469</v>
      </c>
      <c r="C105" s="10" t="s">
        <v>470</v>
      </c>
      <c r="D105" s="73">
        <v>34212</v>
      </c>
      <c r="E105" s="14" t="s">
        <v>75</v>
      </c>
      <c r="F105" s="11">
        <v>34810</v>
      </c>
      <c r="G105" s="12">
        <v>69021</v>
      </c>
      <c r="H105" s="14">
        <v>2009</v>
      </c>
      <c r="I105" s="12">
        <v>61039.12</v>
      </c>
      <c r="J105" s="12">
        <v>0</v>
      </c>
      <c r="K105" s="12">
        <v>7981.88</v>
      </c>
      <c r="L105" s="66" t="s">
        <v>55</v>
      </c>
      <c r="M105" s="12">
        <v>9112.12</v>
      </c>
      <c r="N105" s="66" t="s">
        <v>55</v>
      </c>
      <c r="O105" s="14" t="s">
        <v>81</v>
      </c>
      <c r="P105" s="14" t="s">
        <v>544</v>
      </c>
      <c r="Q105" s="16" t="s">
        <v>374</v>
      </c>
      <c r="R105" s="18">
        <v>100</v>
      </c>
      <c r="S105" s="18">
        <v>274.1880689655173</v>
      </c>
      <c r="T105" s="18">
        <v>40</v>
      </c>
      <c r="U105" s="18">
        <v>33.945655172413794</v>
      </c>
      <c r="V105" s="19" t="s">
        <v>55</v>
      </c>
      <c r="W105" s="22">
        <v>39933</v>
      </c>
      <c r="X105" s="15"/>
      <c r="Y105" s="11">
        <f t="shared" si="6"/>
        <v>69021</v>
      </c>
      <c r="Z105" s="11">
        <v>119021</v>
      </c>
      <c r="AA105" s="60" t="str">
        <f t="shared" si="8"/>
        <v>More information available at Baseline</v>
      </c>
    </row>
    <row r="106" spans="1:27" s="13" customFormat="1" ht="51">
      <c r="A106" s="24" t="s">
        <v>471</v>
      </c>
      <c r="B106" s="10" t="s">
        <v>88</v>
      </c>
      <c r="C106" s="10" t="s">
        <v>89</v>
      </c>
      <c r="D106" s="73">
        <v>109100</v>
      </c>
      <c r="E106" s="14" t="s">
        <v>165</v>
      </c>
      <c r="F106" s="11">
        <v>109100</v>
      </c>
      <c r="G106" s="12">
        <v>587497</v>
      </c>
      <c r="H106" s="14">
        <v>2010</v>
      </c>
      <c r="I106" s="12">
        <v>395285</v>
      </c>
      <c r="J106" s="12">
        <v>0</v>
      </c>
      <c r="K106" s="12">
        <v>192212</v>
      </c>
      <c r="L106" s="66" t="s">
        <v>55</v>
      </c>
      <c r="M106" s="12">
        <v>270285</v>
      </c>
      <c r="N106" s="66" t="s">
        <v>55</v>
      </c>
      <c r="O106" s="14" t="s">
        <v>143</v>
      </c>
      <c r="P106" s="14" t="s">
        <v>273</v>
      </c>
      <c r="Q106" s="16" t="s">
        <v>375</v>
      </c>
      <c r="R106" s="18">
        <v>270</v>
      </c>
      <c r="S106" s="18">
        <v>99.41772413793103</v>
      </c>
      <c r="T106" s="18">
        <v>180</v>
      </c>
      <c r="U106" s="18">
        <v>69.25648275862069</v>
      </c>
      <c r="V106" s="19" t="s">
        <v>55</v>
      </c>
      <c r="W106" s="22">
        <v>39589</v>
      </c>
      <c r="X106" s="22">
        <v>40182</v>
      </c>
      <c r="Y106" s="11">
        <f t="shared" si="6"/>
        <v>587497</v>
      </c>
      <c r="Z106" s="11">
        <v>587497</v>
      </c>
      <c r="AA106" s="60" t="str">
        <f t="shared" si="8"/>
        <v>More information available at Baseline</v>
      </c>
    </row>
    <row r="107" spans="1:27" s="13" customFormat="1" ht="114.75">
      <c r="A107" s="24" t="s">
        <v>90</v>
      </c>
      <c r="B107" s="10" t="s">
        <v>91</v>
      </c>
      <c r="C107" s="10" t="s">
        <v>92</v>
      </c>
      <c r="D107" s="73" t="s">
        <v>431</v>
      </c>
      <c r="E107" s="14" t="s">
        <v>165</v>
      </c>
      <c r="F107" s="11">
        <v>101270</v>
      </c>
      <c r="G107" s="12">
        <v>101269</v>
      </c>
      <c r="H107" s="16" t="s">
        <v>425</v>
      </c>
      <c r="I107" s="12">
        <v>85304</v>
      </c>
      <c r="J107" s="12">
        <v>0</v>
      </c>
      <c r="K107" s="12">
        <v>15965</v>
      </c>
      <c r="L107" s="66" t="s">
        <v>55</v>
      </c>
      <c r="M107" s="12">
        <v>0</v>
      </c>
      <c r="N107" s="70">
        <v>0</v>
      </c>
      <c r="O107" s="14" t="s">
        <v>143</v>
      </c>
      <c r="P107" s="14" t="s">
        <v>385</v>
      </c>
      <c r="Q107" s="16" t="s">
        <v>370</v>
      </c>
      <c r="R107" s="18">
        <v>28</v>
      </c>
      <c r="S107" s="18">
        <v>210.39468965517244</v>
      </c>
      <c r="T107" s="18">
        <v>0</v>
      </c>
      <c r="U107" s="18">
        <v>0</v>
      </c>
      <c r="V107" s="19">
        <v>0</v>
      </c>
      <c r="W107" s="22">
        <v>39613</v>
      </c>
      <c r="X107" s="15"/>
      <c r="Y107" s="11">
        <f t="shared" si="6"/>
        <v>101269</v>
      </c>
      <c r="Z107" s="11">
        <v>101269</v>
      </c>
      <c r="AA107" s="60" t="str">
        <f t="shared" si="8"/>
        <v>More information available at Baseline</v>
      </c>
    </row>
    <row r="108" spans="1:27" s="13" customFormat="1" ht="25.5" customHeight="1">
      <c r="A108" s="24" t="s">
        <v>93</v>
      </c>
      <c r="B108" s="10" t="s">
        <v>94</v>
      </c>
      <c r="C108" s="10" t="s">
        <v>95</v>
      </c>
      <c r="D108" s="73">
        <v>117239</v>
      </c>
      <c r="E108" s="14" t="s">
        <v>165</v>
      </c>
      <c r="F108" s="11">
        <v>117239</v>
      </c>
      <c r="G108" s="12">
        <v>117239</v>
      </c>
      <c r="H108" s="16" t="s">
        <v>425</v>
      </c>
      <c r="I108" s="12">
        <v>0</v>
      </c>
      <c r="J108" s="12">
        <v>0</v>
      </c>
      <c r="K108" s="12">
        <v>117239</v>
      </c>
      <c r="L108" s="66" t="s">
        <v>55</v>
      </c>
      <c r="M108" s="12">
        <v>0</v>
      </c>
      <c r="N108" s="66" t="s">
        <v>55</v>
      </c>
      <c r="O108" s="14" t="s">
        <v>380</v>
      </c>
      <c r="P108" s="14" t="s">
        <v>170</v>
      </c>
      <c r="Q108" s="14" t="s">
        <v>355</v>
      </c>
      <c r="R108" s="19" t="s">
        <v>55</v>
      </c>
      <c r="S108" s="18">
        <v>0</v>
      </c>
      <c r="T108" s="19" t="s">
        <v>55</v>
      </c>
      <c r="U108" s="18">
        <v>0</v>
      </c>
      <c r="V108" s="19" t="s">
        <v>55</v>
      </c>
      <c r="W108" s="15"/>
      <c r="X108" s="15"/>
      <c r="Y108" s="11">
        <f t="shared" si="6"/>
      </c>
      <c r="Z108" s="11">
        <v>117239</v>
      </c>
      <c r="AA108" s="60">
        <f t="shared" si="8"/>
      </c>
    </row>
    <row r="109" spans="1:27" s="13" customFormat="1" ht="89.25">
      <c r="A109" s="24" t="s">
        <v>96</v>
      </c>
      <c r="B109" s="10" t="s">
        <v>97</v>
      </c>
      <c r="C109" s="10" t="s">
        <v>98</v>
      </c>
      <c r="D109" s="73">
        <v>203254</v>
      </c>
      <c r="E109" s="14" t="s">
        <v>75</v>
      </c>
      <c r="F109" s="11">
        <v>203254</v>
      </c>
      <c r="G109" s="12">
        <v>203254</v>
      </c>
      <c r="H109" s="16" t="s">
        <v>425</v>
      </c>
      <c r="I109" s="12">
        <v>71913.03</v>
      </c>
      <c r="J109" s="12">
        <v>15984.96</v>
      </c>
      <c r="K109" s="12">
        <v>115356.01</v>
      </c>
      <c r="L109" s="66">
        <v>182614</v>
      </c>
      <c r="M109" s="12">
        <v>60242.03</v>
      </c>
      <c r="N109" s="66" t="s">
        <v>55</v>
      </c>
      <c r="O109" s="14" t="s">
        <v>380</v>
      </c>
      <c r="P109" s="14" t="s">
        <v>292</v>
      </c>
      <c r="Q109" s="16" t="s">
        <v>374</v>
      </c>
      <c r="R109" s="18">
        <v>224</v>
      </c>
      <c r="S109" s="18">
        <v>237.34289655172415</v>
      </c>
      <c r="T109" s="18">
        <v>58</v>
      </c>
      <c r="U109" s="18">
        <v>156.85241379310347</v>
      </c>
      <c r="V109" s="18">
        <v>82</v>
      </c>
      <c r="W109" s="15"/>
      <c r="X109" s="15"/>
      <c r="Y109" s="11">
        <f t="shared" si="6"/>
      </c>
      <c r="Z109" s="11">
        <v>203254</v>
      </c>
      <c r="AA109" s="60">
        <f t="shared" si="8"/>
      </c>
    </row>
    <row r="110" spans="1:27" s="13" customFormat="1" ht="25.5">
      <c r="A110" s="24" t="s">
        <v>99</v>
      </c>
      <c r="B110" s="10" t="s">
        <v>100</v>
      </c>
      <c r="C110" s="10" t="s">
        <v>101</v>
      </c>
      <c r="D110" s="73">
        <v>822351</v>
      </c>
      <c r="E110" s="14" t="s">
        <v>75</v>
      </c>
      <c r="F110" s="11">
        <v>822351</v>
      </c>
      <c r="G110" s="12">
        <v>822351</v>
      </c>
      <c r="H110" s="16" t="s">
        <v>425</v>
      </c>
      <c r="I110" s="12">
        <v>23906.97</v>
      </c>
      <c r="J110" s="12">
        <v>0</v>
      </c>
      <c r="K110" s="12">
        <v>798444.03</v>
      </c>
      <c r="L110" s="66">
        <v>810000</v>
      </c>
      <c r="M110" s="12">
        <v>23087.97</v>
      </c>
      <c r="N110" s="70">
        <v>0</v>
      </c>
      <c r="O110" s="14" t="s">
        <v>380</v>
      </c>
      <c r="P110" s="14" t="s">
        <v>150</v>
      </c>
      <c r="Q110" s="16" t="s">
        <v>371</v>
      </c>
      <c r="R110" s="18">
        <v>266</v>
      </c>
      <c r="S110" s="18">
        <v>151.96351724137932</v>
      </c>
      <c r="T110" s="18">
        <v>250</v>
      </c>
      <c r="U110" s="18">
        <v>146.3176551724138</v>
      </c>
      <c r="V110" s="18">
        <v>0</v>
      </c>
      <c r="W110" s="15"/>
      <c r="X110" s="15"/>
      <c r="Y110" s="11">
        <f t="shared" si="6"/>
      </c>
      <c r="Z110" s="11">
        <v>822351</v>
      </c>
      <c r="AA110" s="60">
        <f t="shared" si="8"/>
      </c>
    </row>
    <row r="111" spans="1:27" s="13" customFormat="1" ht="76.5">
      <c r="A111" s="24" t="s">
        <v>102</v>
      </c>
      <c r="B111" s="10" t="s">
        <v>103</v>
      </c>
      <c r="C111" s="10" t="s">
        <v>104</v>
      </c>
      <c r="D111" s="73">
        <v>25000</v>
      </c>
      <c r="E111" s="14" t="s">
        <v>75</v>
      </c>
      <c r="F111" s="11">
        <v>25000</v>
      </c>
      <c r="G111" s="12">
        <v>25000</v>
      </c>
      <c r="H111" s="16" t="s">
        <v>425</v>
      </c>
      <c r="I111" s="12">
        <v>0</v>
      </c>
      <c r="J111" s="12">
        <v>0</v>
      </c>
      <c r="K111" s="12">
        <v>25000</v>
      </c>
      <c r="L111" s="66" t="s">
        <v>55</v>
      </c>
      <c r="M111" s="12">
        <v>0</v>
      </c>
      <c r="N111" s="66" t="s">
        <v>55</v>
      </c>
      <c r="O111" s="14" t="s">
        <v>393</v>
      </c>
      <c r="P111" s="14" t="s">
        <v>394</v>
      </c>
      <c r="Q111" s="16" t="s">
        <v>473</v>
      </c>
      <c r="R111" s="19" t="s">
        <v>54</v>
      </c>
      <c r="S111" s="19" t="s">
        <v>54</v>
      </c>
      <c r="T111" s="19" t="s">
        <v>54</v>
      </c>
      <c r="U111" s="19" t="s">
        <v>54</v>
      </c>
      <c r="V111" s="19" t="s">
        <v>54</v>
      </c>
      <c r="W111" s="15"/>
      <c r="X111" s="15"/>
      <c r="Y111" s="11">
        <f t="shared" si="6"/>
      </c>
      <c r="Z111" s="11">
        <v>25000</v>
      </c>
      <c r="AA111" s="60">
        <f t="shared" si="8"/>
      </c>
    </row>
    <row r="112" spans="1:27" s="13" customFormat="1" ht="51">
      <c r="A112" s="24" t="s">
        <v>105</v>
      </c>
      <c r="B112" s="10" t="s">
        <v>106</v>
      </c>
      <c r="C112" s="10" t="s">
        <v>107</v>
      </c>
      <c r="D112" s="73">
        <v>140993</v>
      </c>
      <c r="E112" s="14" t="s">
        <v>75</v>
      </c>
      <c r="F112" s="11">
        <v>140993</v>
      </c>
      <c r="G112" s="12">
        <v>140991</v>
      </c>
      <c r="H112" s="16" t="s">
        <v>425</v>
      </c>
      <c r="I112" s="12">
        <v>53962.91</v>
      </c>
      <c r="J112" s="12">
        <v>5392</v>
      </c>
      <c r="K112" s="12">
        <v>81636.09</v>
      </c>
      <c r="L112" s="66">
        <v>25000</v>
      </c>
      <c r="M112" s="12">
        <v>23283.91</v>
      </c>
      <c r="N112" s="70">
        <v>200000</v>
      </c>
      <c r="O112" s="14" t="s">
        <v>380</v>
      </c>
      <c r="P112" s="14" t="s">
        <v>394</v>
      </c>
      <c r="Q112" s="16" t="s">
        <v>363</v>
      </c>
      <c r="R112" s="18">
        <v>191</v>
      </c>
      <c r="S112" s="18">
        <v>186.87393103448278</v>
      </c>
      <c r="T112" s="18">
        <v>50</v>
      </c>
      <c r="U112" s="18">
        <v>104.17793103448277</v>
      </c>
      <c r="V112" s="18">
        <v>81</v>
      </c>
      <c r="W112" s="22">
        <v>40269</v>
      </c>
      <c r="X112" s="15"/>
      <c r="Y112" s="11">
        <f t="shared" si="6"/>
        <v>140991</v>
      </c>
      <c r="Z112" s="11">
        <v>540357</v>
      </c>
      <c r="AA112" s="60" t="str">
        <f t="shared" si="8"/>
        <v>More information available at Baseline</v>
      </c>
    </row>
    <row r="113" spans="1:27" s="13" customFormat="1" ht="76.5">
      <c r="A113" s="24" t="s">
        <v>108</v>
      </c>
      <c r="B113" s="10" t="s">
        <v>109</v>
      </c>
      <c r="C113" s="10" t="s">
        <v>110</v>
      </c>
      <c r="D113" s="73">
        <v>22700</v>
      </c>
      <c r="E113" s="14" t="s">
        <v>75</v>
      </c>
      <c r="F113" s="11">
        <v>22700</v>
      </c>
      <c r="G113" s="12">
        <v>22699</v>
      </c>
      <c r="H113" s="16" t="s">
        <v>425</v>
      </c>
      <c r="I113" s="12">
        <v>15678.92</v>
      </c>
      <c r="J113" s="12">
        <v>0</v>
      </c>
      <c r="K113" s="12">
        <v>7020.08</v>
      </c>
      <c r="L113" s="66" t="s">
        <v>55</v>
      </c>
      <c r="M113" s="12">
        <v>5617.92</v>
      </c>
      <c r="N113" s="66" t="s">
        <v>55</v>
      </c>
      <c r="O113" s="14" t="s">
        <v>81</v>
      </c>
      <c r="P113" s="14" t="s">
        <v>544</v>
      </c>
      <c r="Q113" s="16" t="s">
        <v>368</v>
      </c>
      <c r="R113" s="18">
        <v>65</v>
      </c>
      <c r="S113" s="18">
        <v>94.95565517241378</v>
      </c>
      <c r="T113" s="18">
        <v>25</v>
      </c>
      <c r="U113" s="18">
        <v>35.22206896551724</v>
      </c>
      <c r="V113" s="19" t="s">
        <v>55</v>
      </c>
      <c r="W113" s="22">
        <v>39962</v>
      </c>
      <c r="X113" s="15"/>
      <c r="Y113" s="11">
        <f t="shared" si="6"/>
        <v>22699</v>
      </c>
      <c r="Z113" s="11">
        <v>22699</v>
      </c>
      <c r="AA113" s="60"/>
    </row>
    <row r="114" spans="1:27" s="13" customFormat="1" ht="51">
      <c r="A114" s="24" t="s">
        <v>111</v>
      </c>
      <c r="B114" s="10" t="s">
        <v>112</v>
      </c>
      <c r="C114" s="10" t="s">
        <v>113</v>
      </c>
      <c r="D114" s="73">
        <v>37815</v>
      </c>
      <c r="E114" s="14" t="s">
        <v>75</v>
      </c>
      <c r="F114" s="11">
        <v>37815</v>
      </c>
      <c r="G114" s="12">
        <v>37814</v>
      </c>
      <c r="H114" s="16" t="s">
        <v>425</v>
      </c>
      <c r="I114" s="12">
        <v>15708.64</v>
      </c>
      <c r="J114" s="12">
        <v>0</v>
      </c>
      <c r="K114" s="12">
        <v>22105.36</v>
      </c>
      <c r="L114" s="66" t="s">
        <v>55</v>
      </c>
      <c r="M114" s="12">
        <v>6128.64</v>
      </c>
      <c r="N114" s="66" t="s">
        <v>55</v>
      </c>
      <c r="O114" s="14" t="s">
        <v>81</v>
      </c>
      <c r="P114" s="14" t="s">
        <v>544</v>
      </c>
      <c r="Q114" s="16" t="s">
        <v>368</v>
      </c>
      <c r="R114" s="18">
        <v>70</v>
      </c>
      <c r="S114" s="18">
        <v>95.15903448275863</v>
      </c>
      <c r="T114" s="18">
        <v>25</v>
      </c>
      <c r="U114" s="18">
        <v>38.74427586206897</v>
      </c>
      <c r="V114" s="19" t="s">
        <v>55</v>
      </c>
      <c r="W114" s="22">
        <v>39979</v>
      </c>
      <c r="X114" s="15"/>
      <c r="Y114" s="11">
        <f t="shared" si="6"/>
        <v>37814</v>
      </c>
      <c r="Z114" s="11">
        <v>37814</v>
      </c>
      <c r="AA114" s="60"/>
    </row>
    <row r="115" spans="1:27" s="13" customFormat="1" ht="25.5">
      <c r="A115" s="24" t="s">
        <v>114</v>
      </c>
      <c r="B115" s="10" t="s">
        <v>115</v>
      </c>
      <c r="C115" s="10" t="s">
        <v>116</v>
      </c>
      <c r="D115" s="73">
        <v>49828</v>
      </c>
      <c r="E115" s="14" t="s">
        <v>75</v>
      </c>
      <c r="F115" s="11">
        <v>49828</v>
      </c>
      <c r="G115" s="12">
        <v>49828</v>
      </c>
      <c r="H115" s="16" t="s">
        <v>425</v>
      </c>
      <c r="I115" s="12">
        <v>9192.96</v>
      </c>
      <c r="J115" s="12">
        <v>0</v>
      </c>
      <c r="K115" s="12">
        <v>40635.04</v>
      </c>
      <c r="L115" s="66" t="s">
        <v>55</v>
      </c>
      <c r="M115" s="12">
        <v>9192.96</v>
      </c>
      <c r="N115" s="70">
        <v>0</v>
      </c>
      <c r="O115" s="14" t="s">
        <v>76</v>
      </c>
      <c r="P115" s="14" t="s">
        <v>449</v>
      </c>
      <c r="Q115" s="16" t="s">
        <v>368</v>
      </c>
      <c r="R115" s="18">
        <v>255</v>
      </c>
      <c r="S115" s="18">
        <v>52.833103448275864</v>
      </c>
      <c r="T115" s="18">
        <v>95</v>
      </c>
      <c r="U115" s="18">
        <v>52.833103448275864</v>
      </c>
      <c r="V115" s="18">
        <v>0</v>
      </c>
      <c r="W115" s="22">
        <v>40344</v>
      </c>
      <c r="X115" s="15"/>
      <c r="Y115" s="11">
        <f t="shared" si="6"/>
        <v>49828</v>
      </c>
      <c r="Z115" s="11">
        <v>49828</v>
      </c>
      <c r="AA115" s="60">
        <f aca="true" t="shared" si="9" ref="AA115:AA125">IF(Z115=D115,"",IF(W115,"More information available at Baseline","More information available prior to Baseline"))</f>
      </c>
    </row>
    <row r="116" spans="1:27" s="13" customFormat="1" ht="76.5">
      <c r="A116" s="24" t="s">
        <v>117</v>
      </c>
      <c r="B116" s="10" t="s">
        <v>118</v>
      </c>
      <c r="C116" s="10" t="s">
        <v>119</v>
      </c>
      <c r="D116" s="73">
        <v>445419</v>
      </c>
      <c r="E116" s="14" t="s">
        <v>75</v>
      </c>
      <c r="F116" s="11">
        <v>450000</v>
      </c>
      <c r="G116" s="12">
        <v>449999</v>
      </c>
      <c r="H116" s="16" t="s">
        <v>425</v>
      </c>
      <c r="I116" s="12">
        <v>34062.05</v>
      </c>
      <c r="J116" s="12">
        <v>0</v>
      </c>
      <c r="K116" s="12">
        <v>415936.95</v>
      </c>
      <c r="L116" s="66">
        <v>27000</v>
      </c>
      <c r="M116" s="12">
        <v>29482.05</v>
      </c>
      <c r="N116" s="66" t="s">
        <v>55</v>
      </c>
      <c r="O116" s="14" t="s">
        <v>136</v>
      </c>
      <c r="P116" s="14" t="s">
        <v>170</v>
      </c>
      <c r="Q116" s="16" t="s">
        <v>357</v>
      </c>
      <c r="R116" s="18">
        <v>310</v>
      </c>
      <c r="S116" s="18">
        <v>216.18165517241383</v>
      </c>
      <c r="T116" s="18">
        <v>200</v>
      </c>
      <c r="U116" s="18">
        <v>184.59586206896552</v>
      </c>
      <c r="V116" s="18">
        <v>110</v>
      </c>
      <c r="W116" s="15"/>
      <c r="X116" s="15"/>
      <c r="Y116" s="11">
        <f t="shared" si="6"/>
      </c>
      <c r="Z116" s="11">
        <v>449999</v>
      </c>
      <c r="AA116" s="60" t="str">
        <f t="shared" si="9"/>
        <v>More information available prior to Baseline</v>
      </c>
    </row>
    <row r="117" spans="1:27" s="13" customFormat="1" ht="25.5">
      <c r="A117" s="24" t="s">
        <v>501</v>
      </c>
      <c r="B117" s="10" t="s">
        <v>502</v>
      </c>
      <c r="C117" s="10" t="s">
        <v>503</v>
      </c>
      <c r="D117" s="73">
        <v>627830</v>
      </c>
      <c r="E117" s="14" t="s">
        <v>75</v>
      </c>
      <c r="F117" s="11">
        <v>627830</v>
      </c>
      <c r="G117" s="12">
        <v>627830</v>
      </c>
      <c r="H117" s="16" t="s">
        <v>425</v>
      </c>
      <c r="I117" s="12">
        <v>22362.05</v>
      </c>
      <c r="J117" s="12">
        <v>0</v>
      </c>
      <c r="K117" s="12">
        <v>605467.95</v>
      </c>
      <c r="L117" s="66">
        <v>420000</v>
      </c>
      <c r="M117" s="12">
        <v>21216.05</v>
      </c>
      <c r="N117" s="70">
        <v>200000</v>
      </c>
      <c r="O117" s="14" t="s">
        <v>380</v>
      </c>
      <c r="P117" s="14" t="s">
        <v>150</v>
      </c>
      <c r="Q117" s="16" t="s">
        <v>371</v>
      </c>
      <c r="R117" s="18">
        <v>123</v>
      </c>
      <c r="S117" s="18">
        <v>130.81096551724139</v>
      </c>
      <c r="T117" s="18">
        <v>115</v>
      </c>
      <c r="U117" s="18">
        <v>122.90675862068966</v>
      </c>
      <c r="V117" s="18">
        <v>0</v>
      </c>
      <c r="W117" s="22">
        <v>40269</v>
      </c>
      <c r="X117" s="15"/>
      <c r="Y117" s="11">
        <f t="shared" si="6"/>
        <v>627830</v>
      </c>
      <c r="Z117" s="11">
        <v>627830</v>
      </c>
      <c r="AA117" s="60">
        <f t="shared" si="9"/>
      </c>
    </row>
    <row r="118" spans="1:27" s="13" customFormat="1" ht="51">
      <c r="A118" s="24" t="s">
        <v>504</v>
      </c>
      <c r="B118" s="10" t="s">
        <v>505</v>
      </c>
      <c r="C118" s="10" t="s">
        <v>506</v>
      </c>
      <c r="D118" s="73">
        <v>35485</v>
      </c>
      <c r="E118" s="14" t="s">
        <v>392</v>
      </c>
      <c r="F118" s="11">
        <v>35485</v>
      </c>
      <c r="G118" s="12">
        <v>35485</v>
      </c>
      <c r="H118" s="16" t="s">
        <v>425</v>
      </c>
      <c r="I118" s="12">
        <v>339</v>
      </c>
      <c r="J118" s="12">
        <v>0</v>
      </c>
      <c r="K118" s="12">
        <v>35146</v>
      </c>
      <c r="L118" s="66">
        <v>0</v>
      </c>
      <c r="M118" s="12">
        <v>339</v>
      </c>
      <c r="N118" s="66" t="s">
        <v>55</v>
      </c>
      <c r="O118" s="14" t="s">
        <v>136</v>
      </c>
      <c r="P118" s="14" t="s">
        <v>127</v>
      </c>
      <c r="Q118" s="16" t="s">
        <v>362</v>
      </c>
      <c r="R118" s="18">
        <v>55</v>
      </c>
      <c r="S118" s="18">
        <v>0</v>
      </c>
      <c r="T118" s="18">
        <v>35</v>
      </c>
      <c r="U118" s="18">
        <v>0</v>
      </c>
      <c r="V118" s="18">
        <v>0</v>
      </c>
      <c r="W118" s="15"/>
      <c r="X118" s="15"/>
      <c r="Y118" s="11">
        <f t="shared" si="6"/>
      </c>
      <c r="Z118" s="11">
        <v>35485</v>
      </c>
      <c r="AA118" s="60">
        <f t="shared" si="9"/>
      </c>
    </row>
    <row r="119" spans="1:27" s="13" customFormat="1" ht="25.5" customHeight="1">
      <c r="A119" s="24" t="s">
        <v>507</v>
      </c>
      <c r="B119" s="10" t="s">
        <v>508</v>
      </c>
      <c r="C119" s="10" t="s">
        <v>509</v>
      </c>
      <c r="D119" s="73">
        <v>1153581</v>
      </c>
      <c r="E119" s="14" t="s">
        <v>75</v>
      </c>
      <c r="F119" s="11">
        <v>1183846</v>
      </c>
      <c r="G119" s="12">
        <v>1258282</v>
      </c>
      <c r="H119" s="14">
        <v>2010</v>
      </c>
      <c r="I119" s="12">
        <v>114571.27</v>
      </c>
      <c r="J119" s="12">
        <v>30423.75</v>
      </c>
      <c r="K119" s="12">
        <v>1113286.98</v>
      </c>
      <c r="L119" s="66">
        <v>30000</v>
      </c>
      <c r="M119" s="12">
        <v>74320.27</v>
      </c>
      <c r="N119" s="70">
        <v>600000</v>
      </c>
      <c r="O119" s="14" t="s">
        <v>380</v>
      </c>
      <c r="P119" s="14" t="s">
        <v>82</v>
      </c>
      <c r="Q119" s="16" t="s">
        <v>363</v>
      </c>
      <c r="R119" s="18">
        <v>332</v>
      </c>
      <c r="S119" s="18">
        <v>293.88993103448274</v>
      </c>
      <c r="T119" s="18">
        <v>120</v>
      </c>
      <c r="U119" s="18">
        <v>203.67386206896552</v>
      </c>
      <c r="V119" s="18">
        <v>180</v>
      </c>
      <c r="W119" s="22">
        <v>40299</v>
      </c>
      <c r="X119" s="15"/>
      <c r="Y119" s="11">
        <f t="shared" si="6"/>
        <v>1258282</v>
      </c>
      <c r="Z119" s="11">
        <v>1258282</v>
      </c>
      <c r="AA119" s="60" t="str">
        <f t="shared" si="9"/>
        <v>More information available at Baseline</v>
      </c>
    </row>
    <row r="120" spans="1:27" s="13" customFormat="1" ht="89.25">
      <c r="A120" s="24" t="s">
        <v>510</v>
      </c>
      <c r="B120" s="10" t="s">
        <v>511</v>
      </c>
      <c r="C120" s="10" t="s">
        <v>512</v>
      </c>
      <c r="D120" s="73">
        <v>488836</v>
      </c>
      <c r="E120" s="14" t="s">
        <v>392</v>
      </c>
      <c r="F120" s="11">
        <v>488836</v>
      </c>
      <c r="G120" s="12">
        <v>488836</v>
      </c>
      <c r="H120" s="16" t="s">
        <v>425</v>
      </c>
      <c r="I120" s="12">
        <v>15059.55</v>
      </c>
      <c r="J120" s="12">
        <v>0</v>
      </c>
      <c r="K120" s="12">
        <v>473776.45</v>
      </c>
      <c r="L120" s="66" t="s">
        <v>55</v>
      </c>
      <c r="M120" s="12">
        <v>15059.55</v>
      </c>
      <c r="N120" s="70">
        <v>0</v>
      </c>
      <c r="O120" s="15" t="s">
        <v>56</v>
      </c>
      <c r="P120" s="14" t="s">
        <v>127</v>
      </c>
      <c r="Q120" s="16" t="s">
        <v>370</v>
      </c>
      <c r="R120" s="18">
        <v>120</v>
      </c>
      <c r="S120" s="18">
        <v>78.426</v>
      </c>
      <c r="T120" s="18">
        <v>120</v>
      </c>
      <c r="U120" s="18">
        <v>78.426</v>
      </c>
      <c r="V120" s="19">
        <v>0</v>
      </c>
      <c r="W120" s="15"/>
      <c r="X120" s="15"/>
      <c r="Y120" s="11">
        <f t="shared" si="6"/>
      </c>
      <c r="Z120" s="11">
        <v>488836</v>
      </c>
      <c r="AA120" s="60">
        <f t="shared" si="9"/>
      </c>
    </row>
    <row r="121" spans="1:27" s="13" customFormat="1" ht="102">
      <c r="A121" s="24" t="s">
        <v>513</v>
      </c>
      <c r="B121" s="10" t="s">
        <v>514</v>
      </c>
      <c r="C121" s="10" t="s">
        <v>515</v>
      </c>
      <c r="D121" s="73">
        <v>304434</v>
      </c>
      <c r="E121" s="14" t="s">
        <v>392</v>
      </c>
      <c r="F121" s="11">
        <v>304434</v>
      </c>
      <c r="G121" s="12">
        <v>304434</v>
      </c>
      <c r="H121" s="16" t="s">
        <v>425</v>
      </c>
      <c r="I121" s="12">
        <v>13257.39</v>
      </c>
      <c r="J121" s="12">
        <v>0</v>
      </c>
      <c r="K121" s="12">
        <v>291176.61</v>
      </c>
      <c r="L121" s="66" t="s">
        <v>55</v>
      </c>
      <c r="M121" s="12">
        <v>13257.39</v>
      </c>
      <c r="N121" s="66" t="s">
        <v>55</v>
      </c>
      <c r="O121" s="15" t="s">
        <v>56</v>
      </c>
      <c r="P121" s="14" t="s">
        <v>127</v>
      </c>
      <c r="Q121" s="16" t="s">
        <v>370</v>
      </c>
      <c r="R121" s="18">
        <v>120</v>
      </c>
      <c r="S121" s="18">
        <v>74.91462068965518</v>
      </c>
      <c r="T121" s="18">
        <v>120</v>
      </c>
      <c r="U121" s="18">
        <v>74.91462068965518</v>
      </c>
      <c r="V121" s="19" t="s">
        <v>55</v>
      </c>
      <c r="W121" s="15"/>
      <c r="X121" s="15"/>
      <c r="Y121" s="11">
        <f t="shared" si="6"/>
      </c>
      <c r="Z121" s="11">
        <v>304434</v>
      </c>
      <c r="AA121" s="60">
        <f t="shared" si="9"/>
      </c>
    </row>
    <row r="122" spans="1:27" s="13" customFormat="1" ht="76.5">
      <c r="A122" s="24" t="s">
        <v>516</v>
      </c>
      <c r="B122" s="10" t="s">
        <v>517</v>
      </c>
      <c r="C122" s="10" t="s">
        <v>518</v>
      </c>
      <c r="D122" s="73">
        <v>134756</v>
      </c>
      <c r="E122" s="14" t="s">
        <v>392</v>
      </c>
      <c r="F122" s="11">
        <v>134756</v>
      </c>
      <c r="G122" s="12">
        <v>134756</v>
      </c>
      <c r="H122" s="16" t="s">
        <v>425</v>
      </c>
      <c r="I122" s="12">
        <v>4259.28</v>
      </c>
      <c r="J122" s="12">
        <v>0</v>
      </c>
      <c r="K122" s="12">
        <v>130496.72</v>
      </c>
      <c r="L122" s="66">
        <v>100000</v>
      </c>
      <c r="M122" s="12">
        <v>4259.28</v>
      </c>
      <c r="N122" s="70">
        <v>34756</v>
      </c>
      <c r="O122" s="14" t="s">
        <v>136</v>
      </c>
      <c r="P122" s="14" t="s">
        <v>127</v>
      </c>
      <c r="Q122" s="16" t="s">
        <v>371</v>
      </c>
      <c r="R122" s="18">
        <v>176</v>
      </c>
      <c r="S122" s="18">
        <v>20.484689655172414</v>
      </c>
      <c r="T122" s="18">
        <v>168</v>
      </c>
      <c r="U122" s="18">
        <v>20.484689655172414</v>
      </c>
      <c r="V122" s="18">
        <v>8</v>
      </c>
      <c r="W122" s="22">
        <v>40299</v>
      </c>
      <c r="X122" s="15"/>
      <c r="Y122" s="11">
        <f t="shared" si="6"/>
        <v>134756</v>
      </c>
      <c r="Z122" s="11">
        <v>134756</v>
      </c>
      <c r="AA122" s="60">
        <f t="shared" si="9"/>
      </c>
    </row>
    <row r="123" spans="1:27" s="13" customFormat="1" ht="38.25">
      <c r="A123" s="24" t="s">
        <v>519</v>
      </c>
      <c r="B123" s="10" t="s">
        <v>520</v>
      </c>
      <c r="C123" s="10" t="s">
        <v>521</v>
      </c>
      <c r="D123" s="73">
        <v>271220.27</v>
      </c>
      <c r="E123" s="14" t="s">
        <v>392</v>
      </c>
      <c r="F123" s="11">
        <v>271220</v>
      </c>
      <c r="G123" s="12">
        <v>243396</v>
      </c>
      <c r="H123" s="16" t="s">
        <v>425</v>
      </c>
      <c r="I123" s="12">
        <v>118547.93</v>
      </c>
      <c r="J123" s="12">
        <v>83662.25</v>
      </c>
      <c r="K123" s="12">
        <v>41185.82</v>
      </c>
      <c r="L123" s="66">
        <v>262927</v>
      </c>
      <c r="M123" s="12">
        <v>118547.93</v>
      </c>
      <c r="N123" s="70">
        <v>8293.27</v>
      </c>
      <c r="O123" s="14" t="s">
        <v>166</v>
      </c>
      <c r="P123" s="14" t="s">
        <v>544</v>
      </c>
      <c r="Q123" s="16" t="s">
        <v>356</v>
      </c>
      <c r="R123" s="18">
        <v>170</v>
      </c>
      <c r="S123" s="18">
        <v>292.01241379310346</v>
      </c>
      <c r="T123" s="18">
        <v>160</v>
      </c>
      <c r="U123" s="18">
        <v>292.01241379310346</v>
      </c>
      <c r="V123" s="18">
        <v>10</v>
      </c>
      <c r="W123" s="22">
        <v>40283</v>
      </c>
      <c r="X123" s="15"/>
      <c r="Y123" s="11">
        <f t="shared" si="6"/>
        <v>243396</v>
      </c>
      <c r="Z123" s="11">
        <v>343396</v>
      </c>
      <c r="AA123" s="60" t="str">
        <f t="shared" si="9"/>
        <v>More information available at Baseline</v>
      </c>
    </row>
    <row r="124" spans="1:27" s="13" customFormat="1" ht="51">
      <c r="A124" s="24" t="s">
        <v>522</v>
      </c>
      <c r="B124" s="10" t="s">
        <v>523</v>
      </c>
      <c r="C124" s="10" t="s">
        <v>524</v>
      </c>
      <c r="D124" s="73">
        <v>85817</v>
      </c>
      <c r="E124" s="14" t="s">
        <v>392</v>
      </c>
      <c r="F124" s="11">
        <v>85817</v>
      </c>
      <c r="G124" s="12">
        <v>85817</v>
      </c>
      <c r="H124" s="16" t="s">
        <v>425</v>
      </c>
      <c r="I124" s="12">
        <v>8850.77</v>
      </c>
      <c r="J124" s="12">
        <v>0</v>
      </c>
      <c r="K124" s="12">
        <v>76966.23</v>
      </c>
      <c r="L124" s="66">
        <v>85817</v>
      </c>
      <c r="M124" s="12">
        <v>8850.77</v>
      </c>
      <c r="N124" s="66" t="s">
        <v>55</v>
      </c>
      <c r="O124" s="14" t="s">
        <v>143</v>
      </c>
      <c r="P124" s="14" t="s">
        <v>269</v>
      </c>
      <c r="Q124" s="16" t="s">
        <v>375</v>
      </c>
      <c r="R124" s="18">
        <v>124</v>
      </c>
      <c r="S124" s="18">
        <v>53.9968275862069</v>
      </c>
      <c r="T124" s="18">
        <v>124</v>
      </c>
      <c r="U124" s="18">
        <v>53.9968275862069</v>
      </c>
      <c r="V124" s="19" t="s">
        <v>55</v>
      </c>
      <c r="W124" s="22">
        <v>40466</v>
      </c>
      <c r="X124" s="15"/>
      <c r="Y124" s="11">
        <f t="shared" si="6"/>
        <v>85817</v>
      </c>
      <c r="Z124" s="11">
        <v>85817</v>
      </c>
      <c r="AA124" s="60">
        <f t="shared" si="9"/>
      </c>
    </row>
    <row r="125" spans="1:27" s="13" customFormat="1" ht="25.5">
      <c r="A125" s="24" t="s">
        <v>328</v>
      </c>
      <c r="B125" s="10" t="s">
        <v>329</v>
      </c>
      <c r="C125" s="10" t="s">
        <v>330</v>
      </c>
      <c r="D125" s="73">
        <v>10000</v>
      </c>
      <c r="E125" s="14" t="s">
        <v>75</v>
      </c>
      <c r="F125" s="11"/>
      <c r="G125" s="12">
        <v>10000</v>
      </c>
      <c r="H125" s="14"/>
      <c r="I125" s="12">
        <v>2876</v>
      </c>
      <c r="J125" s="12">
        <v>1530</v>
      </c>
      <c r="K125" s="12">
        <v>5594</v>
      </c>
      <c r="L125" s="66" t="s">
        <v>55</v>
      </c>
      <c r="M125" s="12">
        <v>0</v>
      </c>
      <c r="N125" s="70">
        <v>0</v>
      </c>
      <c r="O125" s="14" t="s">
        <v>76</v>
      </c>
      <c r="P125" s="14" t="s">
        <v>76</v>
      </c>
      <c r="Q125" s="16" t="s">
        <v>368</v>
      </c>
      <c r="R125" s="19" t="s">
        <v>55</v>
      </c>
      <c r="S125" s="19" t="s">
        <v>55</v>
      </c>
      <c r="T125" s="19" t="s">
        <v>55</v>
      </c>
      <c r="U125" s="19" t="s">
        <v>55</v>
      </c>
      <c r="V125" s="19">
        <v>0</v>
      </c>
      <c r="W125" s="22">
        <v>39902</v>
      </c>
      <c r="X125" s="15"/>
      <c r="Y125" s="11">
        <f t="shared" si="6"/>
        <v>10000</v>
      </c>
      <c r="Z125" s="11">
        <v>10000</v>
      </c>
      <c r="AA125" s="60">
        <f t="shared" si="9"/>
      </c>
    </row>
    <row r="126" spans="1:27" s="13" customFormat="1" ht="38.25">
      <c r="A126" s="24" t="s">
        <v>331</v>
      </c>
      <c r="B126" s="10" t="s">
        <v>332</v>
      </c>
      <c r="C126" s="10" t="s">
        <v>333</v>
      </c>
      <c r="D126" s="73">
        <v>220662</v>
      </c>
      <c r="E126" s="14" t="s">
        <v>392</v>
      </c>
      <c r="F126" s="11"/>
      <c r="G126" s="12">
        <v>220700</v>
      </c>
      <c r="H126" s="14"/>
      <c r="I126" s="12">
        <v>78245.99</v>
      </c>
      <c r="J126" s="12">
        <v>142415.13</v>
      </c>
      <c r="K126" s="12">
        <v>38.88</v>
      </c>
      <c r="L126" s="66">
        <v>220662</v>
      </c>
      <c r="M126" s="12">
        <v>78245.99</v>
      </c>
      <c r="N126" s="70">
        <v>0</v>
      </c>
      <c r="O126" s="14" t="s">
        <v>143</v>
      </c>
      <c r="P126" s="14" t="s">
        <v>76</v>
      </c>
      <c r="Q126" s="16" t="s">
        <v>375</v>
      </c>
      <c r="R126" s="18">
        <v>60</v>
      </c>
      <c r="S126" s="19" t="s">
        <v>55</v>
      </c>
      <c r="T126" s="18">
        <v>60</v>
      </c>
      <c r="U126" s="19" t="s">
        <v>55</v>
      </c>
      <c r="V126" s="19">
        <v>0</v>
      </c>
      <c r="W126" s="22">
        <v>40132</v>
      </c>
      <c r="X126" s="15"/>
      <c r="Y126" s="11">
        <f t="shared" si="6"/>
        <v>220700</v>
      </c>
      <c r="Z126" s="11">
        <v>220700</v>
      </c>
      <c r="AA126" s="60"/>
    </row>
    <row r="127" spans="1:27" s="13" customFormat="1" ht="39" thickBot="1">
      <c r="A127" s="24" t="s">
        <v>334</v>
      </c>
      <c r="B127" s="10" t="s">
        <v>335</v>
      </c>
      <c r="C127" s="10" t="s">
        <v>336</v>
      </c>
      <c r="D127" s="73">
        <v>36450</v>
      </c>
      <c r="E127" s="14" t="s">
        <v>392</v>
      </c>
      <c r="F127" s="11"/>
      <c r="G127" s="12">
        <v>36450</v>
      </c>
      <c r="H127" s="14"/>
      <c r="I127" s="12">
        <v>8971.27</v>
      </c>
      <c r="J127" s="12">
        <v>0</v>
      </c>
      <c r="K127" s="12">
        <v>27478.73</v>
      </c>
      <c r="L127" s="66">
        <v>36450</v>
      </c>
      <c r="M127" s="12">
        <v>8971.27</v>
      </c>
      <c r="N127" s="66" t="s">
        <v>55</v>
      </c>
      <c r="O127" s="14" t="s">
        <v>143</v>
      </c>
      <c r="P127" s="14" t="s">
        <v>494</v>
      </c>
      <c r="Q127" s="16" t="s">
        <v>356</v>
      </c>
      <c r="R127" s="19" t="s">
        <v>55</v>
      </c>
      <c r="S127" s="18">
        <v>21.069655172413793</v>
      </c>
      <c r="T127" s="19" t="s">
        <v>55</v>
      </c>
      <c r="U127" s="18">
        <v>21.069655172413793</v>
      </c>
      <c r="V127" s="19" t="s">
        <v>55</v>
      </c>
      <c r="W127" s="22">
        <v>40421</v>
      </c>
      <c r="X127" s="15"/>
      <c r="Y127" s="11">
        <f t="shared" si="6"/>
        <v>36450</v>
      </c>
      <c r="Z127" s="11">
        <v>36450</v>
      </c>
      <c r="AA127" s="60">
        <f>IF(Z127=D127,"",IF(W127,"More information available at Baseline","More information available prior to Baseline"))</f>
      </c>
    </row>
    <row r="128" spans="1:27" s="9" customFormat="1" ht="32.25" customHeight="1" thickBot="1">
      <c r="A128" s="54"/>
      <c r="B128" s="76" t="s">
        <v>32</v>
      </c>
      <c r="C128" s="76"/>
      <c r="D128" s="76"/>
      <c r="E128" s="76"/>
      <c r="F128" s="76"/>
      <c r="G128" s="76"/>
      <c r="H128" s="76"/>
      <c r="I128" s="76"/>
      <c r="J128" s="76"/>
      <c r="K128" s="76"/>
      <c r="L128" s="56"/>
      <c r="M128" s="55"/>
      <c r="N128" s="56"/>
      <c r="O128" s="56"/>
      <c r="P128" s="56"/>
      <c r="Q128" s="56"/>
      <c r="R128" s="57"/>
      <c r="S128" s="57"/>
      <c r="T128" s="57"/>
      <c r="U128" s="57"/>
      <c r="V128" s="57"/>
      <c r="W128" s="56"/>
      <c r="X128" s="56"/>
      <c r="Y128" s="55"/>
      <c r="Z128" s="55"/>
      <c r="AA128" s="58">
        <f>IF(Z128=D128,"",IF(W128,"More information available at Baseline","More information available prior to Baseline"))</f>
      </c>
    </row>
    <row r="129" spans="1:27" s="13" customFormat="1" ht="89.25">
      <c r="A129" s="24" t="s">
        <v>173</v>
      </c>
      <c r="B129" s="10" t="s">
        <v>174</v>
      </c>
      <c r="C129" s="10" t="s">
        <v>175</v>
      </c>
      <c r="D129" s="73">
        <v>653453</v>
      </c>
      <c r="E129" s="14" t="s">
        <v>135</v>
      </c>
      <c r="F129" s="11">
        <v>653453</v>
      </c>
      <c r="G129" s="12">
        <v>295453</v>
      </c>
      <c r="H129" s="14">
        <v>2009</v>
      </c>
      <c r="I129" s="12">
        <v>158158.29</v>
      </c>
      <c r="J129" s="12">
        <v>181</v>
      </c>
      <c r="K129" s="12">
        <v>137113.71</v>
      </c>
      <c r="L129" s="66" t="s">
        <v>55</v>
      </c>
      <c r="M129" s="12">
        <v>1697.29</v>
      </c>
      <c r="N129" s="66" t="s">
        <v>55</v>
      </c>
      <c r="O129" s="14" t="s">
        <v>81</v>
      </c>
      <c r="P129" s="14" t="s">
        <v>127</v>
      </c>
      <c r="Q129" s="16" t="s">
        <v>365</v>
      </c>
      <c r="R129" s="18">
        <v>1080</v>
      </c>
      <c r="S129" s="18">
        <v>690.7673103448276</v>
      </c>
      <c r="T129" s="18">
        <v>320</v>
      </c>
      <c r="U129" s="18">
        <v>11.705448275862068</v>
      </c>
      <c r="V129" s="18">
        <v>230</v>
      </c>
      <c r="W129" s="22">
        <v>39156</v>
      </c>
      <c r="X129" s="15"/>
      <c r="Y129" s="11">
        <f aca="true" t="shared" si="10" ref="Y129:Y139">IF(W129,G129,"")</f>
        <v>295453</v>
      </c>
      <c r="Z129" s="11">
        <v>653453</v>
      </c>
      <c r="AA129" s="60">
        <f>IF(Z129=D129,"",IF(W129,"More information available at Baseline","More information available prior to Baseline"))</f>
      </c>
    </row>
    <row r="130" spans="1:27" s="13" customFormat="1" ht="89.25">
      <c r="A130" s="24" t="s">
        <v>176</v>
      </c>
      <c r="B130" s="10" t="s">
        <v>177</v>
      </c>
      <c r="C130" s="10" t="s">
        <v>178</v>
      </c>
      <c r="D130" s="73">
        <v>431231</v>
      </c>
      <c r="E130" s="14" t="s">
        <v>75</v>
      </c>
      <c r="F130" s="11">
        <v>431231</v>
      </c>
      <c r="G130" s="12">
        <v>424228</v>
      </c>
      <c r="H130" s="14">
        <v>2008</v>
      </c>
      <c r="I130" s="12">
        <v>377324.47</v>
      </c>
      <c r="J130" s="12">
        <v>0</v>
      </c>
      <c r="K130" s="12">
        <v>46903.53</v>
      </c>
      <c r="L130" s="66" t="s">
        <v>55</v>
      </c>
      <c r="M130" s="12">
        <v>79559.47</v>
      </c>
      <c r="N130" s="66" t="s">
        <v>55</v>
      </c>
      <c r="O130" s="14" t="s">
        <v>143</v>
      </c>
      <c r="P130" s="14" t="s">
        <v>394</v>
      </c>
      <c r="Q130" s="16" t="s">
        <v>367</v>
      </c>
      <c r="R130" s="18">
        <v>260</v>
      </c>
      <c r="S130" s="18">
        <v>853.4057931034483</v>
      </c>
      <c r="T130" s="18">
        <v>170</v>
      </c>
      <c r="U130" s="18">
        <v>211.86813793103448</v>
      </c>
      <c r="V130" s="19" t="s">
        <v>55</v>
      </c>
      <c r="W130" s="15"/>
      <c r="X130" s="15"/>
      <c r="Y130" s="11">
        <f t="shared" si="10"/>
      </c>
      <c r="Z130" s="11">
        <v>424228</v>
      </c>
      <c r="AA130" s="60" t="str">
        <f>IF(Z130=D130,"",IF(W130,"More information available at Baseline","More information available prior to Baseline"))</f>
        <v>More information available prior to Baseline</v>
      </c>
    </row>
    <row r="131" spans="1:27" s="13" customFormat="1" ht="76.5">
      <c r="A131" s="24" t="s">
        <v>78</v>
      </c>
      <c r="B131" s="10" t="s">
        <v>79</v>
      </c>
      <c r="C131" s="10" t="s">
        <v>80</v>
      </c>
      <c r="D131" s="73">
        <v>175000</v>
      </c>
      <c r="E131" s="14" t="s">
        <v>75</v>
      </c>
      <c r="F131" s="11"/>
      <c r="G131" s="12">
        <v>175000</v>
      </c>
      <c r="H131" s="14"/>
      <c r="I131" s="12">
        <v>174533.97</v>
      </c>
      <c r="J131" s="12">
        <v>6458.5</v>
      </c>
      <c r="K131" s="12">
        <v>-5992.47</v>
      </c>
      <c r="L131" s="66" t="s">
        <v>55</v>
      </c>
      <c r="M131" s="12">
        <v>48340.97</v>
      </c>
      <c r="N131" s="66" t="s">
        <v>55</v>
      </c>
      <c r="O131" s="14" t="s">
        <v>81</v>
      </c>
      <c r="P131" s="14" t="s">
        <v>82</v>
      </c>
      <c r="Q131" s="16" t="s">
        <v>356</v>
      </c>
      <c r="R131" s="18">
        <v>175</v>
      </c>
      <c r="S131" s="18">
        <v>687.2704137931034</v>
      </c>
      <c r="T131" s="19" t="s">
        <v>55</v>
      </c>
      <c r="U131" s="18">
        <v>261.85441379310345</v>
      </c>
      <c r="V131" s="19" t="s">
        <v>55</v>
      </c>
      <c r="W131" s="22">
        <v>40009</v>
      </c>
      <c r="X131" s="15"/>
      <c r="Y131" s="11">
        <f t="shared" si="10"/>
        <v>175000</v>
      </c>
      <c r="Z131" s="11">
        <v>300000</v>
      </c>
      <c r="AA131" s="60" t="s">
        <v>120</v>
      </c>
    </row>
    <row r="132" spans="1:27" s="13" customFormat="1" ht="25.5">
      <c r="A132" s="24" t="s">
        <v>83</v>
      </c>
      <c r="B132" s="10" t="s">
        <v>84</v>
      </c>
      <c r="C132" s="10" t="s">
        <v>85</v>
      </c>
      <c r="D132" s="73">
        <v>69716.17</v>
      </c>
      <c r="E132" s="14" t="s">
        <v>75</v>
      </c>
      <c r="F132" s="11"/>
      <c r="G132" s="12">
        <v>70000</v>
      </c>
      <c r="H132" s="14"/>
      <c r="I132" s="12">
        <v>65.15</v>
      </c>
      <c r="J132" s="12">
        <v>0</v>
      </c>
      <c r="K132" s="12">
        <v>69934.85</v>
      </c>
      <c r="L132" s="66">
        <v>70000</v>
      </c>
      <c r="M132" s="12">
        <v>65.15</v>
      </c>
      <c r="N132" s="70">
        <v>0</v>
      </c>
      <c r="O132" s="14" t="s">
        <v>76</v>
      </c>
      <c r="P132" s="14" t="s">
        <v>76</v>
      </c>
      <c r="Q132" s="16" t="s">
        <v>364</v>
      </c>
      <c r="R132" s="19" t="s">
        <v>55</v>
      </c>
      <c r="S132" s="19" t="s">
        <v>55</v>
      </c>
      <c r="T132" s="19" t="s">
        <v>55</v>
      </c>
      <c r="U132" s="19" t="s">
        <v>55</v>
      </c>
      <c r="V132" s="19">
        <v>0</v>
      </c>
      <c r="W132" s="22">
        <v>40436</v>
      </c>
      <c r="X132" s="15"/>
      <c r="Y132" s="11">
        <f t="shared" si="10"/>
        <v>70000</v>
      </c>
      <c r="Z132" s="11">
        <v>70000</v>
      </c>
      <c r="AA132" s="60" t="s">
        <v>120</v>
      </c>
    </row>
    <row r="133" spans="1:27" s="13" customFormat="1" ht="102">
      <c r="A133" s="24" t="s">
        <v>86</v>
      </c>
      <c r="B133" s="10" t="s">
        <v>87</v>
      </c>
      <c r="C133" s="10" t="s">
        <v>378</v>
      </c>
      <c r="D133" s="73">
        <v>0</v>
      </c>
      <c r="E133" s="14" t="s">
        <v>379</v>
      </c>
      <c r="F133" s="11"/>
      <c r="G133" s="12">
        <v>0</v>
      </c>
      <c r="H133" s="14"/>
      <c r="I133" s="12">
        <v>17288.48</v>
      </c>
      <c r="J133" s="12">
        <v>6654.22</v>
      </c>
      <c r="K133" s="12">
        <v>-23942.7</v>
      </c>
      <c r="L133" s="66" t="s">
        <v>55</v>
      </c>
      <c r="M133" s="12">
        <v>14685.48</v>
      </c>
      <c r="N133" s="66" t="s">
        <v>55</v>
      </c>
      <c r="O133" s="14" t="s">
        <v>380</v>
      </c>
      <c r="P133" s="14" t="s">
        <v>381</v>
      </c>
      <c r="Q133" s="16" t="s">
        <v>366</v>
      </c>
      <c r="R133" s="19" t="s">
        <v>55</v>
      </c>
      <c r="S133" s="18">
        <v>19.319241379310345</v>
      </c>
      <c r="T133" s="19" t="s">
        <v>55</v>
      </c>
      <c r="U133" s="18">
        <v>12.092551724137932</v>
      </c>
      <c r="V133" s="19" t="s">
        <v>55</v>
      </c>
      <c r="W133" s="22">
        <v>39995</v>
      </c>
      <c r="X133" s="15"/>
      <c r="Y133" s="11">
        <f t="shared" si="10"/>
        <v>0</v>
      </c>
      <c r="Z133" s="11">
        <v>295000</v>
      </c>
      <c r="AA133" s="60" t="s">
        <v>120</v>
      </c>
    </row>
    <row r="134" spans="1:27" s="13" customFormat="1" ht="51">
      <c r="A134" s="24" t="s">
        <v>382</v>
      </c>
      <c r="B134" s="10" t="s">
        <v>383</v>
      </c>
      <c r="C134" s="10" t="s">
        <v>384</v>
      </c>
      <c r="D134" s="73">
        <v>198000</v>
      </c>
      <c r="E134" s="14" t="s">
        <v>75</v>
      </c>
      <c r="F134" s="11"/>
      <c r="G134" s="12">
        <v>197999</v>
      </c>
      <c r="H134" s="14"/>
      <c r="I134" s="12">
        <v>129416.78</v>
      </c>
      <c r="J134" s="12">
        <v>0</v>
      </c>
      <c r="K134" s="12">
        <v>68582.22</v>
      </c>
      <c r="L134" s="66" t="s">
        <v>55</v>
      </c>
      <c r="M134" s="12">
        <v>4458.78</v>
      </c>
      <c r="N134" s="70">
        <v>0</v>
      </c>
      <c r="O134" s="14" t="s">
        <v>76</v>
      </c>
      <c r="P134" s="14" t="s">
        <v>385</v>
      </c>
      <c r="Q134" s="16" t="s">
        <v>356</v>
      </c>
      <c r="R134" s="18">
        <v>180</v>
      </c>
      <c r="S134" s="18">
        <v>38.310896551724134</v>
      </c>
      <c r="T134" s="19" t="s">
        <v>55</v>
      </c>
      <c r="U134" s="18">
        <v>0</v>
      </c>
      <c r="V134" s="19">
        <v>0</v>
      </c>
      <c r="W134" s="22">
        <v>40009</v>
      </c>
      <c r="X134" s="15"/>
      <c r="Y134" s="11">
        <f t="shared" si="10"/>
        <v>197999</v>
      </c>
      <c r="Z134" s="11">
        <v>197999</v>
      </c>
      <c r="AA134" s="60" t="s">
        <v>120</v>
      </c>
    </row>
    <row r="135" spans="1:27" s="13" customFormat="1" ht="63.75">
      <c r="A135" s="24" t="s">
        <v>386</v>
      </c>
      <c r="B135" s="10" t="s">
        <v>387</v>
      </c>
      <c r="C135" s="10" t="s">
        <v>388</v>
      </c>
      <c r="D135" s="73">
        <v>1200000</v>
      </c>
      <c r="E135" s="14" t="s">
        <v>75</v>
      </c>
      <c r="F135" s="11"/>
      <c r="G135" s="12">
        <v>1200000</v>
      </c>
      <c r="H135" s="14"/>
      <c r="I135" s="12">
        <v>360895</v>
      </c>
      <c r="J135" s="12">
        <v>2140.9</v>
      </c>
      <c r="K135" s="12">
        <v>836964.1</v>
      </c>
      <c r="L135" s="66">
        <v>1092500</v>
      </c>
      <c r="M135" s="12">
        <v>231874</v>
      </c>
      <c r="N135" s="70">
        <v>17500</v>
      </c>
      <c r="O135" s="14" t="s">
        <v>81</v>
      </c>
      <c r="P135" s="14" t="s">
        <v>82</v>
      </c>
      <c r="Q135" s="16" t="s">
        <v>356</v>
      </c>
      <c r="R135" s="18">
        <v>585</v>
      </c>
      <c r="S135" s="18">
        <v>445.57620689655175</v>
      </c>
      <c r="T135" s="18">
        <v>370</v>
      </c>
      <c r="U135" s="18">
        <v>237.80779310344826</v>
      </c>
      <c r="V135" s="18">
        <v>35</v>
      </c>
      <c r="W135" s="22">
        <v>40137</v>
      </c>
      <c r="X135" s="15"/>
      <c r="Y135" s="11">
        <f t="shared" si="10"/>
        <v>1200000</v>
      </c>
      <c r="Z135" s="11">
        <v>1500000</v>
      </c>
      <c r="AA135" s="60" t="s">
        <v>120</v>
      </c>
    </row>
    <row r="136" spans="1:27" s="13" customFormat="1" ht="38.25">
      <c r="A136" s="24" t="s">
        <v>389</v>
      </c>
      <c r="B136" s="10" t="s">
        <v>390</v>
      </c>
      <c r="C136" s="10" t="s">
        <v>391</v>
      </c>
      <c r="D136" s="73">
        <v>25000</v>
      </c>
      <c r="E136" s="14" t="s">
        <v>392</v>
      </c>
      <c r="F136" s="11"/>
      <c r="G136" s="12">
        <v>25000</v>
      </c>
      <c r="H136" s="14"/>
      <c r="I136" s="12">
        <v>6930.61</v>
      </c>
      <c r="J136" s="12">
        <v>0</v>
      </c>
      <c r="K136" s="12">
        <v>18069.39</v>
      </c>
      <c r="L136" s="66">
        <v>25000</v>
      </c>
      <c r="M136" s="12">
        <v>6930.61</v>
      </c>
      <c r="N136" s="66" t="s">
        <v>55</v>
      </c>
      <c r="O136" s="14" t="s">
        <v>393</v>
      </c>
      <c r="P136" s="14" t="s">
        <v>394</v>
      </c>
      <c r="Q136" s="16" t="s">
        <v>364</v>
      </c>
      <c r="R136" s="19" t="s">
        <v>55</v>
      </c>
      <c r="S136" s="19" t="s">
        <v>55</v>
      </c>
      <c r="T136" s="19" t="s">
        <v>55</v>
      </c>
      <c r="U136" s="19" t="s">
        <v>55</v>
      </c>
      <c r="V136" s="19" t="s">
        <v>55</v>
      </c>
      <c r="W136" s="15"/>
      <c r="X136" s="15"/>
      <c r="Y136" s="11">
        <f t="shared" si="10"/>
      </c>
      <c r="Z136" s="11">
        <v>25000</v>
      </c>
      <c r="AA136" s="60" t="s">
        <v>120</v>
      </c>
    </row>
    <row r="137" spans="1:27" s="13" customFormat="1" ht="63.75">
      <c r="A137" s="24" t="s">
        <v>395</v>
      </c>
      <c r="B137" s="10" t="s">
        <v>396</v>
      </c>
      <c r="C137" s="10" t="s">
        <v>397</v>
      </c>
      <c r="D137" s="73">
        <v>10000</v>
      </c>
      <c r="E137" s="14" t="s">
        <v>392</v>
      </c>
      <c r="F137" s="11"/>
      <c r="G137" s="12">
        <v>10000</v>
      </c>
      <c r="H137" s="14"/>
      <c r="I137" s="12">
        <v>1340.1</v>
      </c>
      <c r="J137" s="12">
        <v>0</v>
      </c>
      <c r="K137" s="12">
        <v>8659.9</v>
      </c>
      <c r="L137" s="66">
        <v>10000</v>
      </c>
      <c r="M137" s="12">
        <v>1340.1</v>
      </c>
      <c r="N137" s="66" t="s">
        <v>55</v>
      </c>
      <c r="O137" s="14" t="s">
        <v>393</v>
      </c>
      <c r="P137" s="14" t="s">
        <v>398</v>
      </c>
      <c r="Q137" s="16" t="s">
        <v>364</v>
      </c>
      <c r="R137" s="19" t="s">
        <v>55</v>
      </c>
      <c r="S137" s="18">
        <v>0</v>
      </c>
      <c r="T137" s="19" t="s">
        <v>55</v>
      </c>
      <c r="U137" s="18">
        <v>0</v>
      </c>
      <c r="V137" s="19" t="s">
        <v>55</v>
      </c>
      <c r="W137" s="15"/>
      <c r="X137" s="15"/>
      <c r="Y137" s="11">
        <f t="shared" si="10"/>
      </c>
      <c r="Z137" s="11">
        <v>10000</v>
      </c>
      <c r="AA137" s="60" t="s">
        <v>120</v>
      </c>
    </row>
    <row r="138" spans="1:27" s="13" customFormat="1" ht="51">
      <c r="A138" s="24" t="s">
        <v>296</v>
      </c>
      <c r="B138" s="10" t="s">
        <v>297</v>
      </c>
      <c r="C138" s="10" t="s">
        <v>298</v>
      </c>
      <c r="D138" s="73">
        <v>650000</v>
      </c>
      <c r="E138" s="14" t="s">
        <v>75</v>
      </c>
      <c r="F138" s="11"/>
      <c r="G138" s="12">
        <v>650000</v>
      </c>
      <c r="H138" s="14"/>
      <c r="I138" s="12">
        <v>54920.55</v>
      </c>
      <c r="J138" s="12">
        <v>31405.84</v>
      </c>
      <c r="K138" s="12">
        <v>563673.61</v>
      </c>
      <c r="L138" s="66">
        <v>25000</v>
      </c>
      <c r="M138" s="12">
        <v>35720.55</v>
      </c>
      <c r="N138" s="66" t="s">
        <v>55</v>
      </c>
      <c r="O138" s="14" t="s">
        <v>380</v>
      </c>
      <c r="P138" s="14" t="s">
        <v>398</v>
      </c>
      <c r="Q138" s="16" t="s">
        <v>367</v>
      </c>
      <c r="R138" s="18">
        <v>370</v>
      </c>
      <c r="S138" s="18">
        <v>102.76358620689655</v>
      </c>
      <c r="T138" s="18">
        <v>80</v>
      </c>
      <c r="U138" s="18">
        <v>90.74062068965517</v>
      </c>
      <c r="V138" s="18">
        <v>290</v>
      </c>
      <c r="W138" s="15"/>
      <c r="X138" s="15"/>
      <c r="Y138" s="11">
        <f t="shared" si="10"/>
      </c>
      <c r="Z138" s="11">
        <v>650000</v>
      </c>
      <c r="AA138" s="60" t="s">
        <v>120</v>
      </c>
    </row>
    <row r="139" spans="1:27" s="13" customFormat="1" ht="26.25" thickBot="1">
      <c r="A139" s="24" t="s">
        <v>72</v>
      </c>
      <c r="B139" s="10" t="s">
        <v>73</v>
      </c>
      <c r="C139" s="10" t="s">
        <v>74</v>
      </c>
      <c r="D139" s="73">
        <v>15000</v>
      </c>
      <c r="E139" s="14" t="s">
        <v>75</v>
      </c>
      <c r="F139" s="11"/>
      <c r="G139" s="12">
        <v>50001</v>
      </c>
      <c r="H139" s="14"/>
      <c r="I139" s="12">
        <v>50830</v>
      </c>
      <c r="J139" s="12">
        <v>0</v>
      </c>
      <c r="K139" s="12">
        <v>-829</v>
      </c>
      <c r="L139" s="66">
        <v>9000</v>
      </c>
      <c r="M139" s="12">
        <v>11438</v>
      </c>
      <c r="N139" s="66" t="s">
        <v>55</v>
      </c>
      <c r="O139" s="14" t="s">
        <v>76</v>
      </c>
      <c r="P139" s="14" t="s">
        <v>77</v>
      </c>
      <c r="Q139" s="16" t="s">
        <v>367</v>
      </c>
      <c r="R139" s="18">
        <v>100</v>
      </c>
      <c r="S139" s="18">
        <v>22.612000000000002</v>
      </c>
      <c r="T139" s="18">
        <v>100</v>
      </c>
      <c r="U139" s="18">
        <v>0</v>
      </c>
      <c r="V139" s="19">
        <v>0</v>
      </c>
      <c r="W139" s="22">
        <v>39881</v>
      </c>
      <c r="X139" s="15"/>
      <c r="Y139" s="11">
        <f t="shared" si="10"/>
        <v>50001</v>
      </c>
      <c r="Z139" s="11">
        <v>50001</v>
      </c>
      <c r="AA139" s="60" t="s">
        <v>120</v>
      </c>
    </row>
    <row r="140" spans="1:27" s="9" customFormat="1" ht="32.25" customHeight="1" thickBot="1">
      <c r="A140" s="54"/>
      <c r="B140" s="76" t="s">
        <v>33</v>
      </c>
      <c r="C140" s="76"/>
      <c r="D140" s="76"/>
      <c r="E140" s="76"/>
      <c r="F140" s="76"/>
      <c r="G140" s="76"/>
      <c r="H140" s="76"/>
      <c r="I140" s="76"/>
      <c r="J140" s="76"/>
      <c r="K140" s="76"/>
      <c r="L140" s="56"/>
      <c r="M140" s="55"/>
      <c r="N140" s="56"/>
      <c r="O140" s="56"/>
      <c r="P140" s="56"/>
      <c r="Q140" s="56"/>
      <c r="R140" s="57"/>
      <c r="S140" s="57"/>
      <c r="T140" s="57"/>
      <c r="U140" s="57"/>
      <c r="V140" s="57"/>
      <c r="W140" s="56"/>
      <c r="X140" s="56"/>
      <c r="Y140" s="55"/>
      <c r="Z140" s="55"/>
      <c r="AA140" s="58">
        <f>IF(Z140=D140,"",IF(W140,"More information available at Baseline","More information available prior to Baseline"))</f>
      </c>
    </row>
    <row r="141" spans="1:27" s="13" customFormat="1" ht="25.5">
      <c r="A141" s="24" t="s">
        <v>399</v>
      </c>
      <c r="B141" s="10" t="s">
        <v>400</v>
      </c>
      <c r="C141" s="10" t="s">
        <v>401</v>
      </c>
      <c r="D141" s="73">
        <v>0</v>
      </c>
      <c r="E141" s="14" t="s">
        <v>392</v>
      </c>
      <c r="F141" s="11"/>
      <c r="G141" s="12">
        <v>5832845</v>
      </c>
      <c r="H141" s="14"/>
      <c r="I141" s="12">
        <v>0</v>
      </c>
      <c r="J141" s="12">
        <v>0</v>
      </c>
      <c r="K141" s="12">
        <v>5832845</v>
      </c>
      <c r="L141" s="66" t="s">
        <v>55</v>
      </c>
      <c r="M141" s="12">
        <v>0</v>
      </c>
      <c r="N141" s="70">
        <v>5832845</v>
      </c>
      <c r="O141" s="14" t="s">
        <v>380</v>
      </c>
      <c r="P141" s="14" t="s">
        <v>394</v>
      </c>
      <c r="Q141" s="16" t="s">
        <v>360</v>
      </c>
      <c r="R141" s="18">
        <v>1100</v>
      </c>
      <c r="S141" s="19" t="s">
        <v>55</v>
      </c>
      <c r="T141" s="18">
        <v>120</v>
      </c>
      <c r="U141" s="19" t="s">
        <v>55</v>
      </c>
      <c r="V141" s="18">
        <v>980</v>
      </c>
      <c r="W141" s="15"/>
      <c r="X141" s="15"/>
      <c r="Y141" s="11">
        <f aca="true" t="shared" si="11" ref="Y141:Y151">IF(W141,G141,"")</f>
      </c>
      <c r="Z141" s="11">
        <v>7764056</v>
      </c>
      <c r="AA141" s="60" t="s">
        <v>120</v>
      </c>
    </row>
    <row r="142" spans="1:27" s="13" customFormat="1" ht="25.5">
      <c r="A142" s="24" t="s">
        <v>402</v>
      </c>
      <c r="B142" s="10" t="s">
        <v>403</v>
      </c>
      <c r="C142" s="10" t="s">
        <v>401</v>
      </c>
      <c r="D142" s="73">
        <v>0</v>
      </c>
      <c r="E142" s="14" t="s">
        <v>392</v>
      </c>
      <c r="F142" s="11"/>
      <c r="G142" s="12">
        <v>4043784</v>
      </c>
      <c r="H142" s="14"/>
      <c r="I142" s="12">
        <v>0</v>
      </c>
      <c r="J142" s="12">
        <v>0</v>
      </c>
      <c r="K142" s="12">
        <v>4043784</v>
      </c>
      <c r="L142" s="66" t="s">
        <v>55</v>
      </c>
      <c r="M142" s="12">
        <v>0</v>
      </c>
      <c r="N142" s="70">
        <v>4043784</v>
      </c>
      <c r="O142" s="14" t="s">
        <v>380</v>
      </c>
      <c r="P142" s="14" t="s">
        <v>394</v>
      </c>
      <c r="Q142" s="16" t="s">
        <v>360</v>
      </c>
      <c r="R142" s="18">
        <v>680</v>
      </c>
      <c r="S142" s="19" t="s">
        <v>55</v>
      </c>
      <c r="T142" s="19" t="s">
        <v>55</v>
      </c>
      <c r="U142" s="19" t="s">
        <v>55</v>
      </c>
      <c r="V142" s="18">
        <v>680</v>
      </c>
      <c r="W142" s="15"/>
      <c r="X142" s="15"/>
      <c r="Y142" s="11">
        <f t="shared" si="11"/>
      </c>
      <c r="Z142" s="11">
        <v>15270296</v>
      </c>
      <c r="AA142" s="60" t="s">
        <v>120</v>
      </c>
    </row>
    <row r="143" spans="1:27" s="13" customFormat="1" ht="38.25">
      <c r="A143" s="24" t="s">
        <v>404</v>
      </c>
      <c r="B143" s="10" t="s">
        <v>406</v>
      </c>
      <c r="C143" s="10" t="s">
        <v>407</v>
      </c>
      <c r="D143" s="73">
        <v>125000</v>
      </c>
      <c r="E143" s="14" t="s">
        <v>392</v>
      </c>
      <c r="F143" s="11">
        <v>125000</v>
      </c>
      <c r="G143" s="12">
        <v>125000</v>
      </c>
      <c r="H143" s="14"/>
      <c r="I143" s="12">
        <v>39896.14</v>
      </c>
      <c r="J143" s="12">
        <v>0</v>
      </c>
      <c r="K143" s="12">
        <v>85103.86</v>
      </c>
      <c r="L143" s="66">
        <v>50000</v>
      </c>
      <c r="M143" s="12">
        <v>39896.14</v>
      </c>
      <c r="N143" s="70">
        <v>50000</v>
      </c>
      <c r="O143" s="14" t="s">
        <v>380</v>
      </c>
      <c r="P143" s="14" t="s">
        <v>394</v>
      </c>
      <c r="Q143" s="16" t="s">
        <v>364</v>
      </c>
      <c r="R143" s="18">
        <v>825</v>
      </c>
      <c r="S143" s="19" t="s">
        <v>55</v>
      </c>
      <c r="T143" s="18">
        <v>240</v>
      </c>
      <c r="U143" s="19" t="s">
        <v>55</v>
      </c>
      <c r="V143" s="18">
        <v>420</v>
      </c>
      <c r="W143" s="15"/>
      <c r="X143" s="15"/>
      <c r="Y143" s="11">
        <f t="shared" si="11"/>
      </c>
      <c r="Z143" s="11">
        <v>125000</v>
      </c>
      <c r="AA143" s="60" t="s">
        <v>120</v>
      </c>
    </row>
    <row r="144" spans="1:27" s="13" customFormat="1" ht="25.5" customHeight="1">
      <c r="A144" s="24" t="s">
        <v>408</v>
      </c>
      <c r="B144" s="10" t="s">
        <v>409</v>
      </c>
      <c r="C144" s="10" t="s">
        <v>410</v>
      </c>
      <c r="D144" s="73">
        <v>75000</v>
      </c>
      <c r="E144" s="14" t="s">
        <v>392</v>
      </c>
      <c r="F144" s="11">
        <v>75000</v>
      </c>
      <c r="G144" s="12">
        <v>75000</v>
      </c>
      <c r="H144" s="14"/>
      <c r="I144" s="12">
        <v>10402.39</v>
      </c>
      <c r="J144" s="12">
        <v>0</v>
      </c>
      <c r="K144" s="12">
        <v>64597.61</v>
      </c>
      <c r="L144" s="66">
        <v>30000</v>
      </c>
      <c r="M144" s="12">
        <v>10402.39</v>
      </c>
      <c r="N144" s="70">
        <v>35000</v>
      </c>
      <c r="O144" s="14" t="s">
        <v>380</v>
      </c>
      <c r="P144" s="14" t="s">
        <v>394</v>
      </c>
      <c r="Q144" s="16" t="s">
        <v>364</v>
      </c>
      <c r="R144" s="19" t="s">
        <v>55</v>
      </c>
      <c r="S144" s="19" t="s">
        <v>55</v>
      </c>
      <c r="T144" s="19" t="s">
        <v>55</v>
      </c>
      <c r="U144" s="19" t="s">
        <v>55</v>
      </c>
      <c r="V144" s="19" t="s">
        <v>55</v>
      </c>
      <c r="W144" s="15"/>
      <c r="X144" s="15"/>
      <c r="Y144" s="11">
        <f t="shared" si="11"/>
      </c>
      <c r="Z144" s="11">
        <v>75000</v>
      </c>
      <c r="AA144" s="60" t="s">
        <v>120</v>
      </c>
    </row>
    <row r="145" spans="1:27" s="13" customFormat="1" ht="25.5" customHeight="1">
      <c r="A145" s="24" t="s">
        <v>411</v>
      </c>
      <c r="B145" s="10" t="s">
        <v>412</v>
      </c>
      <c r="C145" s="10" t="s">
        <v>413</v>
      </c>
      <c r="D145" s="73">
        <v>680000</v>
      </c>
      <c r="E145" s="14" t="s">
        <v>392</v>
      </c>
      <c r="F145" s="11">
        <v>680000</v>
      </c>
      <c r="G145" s="12">
        <v>680000</v>
      </c>
      <c r="H145" s="14"/>
      <c r="I145" s="12">
        <v>20</v>
      </c>
      <c r="J145" s="12">
        <v>674292.19</v>
      </c>
      <c r="K145" s="12">
        <v>5687.81</v>
      </c>
      <c r="L145" s="66">
        <v>150000</v>
      </c>
      <c r="M145" s="12">
        <v>20</v>
      </c>
      <c r="N145" s="70">
        <v>530000</v>
      </c>
      <c r="O145" s="14" t="s">
        <v>380</v>
      </c>
      <c r="P145" s="14" t="s">
        <v>394</v>
      </c>
      <c r="Q145" s="16" t="s">
        <v>364</v>
      </c>
      <c r="R145" s="18">
        <v>0</v>
      </c>
      <c r="S145" s="19" t="s">
        <v>55</v>
      </c>
      <c r="T145" s="19" t="s">
        <v>55</v>
      </c>
      <c r="U145" s="19" t="s">
        <v>55</v>
      </c>
      <c r="V145" s="19" t="s">
        <v>55</v>
      </c>
      <c r="W145" s="15"/>
      <c r="X145" s="15"/>
      <c r="Y145" s="11">
        <f t="shared" si="11"/>
      </c>
      <c r="Z145" s="11">
        <v>680000</v>
      </c>
      <c r="AA145" s="60" t="s">
        <v>120</v>
      </c>
    </row>
    <row r="146" spans="1:27" s="13" customFormat="1" ht="51">
      <c r="A146" s="24" t="s">
        <v>414</v>
      </c>
      <c r="B146" s="10" t="s">
        <v>415</v>
      </c>
      <c r="C146" s="10" t="s">
        <v>416</v>
      </c>
      <c r="D146" s="73">
        <v>480000</v>
      </c>
      <c r="E146" s="14" t="s">
        <v>392</v>
      </c>
      <c r="F146" s="11">
        <v>480000</v>
      </c>
      <c r="G146" s="12">
        <v>480000</v>
      </c>
      <c r="H146" s="14"/>
      <c r="I146" s="12">
        <v>600</v>
      </c>
      <c r="J146" s="12">
        <v>476785.93</v>
      </c>
      <c r="K146" s="12">
        <v>2614.07</v>
      </c>
      <c r="L146" s="66">
        <v>100000</v>
      </c>
      <c r="M146" s="12">
        <v>600</v>
      </c>
      <c r="N146" s="70">
        <v>380000</v>
      </c>
      <c r="O146" s="14" t="s">
        <v>380</v>
      </c>
      <c r="P146" s="14" t="s">
        <v>394</v>
      </c>
      <c r="Q146" s="16" t="s">
        <v>364</v>
      </c>
      <c r="R146" s="19" t="s">
        <v>55</v>
      </c>
      <c r="S146" s="19" t="s">
        <v>55</v>
      </c>
      <c r="T146" s="19" t="s">
        <v>55</v>
      </c>
      <c r="U146" s="19" t="s">
        <v>55</v>
      </c>
      <c r="V146" s="19" t="s">
        <v>55</v>
      </c>
      <c r="W146" s="15"/>
      <c r="X146" s="15"/>
      <c r="Y146" s="11">
        <f t="shared" si="11"/>
      </c>
      <c r="Z146" s="11">
        <v>480000</v>
      </c>
      <c r="AA146" s="60" t="s">
        <v>120</v>
      </c>
    </row>
    <row r="147" spans="1:27" s="13" customFormat="1" ht="38.25">
      <c r="A147" s="24" t="s">
        <v>417</v>
      </c>
      <c r="B147" s="10" t="s">
        <v>418</v>
      </c>
      <c r="C147" s="10" t="s">
        <v>419</v>
      </c>
      <c r="D147" s="73">
        <v>62500</v>
      </c>
      <c r="E147" s="14" t="s">
        <v>392</v>
      </c>
      <c r="F147" s="11">
        <v>62500</v>
      </c>
      <c r="G147" s="12">
        <v>0</v>
      </c>
      <c r="H147" s="14"/>
      <c r="I147" s="12">
        <v>0</v>
      </c>
      <c r="J147" s="11"/>
      <c r="K147" s="11"/>
      <c r="L147" s="66">
        <v>25000</v>
      </c>
      <c r="M147" s="11">
        <v>0</v>
      </c>
      <c r="N147" s="70">
        <v>25000</v>
      </c>
      <c r="O147" s="14" t="s">
        <v>380</v>
      </c>
      <c r="P147" s="14" t="s">
        <v>394</v>
      </c>
      <c r="Q147" s="16" t="s">
        <v>364</v>
      </c>
      <c r="R147" s="18">
        <v>440</v>
      </c>
      <c r="S147" s="19" t="s">
        <v>55</v>
      </c>
      <c r="T147" s="18">
        <v>175</v>
      </c>
      <c r="U147" s="19" t="s">
        <v>55</v>
      </c>
      <c r="V147" s="18">
        <v>175</v>
      </c>
      <c r="W147" s="15"/>
      <c r="X147" s="15"/>
      <c r="Y147" s="11">
        <f t="shared" si="11"/>
      </c>
      <c r="Z147" s="11">
        <v>0</v>
      </c>
      <c r="AA147" s="60" t="s">
        <v>120</v>
      </c>
    </row>
    <row r="148" spans="1:27" s="13" customFormat="1" ht="38.25">
      <c r="A148" s="24" t="s">
        <v>420</v>
      </c>
      <c r="B148" s="10" t="s">
        <v>421</v>
      </c>
      <c r="C148" s="10" t="s">
        <v>422</v>
      </c>
      <c r="D148" s="73">
        <v>55000</v>
      </c>
      <c r="E148" s="14" t="s">
        <v>392</v>
      </c>
      <c r="F148" s="11">
        <v>55000</v>
      </c>
      <c r="G148" s="12">
        <v>0</v>
      </c>
      <c r="H148" s="14"/>
      <c r="I148" s="12">
        <v>0</v>
      </c>
      <c r="J148" s="11"/>
      <c r="K148" s="11"/>
      <c r="L148" s="66" t="s">
        <v>55</v>
      </c>
      <c r="M148" s="11">
        <v>0</v>
      </c>
      <c r="N148" s="66" t="s">
        <v>55</v>
      </c>
      <c r="O148" s="14" t="s">
        <v>380</v>
      </c>
      <c r="P148" s="14" t="s">
        <v>394</v>
      </c>
      <c r="Q148" s="16" t="s">
        <v>364</v>
      </c>
      <c r="R148" s="19" t="s">
        <v>55</v>
      </c>
      <c r="S148" s="19" t="s">
        <v>55</v>
      </c>
      <c r="T148" s="19" t="s">
        <v>55</v>
      </c>
      <c r="U148" s="19" t="s">
        <v>55</v>
      </c>
      <c r="V148" s="19" t="s">
        <v>55</v>
      </c>
      <c r="W148" s="15"/>
      <c r="X148" s="15"/>
      <c r="Y148" s="11">
        <f t="shared" si="11"/>
      </c>
      <c r="Z148" s="11">
        <v>0</v>
      </c>
      <c r="AA148" s="60" t="s">
        <v>120</v>
      </c>
    </row>
    <row r="149" spans="1:27" s="13" customFormat="1" ht="51">
      <c r="A149" s="24" t="s">
        <v>179</v>
      </c>
      <c r="B149" s="10" t="s">
        <v>180</v>
      </c>
      <c r="C149" s="10" t="s">
        <v>181</v>
      </c>
      <c r="D149" s="73">
        <v>4666498</v>
      </c>
      <c r="E149" s="14" t="s">
        <v>165</v>
      </c>
      <c r="F149" s="11">
        <v>4666498</v>
      </c>
      <c r="G149" s="12">
        <v>4616322</v>
      </c>
      <c r="H149" s="14">
        <v>2009</v>
      </c>
      <c r="I149" s="12">
        <v>235652.46</v>
      </c>
      <c r="J149" s="12">
        <v>359306.17</v>
      </c>
      <c r="K149" s="12">
        <v>4021363.37</v>
      </c>
      <c r="L149" s="66" t="s">
        <v>55</v>
      </c>
      <c r="M149" s="12">
        <v>186917.46</v>
      </c>
      <c r="N149" s="66" t="s">
        <v>55</v>
      </c>
      <c r="O149" s="14" t="s">
        <v>380</v>
      </c>
      <c r="P149" s="14" t="s">
        <v>82</v>
      </c>
      <c r="Q149" s="16" t="s">
        <v>360</v>
      </c>
      <c r="R149" s="18">
        <v>4020</v>
      </c>
      <c r="S149" s="18">
        <v>292.220551724138</v>
      </c>
      <c r="T149" s="18">
        <v>900</v>
      </c>
      <c r="U149" s="19" t="s">
        <v>55</v>
      </c>
      <c r="V149" s="18">
        <v>920</v>
      </c>
      <c r="W149" s="15"/>
      <c r="X149" s="15"/>
      <c r="Y149" s="11">
        <f t="shared" si="11"/>
      </c>
      <c r="Z149" s="11">
        <v>4616322</v>
      </c>
      <c r="AA149" s="60" t="str">
        <f aca="true" t="shared" si="12" ref="AA149:AA159">IF(Z149=D149,"",IF(W149,"More information available at Baseline","More information available prior to Baseline"))</f>
        <v>More information available prior to Baseline</v>
      </c>
    </row>
    <row r="150" spans="1:27" s="13" customFormat="1" ht="63.75">
      <c r="A150" s="24" t="s">
        <v>182</v>
      </c>
      <c r="B150" s="10" t="s">
        <v>183</v>
      </c>
      <c r="C150" s="10" t="s">
        <v>184</v>
      </c>
      <c r="D150" s="73">
        <v>9919067</v>
      </c>
      <c r="E150" s="14" t="s">
        <v>165</v>
      </c>
      <c r="F150" s="11">
        <v>3390906</v>
      </c>
      <c r="G150" s="12">
        <v>3498096</v>
      </c>
      <c r="H150" s="14">
        <v>2010</v>
      </c>
      <c r="I150" s="12">
        <v>1768408.9</v>
      </c>
      <c r="J150" s="12">
        <v>1009833.66</v>
      </c>
      <c r="K150" s="12">
        <v>719853.44</v>
      </c>
      <c r="L150" s="66">
        <v>5155184</v>
      </c>
      <c r="M150" s="12">
        <v>584254.9</v>
      </c>
      <c r="N150" s="66" t="s">
        <v>55</v>
      </c>
      <c r="O150" s="14" t="s">
        <v>380</v>
      </c>
      <c r="P150" s="14" t="s">
        <v>82</v>
      </c>
      <c r="Q150" s="16" t="s">
        <v>360</v>
      </c>
      <c r="R150" s="18">
        <v>4650</v>
      </c>
      <c r="S150" s="18">
        <v>1532.0904137931034</v>
      </c>
      <c r="T150" s="18">
        <v>2250</v>
      </c>
      <c r="U150" s="19" t="s">
        <v>55</v>
      </c>
      <c r="V150" s="18">
        <v>450</v>
      </c>
      <c r="W150" s="22">
        <v>39629</v>
      </c>
      <c r="X150" s="22">
        <v>40326</v>
      </c>
      <c r="Y150" s="11">
        <f t="shared" si="11"/>
        <v>3498096</v>
      </c>
      <c r="Z150" s="11">
        <v>49465648</v>
      </c>
      <c r="AA150" s="60" t="str">
        <f t="shared" si="12"/>
        <v>More information available at Baseline</v>
      </c>
    </row>
    <row r="151" spans="1:27" s="13" customFormat="1" ht="77.25" thickBot="1">
      <c r="A151" s="24" t="s">
        <v>405</v>
      </c>
      <c r="B151" s="10" t="s">
        <v>185</v>
      </c>
      <c r="C151" s="10" t="s">
        <v>186</v>
      </c>
      <c r="D151" s="73">
        <v>0</v>
      </c>
      <c r="E151" s="14" t="s">
        <v>75</v>
      </c>
      <c r="F151" s="11">
        <v>500000</v>
      </c>
      <c r="G151" s="12">
        <v>496480</v>
      </c>
      <c r="H151" s="14">
        <v>2010</v>
      </c>
      <c r="I151" s="12">
        <v>25011.66</v>
      </c>
      <c r="J151" s="12">
        <v>3.27</v>
      </c>
      <c r="K151" s="12">
        <v>471465.07</v>
      </c>
      <c r="L151" s="66" t="s">
        <v>55</v>
      </c>
      <c r="M151" s="12">
        <v>14809.66</v>
      </c>
      <c r="N151" s="66" t="s">
        <v>55</v>
      </c>
      <c r="O151" s="14" t="s">
        <v>160</v>
      </c>
      <c r="P151" s="14" t="s">
        <v>394</v>
      </c>
      <c r="Q151" s="16" t="s">
        <v>364</v>
      </c>
      <c r="R151" s="19" t="s">
        <v>55</v>
      </c>
      <c r="S151" s="18">
        <v>70.35593103448277</v>
      </c>
      <c r="T151" s="19" t="s">
        <v>55</v>
      </c>
      <c r="U151" s="19" t="s">
        <v>55</v>
      </c>
      <c r="V151" s="19" t="s">
        <v>55</v>
      </c>
      <c r="W151" s="15"/>
      <c r="X151" s="15"/>
      <c r="Y151" s="11">
        <f t="shared" si="11"/>
      </c>
      <c r="Z151" s="11">
        <v>496480</v>
      </c>
      <c r="AA151" s="60" t="str">
        <f t="shared" si="12"/>
        <v>More information available prior to Baseline</v>
      </c>
    </row>
    <row r="152" spans="1:27" s="9" customFormat="1" ht="32.25" customHeight="1" thickBot="1">
      <c r="A152" s="54"/>
      <c r="B152" s="76" t="s">
        <v>34</v>
      </c>
      <c r="C152" s="76"/>
      <c r="D152" s="76"/>
      <c r="E152" s="76"/>
      <c r="F152" s="76"/>
      <c r="G152" s="76"/>
      <c r="H152" s="76"/>
      <c r="I152" s="76"/>
      <c r="J152" s="76"/>
      <c r="K152" s="76"/>
      <c r="L152" s="56"/>
      <c r="M152" s="55"/>
      <c r="N152" s="56"/>
      <c r="O152" s="56"/>
      <c r="P152" s="56"/>
      <c r="Q152" s="56"/>
      <c r="R152" s="57"/>
      <c r="S152" s="57"/>
      <c r="T152" s="57"/>
      <c r="U152" s="57"/>
      <c r="V152" s="57"/>
      <c r="W152" s="56"/>
      <c r="X152" s="56"/>
      <c r="Y152" s="55"/>
      <c r="Z152" s="55"/>
      <c r="AA152" s="58">
        <f t="shared" si="12"/>
      </c>
    </row>
    <row r="153" spans="1:27" s="13" customFormat="1" ht="38.25">
      <c r="A153" s="24" t="s">
        <v>187</v>
      </c>
      <c r="B153" s="10" t="s">
        <v>188</v>
      </c>
      <c r="C153" s="10" t="s">
        <v>189</v>
      </c>
      <c r="D153" s="73">
        <v>104636</v>
      </c>
      <c r="E153" s="14" t="s">
        <v>392</v>
      </c>
      <c r="F153" s="11">
        <v>104636</v>
      </c>
      <c r="G153" s="12">
        <v>104636</v>
      </c>
      <c r="H153" s="16" t="s">
        <v>425</v>
      </c>
      <c r="I153" s="12">
        <v>38220.23</v>
      </c>
      <c r="J153" s="12">
        <v>662.5</v>
      </c>
      <c r="K153" s="12">
        <v>65753.27</v>
      </c>
      <c r="L153" s="66">
        <v>20000</v>
      </c>
      <c r="M153" s="12">
        <v>38220.23</v>
      </c>
      <c r="N153" s="66" t="s">
        <v>55</v>
      </c>
      <c r="O153" s="15" t="s">
        <v>380</v>
      </c>
      <c r="P153" s="14" t="s">
        <v>292</v>
      </c>
      <c r="Q153" s="16" t="s">
        <v>367</v>
      </c>
      <c r="R153" s="18">
        <v>155</v>
      </c>
      <c r="S153" s="18">
        <v>159.1936551724138</v>
      </c>
      <c r="T153" s="18">
        <v>115</v>
      </c>
      <c r="U153" s="18">
        <v>159.1936551724138</v>
      </c>
      <c r="V153" s="18">
        <v>40</v>
      </c>
      <c r="W153" s="22">
        <v>40339</v>
      </c>
      <c r="X153" s="15"/>
      <c r="Y153" s="11">
        <f aca="true" t="shared" si="13" ref="Y153:Y188">IF(W153,G153,"")</f>
        <v>104636</v>
      </c>
      <c r="Z153" s="11">
        <v>104636</v>
      </c>
      <c r="AA153" s="60">
        <f t="shared" si="12"/>
      </c>
    </row>
    <row r="154" spans="1:27" s="13" customFormat="1" ht="114.75">
      <c r="A154" s="24" t="s">
        <v>190</v>
      </c>
      <c r="B154" s="10" t="s">
        <v>191</v>
      </c>
      <c r="C154" s="10" t="s">
        <v>192</v>
      </c>
      <c r="D154" s="73">
        <v>132448</v>
      </c>
      <c r="E154" s="14" t="s">
        <v>392</v>
      </c>
      <c r="F154" s="11">
        <v>132448</v>
      </c>
      <c r="G154" s="12">
        <v>132448</v>
      </c>
      <c r="H154" s="16" t="s">
        <v>425</v>
      </c>
      <c r="I154" s="12">
        <v>5116.49</v>
      </c>
      <c r="J154" s="12">
        <v>0</v>
      </c>
      <c r="K154" s="12">
        <v>127331.51</v>
      </c>
      <c r="L154" s="66">
        <v>100000</v>
      </c>
      <c r="M154" s="12">
        <v>5116.49</v>
      </c>
      <c r="N154" s="70">
        <v>31235</v>
      </c>
      <c r="O154" s="14" t="s">
        <v>380</v>
      </c>
      <c r="P154" s="14" t="s">
        <v>381</v>
      </c>
      <c r="Q154" s="16" t="s">
        <v>371</v>
      </c>
      <c r="R154" s="18">
        <v>128</v>
      </c>
      <c r="S154" s="18">
        <v>28.093034482758622</v>
      </c>
      <c r="T154" s="18">
        <v>112</v>
      </c>
      <c r="U154" s="18">
        <v>28.093034482758622</v>
      </c>
      <c r="V154" s="18">
        <v>16</v>
      </c>
      <c r="W154" s="22">
        <v>40466</v>
      </c>
      <c r="X154" s="15"/>
      <c r="Y154" s="11">
        <f t="shared" si="13"/>
        <v>132448</v>
      </c>
      <c r="Z154" s="11">
        <v>132448</v>
      </c>
      <c r="AA154" s="60">
        <f t="shared" si="12"/>
      </c>
    </row>
    <row r="155" spans="1:27" s="13" customFormat="1" ht="25.5">
      <c r="A155" s="24" t="s">
        <v>193</v>
      </c>
      <c r="B155" s="10" t="s">
        <v>194</v>
      </c>
      <c r="C155" s="10" t="s">
        <v>566</v>
      </c>
      <c r="D155" s="73">
        <v>4125177</v>
      </c>
      <c r="E155" s="14" t="s">
        <v>392</v>
      </c>
      <c r="F155" s="11">
        <v>4125177</v>
      </c>
      <c r="G155" s="12">
        <v>4125177</v>
      </c>
      <c r="H155" s="16" t="s">
        <v>425</v>
      </c>
      <c r="I155" s="12">
        <v>0</v>
      </c>
      <c r="J155" s="12">
        <v>0</v>
      </c>
      <c r="K155" s="12">
        <v>4125177</v>
      </c>
      <c r="L155" s="66">
        <v>1125177</v>
      </c>
      <c r="M155" s="12">
        <v>0</v>
      </c>
      <c r="N155" s="70">
        <v>3000000</v>
      </c>
      <c r="O155" s="14" t="s">
        <v>380</v>
      </c>
      <c r="P155" s="14" t="s">
        <v>82</v>
      </c>
      <c r="Q155" s="16" t="s">
        <v>371</v>
      </c>
      <c r="R155" s="18">
        <v>210</v>
      </c>
      <c r="S155" s="18"/>
      <c r="T155" s="18">
        <v>120</v>
      </c>
      <c r="U155" s="18"/>
      <c r="V155" s="18">
        <v>90</v>
      </c>
      <c r="W155" s="22">
        <v>40420</v>
      </c>
      <c r="X155" s="15"/>
      <c r="Y155" s="11">
        <f t="shared" si="13"/>
        <v>4125177</v>
      </c>
      <c r="Z155" s="11">
        <v>4125177</v>
      </c>
      <c r="AA155" s="60">
        <f t="shared" si="12"/>
      </c>
    </row>
    <row r="156" spans="1:27" s="13" customFormat="1" ht="38.25">
      <c r="A156" s="24" t="s">
        <v>567</v>
      </c>
      <c r="B156" s="10" t="s">
        <v>568</v>
      </c>
      <c r="C156" s="10" t="s">
        <v>569</v>
      </c>
      <c r="D156" s="73">
        <v>163727</v>
      </c>
      <c r="E156" s="14" t="s">
        <v>215</v>
      </c>
      <c r="F156" s="11">
        <v>163727</v>
      </c>
      <c r="G156" s="12">
        <v>240165</v>
      </c>
      <c r="H156" s="16" t="s">
        <v>425</v>
      </c>
      <c r="I156" s="12">
        <v>206484.52</v>
      </c>
      <c r="J156" s="12">
        <v>11100</v>
      </c>
      <c r="K156" s="12">
        <v>22580.48</v>
      </c>
      <c r="L156" s="66" t="s">
        <v>55</v>
      </c>
      <c r="M156" s="12">
        <v>630.52</v>
      </c>
      <c r="N156" s="70">
        <v>0</v>
      </c>
      <c r="O156" s="16" t="s">
        <v>380</v>
      </c>
      <c r="P156" s="14" t="s">
        <v>150</v>
      </c>
      <c r="Q156" s="16" t="s">
        <v>370</v>
      </c>
      <c r="R156" s="18">
        <v>276</v>
      </c>
      <c r="S156" s="18">
        <v>523.8155862068966</v>
      </c>
      <c r="T156" s="18">
        <v>75</v>
      </c>
      <c r="U156" s="18">
        <v>4.3484137931034486</v>
      </c>
      <c r="V156" s="19">
        <v>0</v>
      </c>
      <c r="W156" s="22">
        <v>38426</v>
      </c>
      <c r="X156" s="15"/>
      <c r="Y156" s="11">
        <f t="shared" si="13"/>
        <v>240165</v>
      </c>
      <c r="Z156" s="11">
        <v>240165</v>
      </c>
      <c r="AA156" s="60" t="str">
        <f t="shared" si="12"/>
        <v>More information available at Baseline</v>
      </c>
    </row>
    <row r="157" spans="1:27" s="13" customFormat="1" ht="51">
      <c r="A157" s="24" t="s">
        <v>570</v>
      </c>
      <c r="B157" s="10" t="s">
        <v>571</v>
      </c>
      <c r="C157" s="10" t="s">
        <v>572</v>
      </c>
      <c r="D157" s="73">
        <v>273609</v>
      </c>
      <c r="E157" s="14" t="s">
        <v>161</v>
      </c>
      <c r="F157" s="11">
        <v>273609</v>
      </c>
      <c r="G157" s="12">
        <v>98608</v>
      </c>
      <c r="H157" s="14">
        <v>2009</v>
      </c>
      <c r="I157" s="12">
        <v>50568.07</v>
      </c>
      <c r="J157" s="12">
        <v>5698</v>
      </c>
      <c r="K157" s="12">
        <v>42341.93</v>
      </c>
      <c r="L157" s="66">
        <v>42443</v>
      </c>
      <c r="M157" s="12">
        <v>90.07</v>
      </c>
      <c r="N157" s="66" t="s">
        <v>55</v>
      </c>
      <c r="O157" s="14" t="s">
        <v>436</v>
      </c>
      <c r="P157" s="14" t="s">
        <v>398</v>
      </c>
      <c r="Q157" s="16" t="s">
        <v>366</v>
      </c>
      <c r="R157" s="18">
        <v>359</v>
      </c>
      <c r="S157" s="18">
        <v>163.41703448275862</v>
      </c>
      <c r="T157" s="18">
        <v>100</v>
      </c>
      <c r="U157" s="18">
        <v>0.6211724137931035</v>
      </c>
      <c r="V157" s="18">
        <v>30</v>
      </c>
      <c r="W157" s="15"/>
      <c r="X157" s="15"/>
      <c r="Y157" s="11">
        <f t="shared" si="13"/>
      </c>
      <c r="Z157" s="11">
        <v>98608</v>
      </c>
      <c r="AA157" s="60" t="str">
        <f t="shared" si="12"/>
        <v>More information available prior to Baseline</v>
      </c>
    </row>
    <row r="158" spans="1:27" s="13" customFormat="1" ht="38.25">
      <c r="A158" s="24" t="s">
        <v>573</v>
      </c>
      <c r="B158" s="10" t="s">
        <v>574</v>
      </c>
      <c r="C158" s="10" t="s">
        <v>575</v>
      </c>
      <c r="D158" s="73">
        <v>136265</v>
      </c>
      <c r="E158" s="14" t="s">
        <v>131</v>
      </c>
      <c r="F158" s="11">
        <v>136265</v>
      </c>
      <c r="G158" s="12">
        <v>131262</v>
      </c>
      <c r="H158" s="14">
        <v>2009</v>
      </c>
      <c r="I158" s="12">
        <v>124593</v>
      </c>
      <c r="J158" s="12">
        <v>0</v>
      </c>
      <c r="K158" s="12">
        <v>6669</v>
      </c>
      <c r="L158" s="66" t="s">
        <v>55</v>
      </c>
      <c r="M158" s="12">
        <v>0</v>
      </c>
      <c r="N158" s="66" t="s">
        <v>55</v>
      </c>
      <c r="O158" s="14" t="s">
        <v>143</v>
      </c>
      <c r="P158" s="14" t="s">
        <v>394</v>
      </c>
      <c r="Q158" s="16" t="s">
        <v>366</v>
      </c>
      <c r="R158" s="18">
        <v>471</v>
      </c>
      <c r="S158" s="18">
        <v>378.3844137931035</v>
      </c>
      <c r="T158" s="18">
        <v>20</v>
      </c>
      <c r="U158" s="19" t="s">
        <v>55</v>
      </c>
      <c r="V158" s="19" t="s">
        <v>55</v>
      </c>
      <c r="W158" s="22">
        <v>38412</v>
      </c>
      <c r="X158" s="15"/>
      <c r="Y158" s="11">
        <f t="shared" si="13"/>
        <v>131262</v>
      </c>
      <c r="Z158" s="11">
        <v>131262</v>
      </c>
      <c r="AA158" s="60" t="str">
        <f t="shared" si="12"/>
        <v>More information available at Baseline</v>
      </c>
    </row>
    <row r="159" spans="1:27" s="13" customFormat="1" ht="63.75">
      <c r="A159" s="24" t="s">
        <v>576</v>
      </c>
      <c r="B159" s="10" t="s">
        <v>577</v>
      </c>
      <c r="C159" s="10" t="s">
        <v>578</v>
      </c>
      <c r="D159" s="73">
        <v>104950</v>
      </c>
      <c r="E159" s="14" t="s">
        <v>135</v>
      </c>
      <c r="F159" s="11">
        <v>104950</v>
      </c>
      <c r="G159" s="12">
        <v>62608</v>
      </c>
      <c r="H159" s="14">
        <v>2010</v>
      </c>
      <c r="I159" s="12">
        <v>62608</v>
      </c>
      <c r="J159" s="12">
        <v>0</v>
      </c>
      <c r="K159" s="12">
        <v>0</v>
      </c>
      <c r="L159" s="66" t="s">
        <v>55</v>
      </c>
      <c r="M159" s="12">
        <v>0</v>
      </c>
      <c r="N159" s="70">
        <v>0</v>
      </c>
      <c r="O159" s="14" t="s">
        <v>127</v>
      </c>
      <c r="P159" s="14" t="s">
        <v>150</v>
      </c>
      <c r="Q159" s="16" t="s">
        <v>366</v>
      </c>
      <c r="R159" s="18">
        <v>146</v>
      </c>
      <c r="S159" s="18">
        <v>171.48179310344827</v>
      </c>
      <c r="T159" s="18">
        <v>0</v>
      </c>
      <c r="U159" s="19">
        <v>0</v>
      </c>
      <c r="V159" s="19">
        <v>0</v>
      </c>
      <c r="W159" s="22">
        <v>38869</v>
      </c>
      <c r="X159" s="15"/>
      <c r="Y159" s="11">
        <f t="shared" si="13"/>
        <v>62608</v>
      </c>
      <c r="Z159" s="11">
        <v>62608</v>
      </c>
      <c r="AA159" s="60" t="str">
        <f t="shared" si="12"/>
        <v>More information available at Baseline</v>
      </c>
    </row>
    <row r="160" spans="1:27" s="13" customFormat="1" ht="38.25">
      <c r="A160" s="24" t="s">
        <v>579</v>
      </c>
      <c r="B160" s="10" t="s">
        <v>580</v>
      </c>
      <c r="C160" s="10" t="s">
        <v>581</v>
      </c>
      <c r="D160" s="73">
        <v>47089</v>
      </c>
      <c r="E160" s="14" t="s">
        <v>135</v>
      </c>
      <c r="F160" s="11">
        <v>52088</v>
      </c>
      <c r="G160" s="12">
        <v>47087</v>
      </c>
      <c r="H160" s="14">
        <v>2009</v>
      </c>
      <c r="I160" s="12">
        <v>45370.22</v>
      </c>
      <c r="J160" s="12">
        <v>0</v>
      </c>
      <c r="K160" s="12">
        <v>1716.78</v>
      </c>
      <c r="L160" s="66">
        <v>43000</v>
      </c>
      <c r="M160" s="12">
        <v>270.22</v>
      </c>
      <c r="N160" s="66" t="s">
        <v>55</v>
      </c>
      <c r="O160" s="14" t="s">
        <v>143</v>
      </c>
      <c r="P160" s="14" t="s">
        <v>531</v>
      </c>
      <c r="Q160" s="16" t="s">
        <v>366</v>
      </c>
      <c r="R160" s="18">
        <v>95</v>
      </c>
      <c r="S160" s="18">
        <v>177.51793103448279</v>
      </c>
      <c r="T160" s="18">
        <v>15</v>
      </c>
      <c r="U160" s="18">
        <v>0.6211724137931035</v>
      </c>
      <c r="V160" s="19" t="s">
        <v>55</v>
      </c>
      <c r="W160" s="22">
        <v>38991</v>
      </c>
      <c r="X160" s="15"/>
      <c r="Y160" s="11">
        <f t="shared" si="13"/>
        <v>47087</v>
      </c>
      <c r="Z160" s="11">
        <v>47087</v>
      </c>
      <c r="AA160" s="60"/>
    </row>
    <row r="161" spans="1:27" s="13" customFormat="1" ht="38.25">
      <c r="A161" s="24" t="s">
        <v>582</v>
      </c>
      <c r="B161" s="10" t="s">
        <v>583</v>
      </c>
      <c r="C161" s="10" t="s">
        <v>584</v>
      </c>
      <c r="D161" s="73">
        <v>88709</v>
      </c>
      <c r="E161" s="14" t="s">
        <v>379</v>
      </c>
      <c r="F161" s="11">
        <v>88709</v>
      </c>
      <c r="G161" s="12">
        <v>38709</v>
      </c>
      <c r="H161" s="14">
        <v>2009</v>
      </c>
      <c r="I161" s="12">
        <v>14026.14</v>
      </c>
      <c r="J161" s="12">
        <v>0</v>
      </c>
      <c r="K161" s="12">
        <v>24682.86</v>
      </c>
      <c r="L161" s="66" t="s">
        <v>55</v>
      </c>
      <c r="M161" s="12">
        <v>7107.14</v>
      </c>
      <c r="N161" s="66" t="s">
        <v>55</v>
      </c>
      <c r="O161" s="14" t="s">
        <v>393</v>
      </c>
      <c r="P161" s="14" t="s">
        <v>394</v>
      </c>
      <c r="Q161" s="16" t="s">
        <v>473</v>
      </c>
      <c r="R161" s="19" t="s">
        <v>54</v>
      </c>
      <c r="S161" s="19" t="s">
        <v>54</v>
      </c>
      <c r="T161" s="19" t="s">
        <v>54</v>
      </c>
      <c r="U161" s="19" t="s">
        <v>54</v>
      </c>
      <c r="V161" s="19" t="s">
        <v>54</v>
      </c>
      <c r="W161" s="15"/>
      <c r="X161" s="15"/>
      <c r="Y161" s="11">
        <f t="shared" si="13"/>
      </c>
      <c r="Z161" s="11">
        <v>38709</v>
      </c>
      <c r="AA161" s="60" t="str">
        <f>IF(Z161=D161,"",IF(W161,"More information available at Baseline","More information available prior to Baseline"))</f>
        <v>More information available prior to Baseline</v>
      </c>
    </row>
    <row r="162" spans="1:27" s="13" customFormat="1" ht="63.75">
      <c r="A162" s="24" t="s">
        <v>585</v>
      </c>
      <c r="B162" s="10" t="s">
        <v>586</v>
      </c>
      <c r="C162" s="10" t="s">
        <v>587</v>
      </c>
      <c r="D162" s="73">
        <v>100452</v>
      </c>
      <c r="E162" s="14" t="s">
        <v>135</v>
      </c>
      <c r="F162" s="11">
        <v>100452</v>
      </c>
      <c r="G162" s="12">
        <v>345452</v>
      </c>
      <c r="H162" s="14">
        <v>2010</v>
      </c>
      <c r="I162" s="12">
        <v>159348.63</v>
      </c>
      <c r="J162" s="12">
        <v>634.8</v>
      </c>
      <c r="K162" s="12">
        <v>-59530.43</v>
      </c>
      <c r="L162" s="66">
        <v>285000</v>
      </c>
      <c r="M162" s="12">
        <v>98076.63</v>
      </c>
      <c r="N162" s="66" t="s">
        <v>55</v>
      </c>
      <c r="O162" s="14" t="s">
        <v>136</v>
      </c>
      <c r="P162" s="14" t="s">
        <v>398</v>
      </c>
      <c r="Q162" s="16" t="s">
        <v>358</v>
      </c>
      <c r="R162" s="18">
        <v>262</v>
      </c>
      <c r="S162" s="18">
        <v>882.5481379310345</v>
      </c>
      <c r="T162" s="18">
        <v>222</v>
      </c>
      <c r="U162" s="18">
        <v>467.6245517241379</v>
      </c>
      <c r="V162" s="18">
        <v>10</v>
      </c>
      <c r="W162" s="15"/>
      <c r="X162" s="15"/>
      <c r="Y162" s="11">
        <f t="shared" si="13"/>
      </c>
      <c r="Z162" s="11">
        <v>345453</v>
      </c>
      <c r="AA162" s="60" t="s">
        <v>426</v>
      </c>
    </row>
    <row r="163" spans="1:27" s="13" customFormat="1" ht="51">
      <c r="A163" s="24" t="s">
        <v>588</v>
      </c>
      <c r="B163" s="10" t="s">
        <v>589</v>
      </c>
      <c r="C163" s="10" t="s">
        <v>590</v>
      </c>
      <c r="D163" s="73">
        <v>235440</v>
      </c>
      <c r="E163" s="14" t="s">
        <v>135</v>
      </c>
      <c r="F163" s="11">
        <v>91098</v>
      </c>
      <c r="G163" s="12">
        <v>209630</v>
      </c>
      <c r="H163" s="14">
        <v>2009</v>
      </c>
      <c r="I163" s="12">
        <v>31086.62</v>
      </c>
      <c r="J163" s="12">
        <v>0</v>
      </c>
      <c r="K163" s="12">
        <v>178543.38</v>
      </c>
      <c r="L163" s="66" t="s">
        <v>55</v>
      </c>
      <c r="M163" s="12">
        <v>2843.62</v>
      </c>
      <c r="N163" s="66" t="s">
        <v>55</v>
      </c>
      <c r="O163" s="14" t="s">
        <v>143</v>
      </c>
      <c r="P163" s="14" t="s">
        <v>531</v>
      </c>
      <c r="Q163" s="16" t="s">
        <v>366</v>
      </c>
      <c r="R163" s="18">
        <v>334</v>
      </c>
      <c r="S163" s="18">
        <v>208.72993103448275</v>
      </c>
      <c r="T163" s="18">
        <v>120</v>
      </c>
      <c r="U163" s="18">
        <v>19.611172413793103</v>
      </c>
      <c r="V163" s="18">
        <v>82</v>
      </c>
      <c r="W163" s="22">
        <v>39232</v>
      </c>
      <c r="X163" s="15"/>
      <c r="Y163" s="11">
        <f t="shared" si="13"/>
        <v>209630</v>
      </c>
      <c r="Z163" s="11">
        <v>209630</v>
      </c>
      <c r="AA163" s="60" t="str">
        <f>IF(Z163=D163,"",IF(W163,"More information available at Baseline","More information available prior to Baseline"))</f>
        <v>More information available at Baseline</v>
      </c>
    </row>
    <row r="164" spans="1:27" s="13" customFormat="1" ht="51">
      <c r="A164" s="24" t="s">
        <v>591</v>
      </c>
      <c r="B164" s="10" t="s">
        <v>592</v>
      </c>
      <c r="C164" s="10" t="s">
        <v>593</v>
      </c>
      <c r="D164" s="73">
        <v>1100000</v>
      </c>
      <c r="E164" s="14" t="s">
        <v>131</v>
      </c>
      <c r="F164" s="11">
        <v>1073260</v>
      </c>
      <c r="G164" s="12">
        <v>1408730</v>
      </c>
      <c r="H164" s="14">
        <v>2010</v>
      </c>
      <c r="I164" s="12">
        <v>1403922.91</v>
      </c>
      <c r="J164" s="12">
        <v>0</v>
      </c>
      <c r="K164" s="12">
        <v>4807.09</v>
      </c>
      <c r="L164" s="66" t="s">
        <v>55</v>
      </c>
      <c r="M164" s="12">
        <v>265534.91</v>
      </c>
      <c r="N164" s="66" t="s">
        <v>55</v>
      </c>
      <c r="O164" s="14" t="s">
        <v>143</v>
      </c>
      <c r="P164" s="14" t="s">
        <v>273</v>
      </c>
      <c r="Q164" s="16" t="s">
        <v>375</v>
      </c>
      <c r="R164" s="18">
        <v>875</v>
      </c>
      <c r="S164" s="18">
        <v>998.266275862069</v>
      </c>
      <c r="T164" s="18">
        <v>5</v>
      </c>
      <c r="U164" s="18">
        <v>103.04910344827587</v>
      </c>
      <c r="V164" s="19" t="s">
        <v>55</v>
      </c>
      <c r="W164" s="22">
        <v>39156</v>
      </c>
      <c r="X164" s="15"/>
      <c r="Y164" s="11">
        <f t="shared" si="13"/>
        <v>1408730</v>
      </c>
      <c r="Z164" s="11">
        <v>1408730</v>
      </c>
      <c r="AA164" s="60" t="str">
        <f>IF(Z164=D164,"",IF(W164,"More information available at Baseline","More information available prior to Baseline"))</f>
        <v>More information available at Baseline</v>
      </c>
    </row>
    <row r="165" spans="1:27" s="13" customFormat="1" ht="25.5">
      <c r="A165" s="24" t="s">
        <v>594</v>
      </c>
      <c r="B165" s="10" t="s">
        <v>595</v>
      </c>
      <c r="C165" s="10" t="s">
        <v>596</v>
      </c>
      <c r="D165" s="73">
        <v>651903</v>
      </c>
      <c r="E165" s="14" t="s">
        <v>379</v>
      </c>
      <c r="F165" s="11">
        <v>651903</v>
      </c>
      <c r="G165" s="12">
        <v>651903</v>
      </c>
      <c r="H165" s="16" t="s">
        <v>425</v>
      </c>
      <c r="I165" s="12">
        <v>153528.57</v>
      </c>
      <c r="J165" s="12">
        <v>7797.03</v>
      </c>
      <c r="K165" s="12">
        <v>490577.4</v>
      </c>
      <c r="L165" s="66">
        <v>470000</v>
      </c>
      <c r="M165" s="12">
        <v>10564.57</v>
      </c>
      <c r="N165" s="70">
        <v>20000</v>
      </c>
      <c r="O165" s="14" t="s">
        <v>166</v>
      </c>
      <c r="P165" s="14" t="s">
        <v>82</v>
      </c>
      <c r="Q165" s="16" t="s">
        <v>371</v>
      </c>
      <c r="R165" s="18">
        <v>120</v>
      </c>
      <c r="S165" s="18">
        <v>231.7781379310345</v>
      </c>
      <c r="T165" s="18">
        <v>80</v>
      </c>
      <c r="U165" s="18">
        <v>71.72496551724139</v>
      </c>
      <c r="V165" s="18">
        <v>40</v>
      </c>
      <c r="W165" s="22">
        <v>39979</v>
      </c>
      <c r="X165" s="15"/>
      <c r="Y165" s="11">
        <f t="shared" si="13"/>
        <v>651903</v>
      </c>
      <c r="Z165" s="11">
        <v>651903</v>
      </c>
      <c r="AA165" s="60">
        <f>IF(Z165=D165,"",IF(W165,"More information available at Baseline","More information available prior to Baseline"))</f>
      </c>
    </row>
    <row r="166" spans="1:27" s="13" customFormat="1" ht="25.5">
      <c r="A166" s="24" t="s">
        <v>597</v>
      </c>
      <c r="B166" s="10" t="s">
        <v>598</v>
      </c>
      <c r="C166" s="10" t="s">
        <v>599</v>
      </c>
      <c r="D166" s="73">
        <v>74850</v>
      </c>
      <c r="E166" s="14" t="s">
        <v>379</v>
      </c>
      <c r="F166" s="11">
        <v>74858</v>
      </c>
      <c r="G166" s="12">
        <v>74858</v>
      </c>
      <c r="H166" s="16" t="s">
        <v>425</v>
      </c>
      <c r="I166" s="12">
        <v>39202.19</v>
      </c>
      <c r="J166" s="12">
        <v>0</v>
      </c>
      <c r="K166" s="12">
        <v>35655.81</v>
      </c>
      <c r="L166" s="66">
        <v>0</v>
      </c>
      <c r="M166" s="12">
        <v>5106.19</v>
      </c>
      <c r="N166" s="66" t="s">
        <v>55</v>
      </c>
      <c r="O166" s="14" t="s">
        <v>380</v>
      </c>
      <c r="P166" s="14" t="s">
        <v>233</v>
      </c>
      <c r="Q166" s="16" t="s">
        <v>373</v>
      </c>
      <c r="R166" s="18">
        <v>110</v>
      </c>
      <c r="S166" s="18">
        <v>169.76068965517243</v>
      </c>
      <c r="T166" s="18">
        <v>26</v>
      </c>
      <c r="U166" s="18">
        <v>35.21510344827587</v>
      </c>
      <c r="V166" s="19" t="s">
        <v>55</v>
      </c>
      <c r="W166" s="22">
        <v>39295</v>
      </c>
      <c r="X166" s="15"/>
      <c r="Y166" s="11">
        <f t="shared" si="13"/>
        <v>74858</v>
      </c>
      <c r="Z166" s="11">
        <v>74858</v>
      </c>
      <c r="AA166" s="60"/>
    </row>
    <row r="167" spans="1:27" s="13" customFormat="1" ht="38.25">
      <c r="A167" s="24" t="s">
        <v>600</v>
      </c>
      <c r="B167" s="10" t="s">
        <v>601</v>
      </c>
      <c r="C167" s="10" t="s">
        <v>602</v>
      </c>
      <c r="D167" s="73">
        <v>269977</v>
      </c>
      <c r="E167" s="14" t="s">
        <v>379</v>
      </c>
      <c r="F167" s="11">
        <v>269977</v>
      </c>
      <c r="G167" s="12">
        <v>269975</v>
      </c>
      <c r="H167" s="16" t="s">
        <v>425</v>
      </c>
      <c r="I167" s="12">
        <v>223454.76</v>
      </c>
      <c r="J167" s="12">
        <v>7823.28</v>
      </c>
      <c r="K167" s="12">
        <v>38696.96</v>
      </c>
      <c r="L167" s="66">
        <v>165000</v>
      </c>
      <c r="M167" s="12">
        <v>123366.76</v>
      </c>
      <c r="N167" s="70">
        <v>0</v>
      </c>
      <c r="O167" s="14" t="s">
        <v>76</v>
      </c>
      <c r="P167" s="14" t="s">
        <v>76</v>
      </c>
      <c r="Q167" s="16" t="s">
        <v>373</v>
      </c>
      <c r="R167" s="18">
        <v>232</v>
      </c>
      <c r="S167" s="18">
        <v>632.8039310344828</v>
      </c>
      <c r="T167" s="18">
        <v>120</v>
      </c>
      <c r="U167" s="18">
        <v>227.46275862068964</v>
      </c>
      <c r="V167" s="19">
        <v>0</v>
      </c>
      <c r="W167" s="22">
        <v>40148</v>
      </c>
      <c r="X167" s="15"/>
      <c r="Y167" s="11">
        <f t="shared" si="13"/>
        <v>269975</v>
      </c>
      <c r="Z167" s="11">
        <v>269975</v>
      </c>
      <c r="AA167" s="60"/>
    </row>
    <row r="168" spans="1:27" s="13" customFormat="1" ht="25.5">
      <c r="A168" s="24" t="s">
        <v>603</v>
      </c>
      <c r="B168" s="10" t="s">
        <v>604</v>
      </c>
      <c r="C168" s="10" t="s">
        <v>605</v>
      </c>
      <c r="D168" s="73">
        <v>355044</v>
      </c>
      <c r="E168" s="14" t="s">
        <v>379</v>
      </c>
      <c r="F168" s="11">
        <v>355044</v>
      </c>
      <c r="G168" s="12">
        <v>355044</v>
      </c>
      <c r="H168" s="16" t="s">
        <v>425</v>
      </c>
      <c r="I168" s="12">
        <v>355043.59</v>
      </c>
      <c r="J168" s="12">
        <v>0</v>
      </c>
      <c r="K168" s="12">
        <v>0.41</v>
      </c>
      <c r="L168" s="66" t="s">
        <v>55</v>
      </c>
      <c r="M168" s="12">
        <v>3243.59</v>
      </c>
      <c r="N168" s="66" t="s">
        <v>55</v>
      </c>
      <c r="O168" s="14" t="s">
        <v>393</v>
      </c>
      <c r="P168" s="14" t="s">
        <v>394</v>
      </c>
      <c r="Q168" s="16" t="s">
        <v>473</v>
      </c>
      <c r="R168" s="19" t="s">
        <v>54</v>
      </c>
      <c r="S168" s="19" t="s">
        <v>54</v>
      </c>
      <c r="T168" s="19" t="s">
        <v>54</v>
      </c>
      <c r="U168" s="19" t="s">
        <v>54</v>
      </c>
      <c r="V168" s="19" t="s">
        <v>54</v>
      </c>
      <c r="W168" s="15"/>
      <c r="X168" s="15"/>
      <c r="Y168" s="11">
        <f t="shared" si="13"/>
      </c>
      <c r="Z168" s="11">
        <v>355044</v>
      </c>
      <c r="AA168" s="60">
        <f aca="true" t="shared" si="14" ref="AA168:AA175">IF(Z168=D168,"",IF(W168,"More information available at Baseline","More information available prior to Baseline"))</f>
      </c>
    </row>
    <row r="169" spans="1:27" s="13" customFormat="1" ht="51">
      <c r="A169" s="24" t="s">
        <v>606</v>
      </c>
      <c r="B169" s="10" t="s">
        <v>607</v>
      </c>
      <c r="C169" s="10" t="s">
        <v>234</v>
      </c>
      <c r="D169" s="66" t="s">
        <v>122</v>
      </c>
      <c r="E169" s="14" t="s">
        <v>379</v>
      </c>
      <c r="F169" s="11">
        <v>144000</v>
      </c>
      <c r="G169" s="12">
        <v>144001</v>
      </c>
      <c r="H169" s="16" t="s">
        <v>425</v>
      </c>
      <c r="I169" s="12">
        <v>113146.29</v>
      </c>
      <c r="J169" s="12">
        <v>0</v>
      </c>
      <c r="K169" s="12">
        <v>30854.71</v>
      </c>
      <c r="L169" s="66" t="s">
        <v>55</v>
      </c>
      <c r="M169" s="12">
        <v>9648.29</v>
      </c>
      <c r="N169" s="66" t="s">
        <v>55</v>
      </c>
      <c r="O169" s="14" t="s">
        <v>393</v>
      </c>
      <c r="P169" s="14" t="s">
        <v>394</v>
      </c>
      <c r="Q169" s="16" t="s">
        <v>369</v>
      </c>
      <c r="R169" s="18">
        <v>20</v>
      </c>
      <c r="S169" s="18">
        <v>780.315724137931</v>
      </c>
      <c r="T169" s="18">
        <v>20</v>
      </c>
      <c r="U169" s="18">
        <v>66.53993103448276</v>
      </c>
      <c r="V169" s="19" t="s">
        <v>55</v>
      </c>
      <c r="W169" s="15"/>
      <c r="X169" s="15"/>
      <c r="Y169" s="11">
        <f t="shared" si="13"/>
      </c>
      <c r="Z169" s="11">
        <v>144001</v>
      </c>
      <c r="AA169" s="60" t="str">
        <f t="shared" si="14"/>
        <v>More information available prior to Baseline</v>
      </c>
    </row>
    <row r="170" spans="1:27" s="13" customFormat="1" ht="38.25">
      <c r="A170" s="24" t="s">
        <v>235</v>
      </c>
      <c r="B170" s="10" t="s">
        <v>236</v>
      </c>
      <c r="C170" s="10" t="s">
        <v>237</v>
      </c>
      <c r="D170" s="73">
        <v>2000000</v>
      </c>
      <c r="E170" s="14" t="s">
        <v>379</v>
      </c>
      <c r="F170" s="11">
        <v>785466</v>
      </c>
      <c r="G170" s="12">
        <v>2238793</v>
      </c>
      <c r="H170" s="14">
        <v>2008</v>
      </c>
      <c r="I170" s="12">
        <v>2218534.91</v>
      </c>
      <c r="J170" s="12">
        <v>0</v>
      </c>
      <c r="K170" s="12">
        <v>20258.09</v>
      </c>
      <c r="L170" s="66" t="s">
        <v>55</v>
      </c>
      <c r="M170" s="12">
        <v>199811.91</v>
      </c>
      <c r="N170" s="70">
        <v>0</v>
      </c>
      <c r="O170" s="14" t="s">
        <v>76</v>
      </c>
      <c r="P170" s="14" t="s">
        <v>449</v>
      </c>
      <c r="Q170" s="16" t="s">
        <v>374</v>
      </c>
      <c r="R170" s="18">
        <v>850</v>
      </c>
      <c r="S170" s="18">
        <v>2682.994896551724</v>
      </c>
      <c r="T170" s="18">
        <v>50</v>
      </c>
      <c r="U170" s="18">
        <v>49.05710344827586</v>
      </c>
      <c r="V170" s="19">
        <v>0</v>
      </c>
      <c r="W170" s="22">
        <v>39326</v>
      </c>
      <c r="X170" s="15"/>
      <c r="Y170" s="11">
        <f t="shared" si="13"/>
        <v>2238793</v>
      </c>
      <c r="Z170" s="11">
        <v>2238793</v>
      </c>
      <c r="AA170" s="60" t="str">
        <f t="shared" si="14"/>
        <v>More information available at Baseline</v>
      </c>
    </row>
    <row r="171" spans="1:27" s="13" customFormat="1" ht="51">
      <c r="A171" s="24" t="s">
        <v>238</v>
      </c>
      <c r="B171" s="10" t="s">
        <v>239</v>
      </c>
      <c r="C171" s="10" t="s">
        <v>240</v>
      </c>
      <c r="D171" s="73">
        <v>285067</v>
      </c>
      <c r="E171" s="14" t="s">
        <v>165</v>
      </c>
      <c r="F171" s="11">
        <v>310365</v>
      </c>
      <c r="G171" s="12">
        <v>310364</v>
      </c>
      <c r="H171" s="16" t="s">
        <v>425</v>
      </c>
      <c r="I171" s="12">
        <v>166584.98</v>
      </c>
      <c r="J171" s="12">
        <v>4175</v>
      </c>
      <c r="K171" s="12">
        <v>139604.02</v>
      </c>
      <c r="L171" s="66">
        <v>60000</v>
      </c>
      <c r="M171" s="12">
        <v>12784.98</v>
      </c>
      <c r="N171" s="66" t="s">
        <v>55</v>
      </c>
      <c r="O171" s="14" t="s">
        <v>127</v>
      </c>
      <c r="P171" s="14" t="s">
        <v>170</v>
      </c>
      <c r="Q171" s="16" t="s">
        <v>371</v>
      </c>
      <c r="R171" s="18">
        <v>190</v>
      </c>
      <c r="S171" s="18">
        <v>272.9548275862069</v>
      </c>
      <c r="T171" s="18">
        <v>100</v>
      </c>
      <c r="U171" s="18">
        <v>19.480689655172416</v>
      </c>
      <c r="V171" s="18">
        <v>30</v>
      </c>
      <c r="W171" s="22">
        <v>39508</v>
      </c>
      <c r="X171" s="15"/>
      <c r="Y171" s="11">
        <f t="shared" si="13"/>
        <v>310364</v>
      </c>
      <c r="Z171" s="11">
        <v>199604</v>
      </c>
      <c r="AA171" s="60" t="str">
        <f t="shared" si="14"/>
        <v>More information available at Baseline</v>
      </c>
    </row>
    <row r="172" spans="1:27" s="13" customFormat="1" ht="63.75">
      <c r="A172" s="24" t="s">
        <v>241</v>
      </c>
      <c r="B172" s="10" t="s">
        <v>242</v>
      </c>
      <c r="C172" s="10" t="s">
        <v>243</v>
      </c>
      <c r="D172" s="66" t="s">
        <v>122</v>
      </c>
      <c r="E172" s="14">
        <v>2007</v>
      </c>
      <c r="F172" s="11">
        <v>50000</v>
      </c>
      <c r="G172" s="12">
        <v>196738</v>
      </c>
      <c r="H172" s="14">
        <v>2010</v>
      </c>
      <c r="I172" s="12">
        <v>125999.14</v>
      </c>
      <c r="J172" s="12">
        <v>0</v>
      </c>
      <c r="K172" s="12">
        <v>70738.86</v>
      </c>
      <c r="L172" s="66">
        <v>100000</v>
      </c>
      <c r="M172" s="12">
        <v>45008.14</v>
      </c>
      <c r="N172" s="66" t="s">
        <v>55</v>
      </c>
      <c r="O172" s="14" t="s">
        <v>436</v>
      </c>
      <c r="P172" s="14" t="s">
        <v>394</v>
      </c>
      <c r="Q172" s="16" t="s">
        <v>362</v>
      </c>
      <c r="R172" s="18">
        <v>768</v>
      </c>
      <c r="S172" s="18">
        <v>836.3384827586206</v>
      </c>
      <c r="T172" s="18">
        <v>384</v>
      </c>
      <c r="U172" s="18">
        <v>300.0413103448276</v>
      </c>
      <c r="V172" s="18">
        <v>384</v>
      </c>
      <c r="W172" s="15"/>
      <c r="X172" s="15"/>
      <c r="Y172" s="11">
        <f t="shared" si="13"/>
      </c>
      <c r="Z172" s="11">
        <v>218876</v>
      </c>
      <c r="AA172" s="60" t="str">
        <f t="shared" si="14"/>
        <v>More information available prior to Baseline</v>
      </c>
    </row>
    <row r="173" spans="1:27" s="13" customFormat="1" ht="25.5">
      <c r="A173" s="24" t="s">
        <v>244</v>
      </c>
      <c r="B173" s="10" t="s">
        <v>245</v>
      </c>
      <c r="C173" s="10" t="s">
        <v>246</v>
      </c>
      <c r="D173" s="73">
        <v>200000</v>
      </c>
      <c r="E173" s="14" t="s">
        <v>165</v>
      </c>
      <c r="F173" s="11">
        <v>200000</v>
      </c>
      <c r="G173" s="12">
        <v>200000</v>
      </c>
      <c r="H173" s="16" t="s">
        <v>425</v>
      </c>
      <c r="I173" s="12">
        <v>200000.28</v>
      </c>
      <c r="J173" s="12">
        <v>0</v>
      </c>
      <c r="K173" s="12">
        <v>-0.28</v>
      </c>
      <c r="L173" s="66" t="s">
        <v>55</v>
      </c>
      <c r="M173" s="12">
        <v>8820.28</v>
      </c>
      <c r="N173" s="66" t="s">
        <v>55</v>
      </c>
      <c r="O173" s="14" t="s">
        <v>393</v>
      </c>
      <c r="P173" s="14" t="s">
        <v>394</v>
      </c>
      <c r="Q173" s="16" t="s">
        <v>473</v>
      </c>
      <c r="R173" s="19" t="s">
        <v>54</v>
      </c>
      <c r="S173" s="19" t="s">
        <v>54</v>
      </c>
      <c r="T173" s="19" t="s">
        <v>54</v>
      </c>
      <c r="U173" s="19" t="s">
        <v>54</v>
      </c>
      <c r="V173" s="19" t="s">
        <v>54</v>
      </c>
      <c r="W173" s="15"/>
      <c r="X173" s="15"/>
      <c r="Y173" s="11">
        <f t="shared" si="13"/>
      </c>
      <c r="Z173" s="11">
        <v>200000</v>
      </c>
      <c r="AA173" s="60">
        <f t="shared" si="14"/>
      </c>
    </row>
    <row r="174" spans="1:27" s="13" customFormat="1" ht="89.25">
      <c r="A174" s="24" t="s">
        <v>247</v>
      </c>
      <c r="B174" s="10" t="s">
        <v>248</v>
      </c>
      <c r="C174" s="10" t="s">
        <v>249</v>
      </c>
      <c r="D174" s="73">
        <v>353321</v>
      </c>
      <c r="E174" s="14" t="s">
        <v>165</v>
      </c>
      <c r="F174" s="11">
        <v>353321</v>
      </c>
      <c r="G174" s="12">
        <v>353321</v>
      </c>
      <c r="H174" s="16" t="s">
        <v>425</v>
      </c>
      <c r="I174" s="12">
        <v>37718.45</v>
      </c>
      <c r="J174" s="12">
        <v>0</v>
      </c>
      <c r="K174" s="12">
        <v>315602.55</v>
      </c>
      <c r="L174" s="66">
        <v>50000</v>
      </c>
      <c r="M174" s="12">
        <v>2673.45</v>
      </c>
      <c r="N174" s="66" t="s">
        <v>55</v>
      </c>
      <c r="O174" s="14" t="s">
        <v>380</v>
      </c>
      <c r="P174" s="14" t="s">
        <v>381</v>
      </c>
      <c r="Q174" s="16" t="s">
        <v>366</v>
      </c>
      <c r="R174" s="18">
        <v>634</v>
      </c>
      <c r="S174" s="18">
        <v>258.0874482758621</v>
      </c>
      <c r="T174" s="18">
        <v>120</v>
      </c>
      <c r="U174" s="18">
        <v>18.437586206896555</v>
      </c>
      <c r="V174" s="18">
        <v>144</v>
      </c>
      <c r="W174" s="15"/>
      <c r="X174" s="15"/>
      <c r="Y174" s="11">
        <f t="shared" si="13"/>
      </c>
      <c r="Z174" s="11">
        <v>353321</v>
      </c>
      <c r="AA174" s="60">
        <f t="shared" si="14"/>
      </c>
    </row>
    <row r="175" spans="1:27" s="13" customFormat="1" ht="38.25">
      <c r="A175" s="24" t="s">
        <v>250</v>
      </c>
      <c r="B175" s="10" t="s">
        <v>251</v>
      </c>
      <c r="C175" s="10" t="s">
        <v>252</v>
      </c>
      <c r="D175" s="73">
        <v>3133869</v>
      </c>
      <c r="E175" s="14" t="s">
        <v>165</v>
      </c>
      <c r="F175" s="11">
        <v>3133869</v>
      </c>
      <c r="G175" s="12">
        <v>3133866</v>
      </c>
      <c r="H175" s="16" t="s">
        <v>425</v>
      </c>
      <c r="I175" s="12">
        <v>377637.27</v>
      </c>
      <c r="J175" s="12">
        <v>40980.69</v>
      </c>
      <c r="K175" s="12">
        <v>2715248.04</v>
      </c>
      <c r="L175" s="66" t="s">
        <v>55</v>
      </c>
      <c r="M175" s="12">
        <v>190258.27</v>
      </c>
      <c r="N175" s="66" t="s">
        <v>55</v>
      </c>
      <c r="O175" s="14" t="s">
        <v>166</v>
      </c>
      <c r="P175" s="14" t="s">
        <v>205</v>
      </c>
      <c r="Q175" s="14" t="s">
        <v>355</v>
      </c>
      <c r="R175" s="18">
        <v>570</v>
      </c>
      <c r="S175" s="18">
        <v>977.8532413793104</v>
      </c>
      <c r="T175" s="18">
        <v>295</v>
      </c>
      <c r="U175" s="18">
        <v>486.25682758620695</v>
      </c>
      <c r="V175" s="18">
        <v>275</v>
      </c>
      <c r="W175" s="22">
        <v>40210</v>
      </c>
      <c r="X175" s="15"/>
      <c r="Y175" s="11">
        <f t="shared" si="13"/>
        <v>3133866</v>
      </c>
      <c r="Z175" s="11">
        <v>3133866</v>
      </c>
      <c r="AA175" s="60" t="str">
        <f t="shared" si="14"/>
        <v>More information available at Baseline</v>
      </c>
    </row>
    <row r="176" spans="1:27" s="13" customFormat="1" ht="127.5">
      <c r="A176" s="24" t="s">
        <v>253</v>
      </c>
      <c r="B176" s="10" t="s">
        <v>254</v>
      </c>
      <c r="C176" s="10" t="s">
        <v>255</v>
      </c>
      <c r="D176" s="73">
        <v>320629</v>
      </c>
      <c r="E176" s="14" t="s">
        <v>165</v>
      </c>
      <c r="F176" s="11">
        <v>320629</v>
      </c>
      <c r="G176" s="12">
        <v>320628</v>
      </c>
      <c r="H176" s="16" t="s">
        <v>425</v>
      </c>
      <c r="I176" s="12">
        <v>42328.55</v>
      </c>
      <c r="J176" s="12">
        <v>10621.35</v>
      </c>
      <c r="K176" s="12">
        <v>267678.1</v>
      </c>
      <c r="L176" s="66" t="s">
        <v>55</v>
      </c>
      <c r="M176" s="12">
        <v>24299.55</v>
      </c>
      <c r="N176" s="66" t="s">
        <v>55</v>
      </c>
      <c r="O176" s="14" t="s">
        <v>380</v>
      </c>
      <c r="P176" s="14" t="s">
        <v>544</v>
      </c>
      <c r="Q176" s="16" t="s">
        <v>371</v>
      </c>
      <c r="R176" s="18">
        <v>244</v>
      </c>
      <c r="S176" s="18">
        <v>161.9886896551724</v>
      </c>
      <c r="T176" s="18">
        <v>80</v>
      </c>
      <c r="U176" s="18">
        <v>87.24131034482758</v>
      </c>
      <c r="V176" s="19" t="s">
        <v>55</v>
      </c>
      <c r="W176" s="22">
        <v>39994</v>
      </c>
      <c r="X176" s="15"/>
      <c r="Y176" s="11">
        <f t="shared" si="13"/>
        <v>320628</v>
      </c>
      <c r="Z176" s="11">
        <v>320628</v>
      </c>
      <c r="AA176" s="60"/>
    </row>
    <row r="177" spans="1:27" s="13" customFormat="1" ht="63.75">
      <c r="A177" s="24" t="s">
        <v>256</v>
      </c>
      <c r="B177" s="10" t="s">
        <v>257</v>
      </c>
      <c r="C177" s="10" t="s">
        <v>258</v>
      </c>
      <c r="D177" s="73">
        <v>49483</v>
      </c>
      <c r="E177" s="14" t="s">
        <v>165</v>
      </c>
      <c r="F177" s="11">
        <v>49483</v>
      </c>
      <c r="G177" s="12">
        <v>42327</v>
      </c>
      <c r="H177" s="62" t="s">
        <v>427</v>
      </c>
      <c r="I177" s="12">
        <v>40158.58</v>
      </c>
      <c r="J177" s="12">
        <v>0</v>
      </c>
      <c r="K177" s="12">
        <v>2168.42</v>
      </c>
      <c r="L177" s="66" t="s">
        <v>55</v>
      </c>
      <c r="M177" s="12">
        <v>4442.58</v>
      </c>
      <c r="N177" s="66" t="s">
        <v>55</v>
      </c>
      <c r="O177" s="14" t="s">
        <v>259</v>
      </c>
      <c r="P177" s="14" t="s">
        <v>259</v>
      </c>
      <c r="Q177" s="16" t="s">
        <v>375</v>
      </c>
      <c r="R177" s="18">
        <v>270</v>
      </c>
      <c r="S177" s="18">
        <v>103.68599999999999</v>
      </c>
      <c r="T177" s="18">
        <v>60</v>
      </c>
      <c r="U177" s="18">
        <v>30.035517241379306</v>
      </c>
      <c r="V177" s="18">
        <v>90</v>
      </c>
      <c r="W177" s="15"/>
      <c r="X177" s="15"/>
      <c r="Y177" s="11">
        <f t="shared" si="13"/>
      </c>
      <c r="Z177" s="11">
        <v>42327</v>
      </c>
      <c r="AA177" s="60" t="str">
        <f>IF(Z177=D177,"",IF(W177,"More information available at Baseline","More information available prior to Baseline"))</f>
        <v>More information available prior to Baseline</v>
      </c>
    </row>
    <row r="178" spans="1:27" s="13" customFormat="1" ht="140.25">
      <c r="A178" s="24" t="s">
        <v>260</v>
      </c>
      <c r="B178" s="10" t="s">
        <v>261</v>
      </c>
      <c r="C178" s="10" t="s">
        <v>262</v>
      </c>
      <c r="D178" s="73">
        <v>0</v>
      </c>
      <c r="E178" s="14" t="s">
        <v>165</v>
      </c>
      <c r="F178" s="11">
        <v>307831</v>
      </c>
      <c r="G178" s="12">
        <v>307380</v>
      </c>
      <c r="H178" s="16" t="s">
        <v>425</v>
      </c>
      <c r="I178" s="12">
        <v>290395.81</v>
      </c>
      <c r="J178" s="12">
        <v>10427.79</v>
      </c>
      <c r="K178" s="12">
        <v>6556.4</v>
      </c>
      <c r="L178" s="66" t="s">
        <v>55</v>
      </c>
      <c r="M178" s="12">
        <v>177373.81</v>
      </c>
      <c r="N178" s="66" t="s">
        <v>55</v>
      </c>
      <c r="O178" s="14" t="s">
        <v>436</v>
      </c>
      <c r="P178" s="14" t="s">
        <v>394</v>
      </c>
      <c r="Q178" s="16" t="s">
        <v>369</v>
      </c>
      <c r="R178" s="19" t="s">
        <v>55</v>
      </c>
      <c r="S178" s="18">
        <v>5.579241379310345</v>
      </c>
      <c r="T178" s="19" t="s">
        <v>55</v>
      </c>
      <c r="U178" s="18">
        <v>4.969655172413793</v>
      </c>
      <c r="V178" s="19" t="s">
        <v>55</v>
      </c>
      <c r="W178" s="15"/>
      <c r="X178" s="15"/>
      <c r="Y178" s="11">
        <f t="shared" si="13"/>
      </c>
      <c r="Z178" s="11">
        <v>307380</v>
      </c>
      <c r="AA178" s="60" t="str">
        <f>IF(Z178=D178,"",IF(W178,"More information available at Baseline","More information available prior to Baseline"))</f>
        <v>More information available prior to Baseline</v>
      </c>
    </row>
    <row r="179" spans="1:27" s="13" customFormat="1" ht="89.25">
      <c r="A179" s="24" t="s">
        <v>263</v>
      </c>
      <c r="B179" s="10" t="s">
        <v>264</v>
      </c>
      <c r="C179" s="10" t="s">
        <v>651</v>
      </c>
      <c r="D179" s="73">
        <v>6107876</v>
      </c>
      <c r="E179" s="14" t="s">
        <v>75</v>
      </c>
      <c r="F179" s="11">
        <v>6107876</v>
      </c>
      <c r="G179" s="12">
        <v>6062149</v>
      </c>
      <c r="H179" s="14">
        <v>2010</v>
      </c>
      <c r="I179" s="12">
        <v>5832573.82</v>
      </c>
      <c r="J179" s="12">
        <v>231238.56</v>
      </c>
      <c r="K179" s="12">
        <v>-1663.38</v>
      </c>
      <c r="L179" s="66">
        <v>350000</v>
      </c>
      <c r="M179" s="12">
        <v>1083497.82</v>
      </c>
      <c r="N179" s="70">
        <v>0</v>
      </c>
      <c r="O179" s="14" t="s">
        <v>76</v>
      </c>
      <c r="P179" s="14" t="s">
        <v>76</v>
      </c>
      <c r="Q179" s="16" t="s">
        <v>356</v>
      </c>
      <c r="R179" s="18">
        <v>680</v>
      </c>
      <c r="S179" s="18">
        <v>410.6145517241379</v>
      </c>
      <c r="T179" s="18">
        <v>180</v>
      </c>
      <c r="U179" s="18">
        <v>32.77503448275862</v>
      </c>
      <c r="V179" s="19">
        <v>0</v>
      </c>
      <c r="W179" s="22">
        <v>40004</v>
      </c>
      <c r="X179" s="15"/>
      <c r="Y179" s="11">
        <f t="shared" si="13"/>
        <v>6062149</v>
      </c>
      <c r="Z179" s="11">
        <v>6062149</v>
      </c>
      <c r="AA179" s="60" t="str">
        <f>IF(Z179=D179,"",IF(W179,"More information available at Baseline","More information available prior to Baseline"))</f>
        <v>More information available at Baseline</v>
      </c>
    </row>
    <row r="180" spans="1:27" s="13" customFormat="1" ht="38.25">
      <c r="A180" s="24" t="s">
        <v>652</v>
      </c>
      <c r="B180" s="10" t="s">
        <v>653</v>
      </c>
      <c r="C180" s="10" t="s">
        <v>654</v>
      </c>
      <c r="D180" s="73">
        <v>176413</v>
      </c>
      <c r="E180" s="14" t="s">
        <v>75</v>
      </c>
      <c r="F180" s="11">
        <v>184586</v>
      </c>
      <c r="G180" s="12">
        <v>184586</v>
      </c>
      <c r="H180" s="16" t="s">
        <v>425</v>
      </c>
      <c r="I180" s="12">
        <v>18805.86</v>
      </c>
      <c r="J180" s="12">
        <v>7556.21</v>
      </c>
      <c r="K180" s="12">
        <v>158223.93</v>
      </c>
      <c r="L180" s="66">
        <v>40000</v>
      </c>
      <c r="M180" s="12">
        <v>16695.86</v>
      </c>
      <c r="N180" s="70">
        <v>135000</v>
      </c>
      <c r="O180" s="14" t="s">
        <v>380</v>
      </c>
      <c r="P180" s="14" t="s">
        <v>82</v>
      </c>
      <c r="Q180" s="16" t="s">
        <v>371</v>
      </c>
      <c r="R180" s="18">
        <v>62</v>
      </c>
      <c r="S180" s="18">
        <v>53.76227586206896</v>
      </c>
      <c r="T180" s="18">
        <v>50</v>
      </c>
      <c r="U180" s="18">
        <v>51.503931034482754</v>
      </c>
      <c r="V180" s="18">
        <v>12</v>
      </c>
      <c r="W180" s="22">
        <v>40238</v>
      </c>
      <c r="X180" s="15"/>
      <c r="Y180" s="11">
        <f t="shared" si="13"/>
        <v>184586</v>
      </c>
      <c r="Z180" s="11">
        <v>184586</v>
      </c>
      <c r="AA180" s="60" t="str">
        <f>IF(Z180=D180,"",IF(W180,"More information available at Baseline","More information available prior to Baseline"))</f>
        <v>More information available at Baseline</v>
      </c>
    </row>
    <row r="181" spans="1:27" s="13" customFormat="1" ht="38.25">
      <c r="A181" s="24" t="s">
        <v>655</v>
      </c>
      <c r="B181" s="10" t="s">
        <v>656</v>
      </c>
      <c r="C181" s="10" t="s">
        <v>17</v>
      </c>
      <c r="D181" s="73">
        <v>766923</v>
      </c>
      <c r="E181" s="14" t="s">
        <v>75</v>
      </c>
      <c r="F181" s="11">
        <v>766923</v>
      </c>
      <c r="G181" s="12">
        <v>270648</v>
      </c>
      <c r="H181" s="14">
        <v>2009</v>
      </c>
      <c r="I181" s="12">
        <v>81349.49</v>
      </c>
      <c r="J181" s="12">
        <v>0</v>
      </c>
      <c r="K181" s="12">
        <v>189298.51</v>
      </c>
      <c r="L181" s="66">
        <v>50000</v>
      </c>
      <c r="M181" s="12">
        <v>42012.49</v>
      </c>
      <c r="N181" s="66" t="s">
        <v>55</v>
      </c>
      <c r="O181" s="14" t="s">
        <v>81</v>
      </c>
      <c r="P181" s="14" t="s">
        <v>394</v>
      </c>
      <c r="Q181" s="16" t="s">
        <v>366</v>
      </c>
      <c r="R181" s="18">
        <v>220</v>
      </c>
      <c r="S181" s="18">
        <v>457.94689655172414</v>
      </c>
      <c r="T181" s="18">
        <v>100</v>
      </c>
      <c r="U181" s="18">
        <v>239.17089655172413</v>
      </c>
      <c r="V181" s="18">
        <v>120</v>
      </c>
      <c r="W181" s="15"/>
      <c r="X181" s="15"/>
      <c r="Y181" s="11">
        <f t="shared" si="13"/>
      </c>
      <c r="Z181" s="11">
        <v>270648</v>
      </c>
      <c r="AA181" s="60" t="str">
        <f>IF(Z181=D181,"",IF(W181,"More information available at Baseline","More information available prior to Baseline"))</f>
        <v>More information available prior to Baseline</v>
      </c>
    </row>
    <row r="182" spans="1:27" s="13" customFormat="1" ht="76.5">
      <c r="A182" s="24" t="s">
        <v>18</v>
      </c>
      <c r="B182" s="10" t="s">
        <v>19</v>
      </c>
      <c r="C182" s="10" t="s">
        <v>20</v>
      </c>
      <c r="D182" s="73">
        <v>160000</v>
      </c>
      <c r="E182" s="14" t="s">
        <v>75</v>
      </c>
      <c r="F182" s="11">
        <v>160000</v>
      </c>
      <c r="G182" s="12">
        <v>160001</v>
      </c>
      <c r="H182" s="16" t="s">
        <v>425</v>
      </c>
      <c r="I182" s="12">
        <v>115836.21</v>
      </c>
      <c r="J182" s="12">
        <v>0</v>
      </c>
      <c r="K182" s="12">
        <v>44164.79</v>
      </c>
      <c r="L182" s="66">
        <v>0</v>
      </c>
      <c r="M182" s="12">
        <v>16958.21</v>
      </c>
      <c r="N182" s="66">
        <v>0</v>
      </c>
      <c r="O182" s="14" t="s">
        <v>76</v>
      </c>
      <c r="P182" s="14" t="s">
        <v>127</v>
      </c>
      <c r="Q182" s="16" t="s">
        <v>371</v>
      </c>
      <c r="R182" s="18">
        <v>166</v>
      </c>
      <c r="S182" s="18">
        <v>197.52337931034484</v>
      </c>
      <c r="T182" s="18">
        <v>30</v>
      </c>
      <c r="U182" s="18">
        <v>76.99379310344828</v>
      </c>
      <c r="V182" s="19">
        <v>0</v>
      </c>
      <c r="W182" s="22">
        <v>39933</v>
      </c>
      <c r="X182" s="15"/>
      <c r="Y182" s="11">
        <f t="shared" si="13"/>
        <v>160001</v>
      </c>
      <c r="Z182" s="11">
        <v>160001</v>
      </c>
      <c r="AA182" s="60"/>
    </row>
    <row r="183" spans="1:27" s="13" customFormat="1" ht="25.5">
      <c r="A183" s="24" t="s">
        <v>21</v>
      </c>
      <c r="B183" s="10" t="s">
        <v>22</v>
      </c>
      <c r="C183" s="10" t="s">
        <v>23</v>
      </c>
      <c r="D183" s="73">
        <v>200188</v>
      </c>
      <c r="E183" s="14" t="s">
        <v>75</v>
      </c>
      <c r="F183" s="11">
        <v>200188</v>
      </c>
      <c r="G183" s="12">
        <v>200187</v>
      </c>
      <c r="H183" s="16" t="s">
        <v>425</v>
      </c>
      <c r="I183" s="12">
        <v>130786.52</v>
      </c>
      <c r="J183" s="12">
        <v>59268.84</v>
      </c>
      <c r="K183" s="12">
        <v>10131.64</v>
      </c>
      <c r="L183" s="66">
        <v>115000</v>
      </c>
      <c r="M183" s="12">
        <v>28301.52</v>
      </c>
      <c r="N183" s="66" t="s">
        <v>55</v>
      </c>
      <c r="O183" s="14" t="s">
        <v>436</v>
      </c>
      <c r="P183" s="14" t="s">
        <v>394</v>
      </c>
      <c r="Q183" s="16" t="s">
        <v>359</v>
      </c>
      <c r="R183" s="18">
        <v>450</v>
      </c>
      <c r="S183" s="18">
        <v>530.7964827586208</v>
      </c>
      <c r="T183" s="18">
        <v>200</v>
      </c>
      <c r="U183" s="18">
        <v>80.57441379310346</v>
      </c>
      <c r="V183" s="19" t="s">
        <v>55</v>
      </c>
      <c r="W183" s="15"/>
      <c r="X183" s="15"/>
      <c r="Y183" s="11">
        <f t="shared" si="13"/>
      </c>
      <c r="Z183" s="11">
        <v>200187</v>
      </c>
      <c r="AA183" s="60"/>
    </row>
    <row r="184" spans="1:27" s="13" customFormat="1" ht="63.75">
      <c r="A184" s="24" t="s">
        <v>24</v>
      </c>
      <c r="B184" s="10" t="s">
        <v>25</v>
      </c>
      <c r="C184" s="10" t="s">
        <v>26</v>
      </c>
      <c r="D184" s="73">
        <v>23944</v>
      </c>
      <c r="E184" s="14" t="s">
        <v>75</v>
      </c>
      <c r="F184" s="11">
        <v>23944</v>
      </c>
      <c r="G184" s="12">
        <v>23944</v>
      </c>
      <c r="H184" s="16" t="s">
        <v>425</v>
      </c>
      <c r="I184" s="12">
        <v>11403.44</v>
      </c>
      <c r="J184" s="12">
        <v>10117.8</v>
      </c>
      <c r="K184" s="12">
        <v>2422.76</v>
      </c>
      <c r="L184" s="66">
        <v>18513</v>
      </c>
      <c r="M184" s="12">
        <v>10353.44</v>
      </c>
      <c r="N184" s="70">
        <v>4000</v>
      </c>
      <c r="O184" s="14" t="s">
        <v>166</v>
      </c>
      <c r="P184" s="14" t="s">
        <v>205</v>
      </c>
      <c r="Q184" s="16" t="s">
        <v>371</v>
      </c>
      <c r="R184" s="18">
        <v>18</v>
      </c>
      <c r="S184" s="18">
        <v>77.04896551724138</v>
      </c>
      <c r="T184" s="18">
        <v>10</v>
      </c>
      <c r="U184" s="18">
        <v>71.40303448275863</v>
      </c>
      <c r="V184" s="18">
        <v>0</v>
      </c>
      <c r="W184" s="22">
        <v>40238</v>
      </c>
      <c r="X184" s="15"/>
      <c r="Y184" s="11">
        <f t="shared" si="13"/>
        <v>23944</v>
      </c>
      <c r="Z184" s="11">
        <v>23944</v>
      </c>
      <c r="AA184" s="60">
        <f>IF(Z184=D184,"",IF(W184,"More information available at Baseline","More information available prior to Baseline"))</f>
      </c>
    </row>
    <row r="185" spans="1:27" s="13" customFormat="1" ht="102">
      <c r="A185" s="24" t="s">
        <v>27</v>
      </c>
      <c r="B185" s="10" t="s">
        <v>28</v>
      </c>
      <c r="C185" s="10" t="s">
        <v>29</v>
      </c>
      <c r="D185" s="73">
        <v>144433</v>
      </c>
      <c r="E185" s="14" t="s">
        <v>75</v>
      </c>
      <c r="F185" s="11">
        <v>144433</v>
      </c>
      <c r="G185" s="12">
        <v>144432</v>
      </c>
      <c r="H185" s="16" t="s">
        <v>425</v>
      </c>
      <c r="I185" s="12">
        <v>127075.82</v>
      </c>
      <c r="J185" s="12">
        <v>0</v>
      </c>
      <c r="K185" s="12">
        <v>17356.18</v>
      </c>
      <c r="L185" s="66">
        <v>130000</v>
      </c>
      <c r="M185" s="12">
        <v>15171.82</v>
      </c>
      <c r="N185" s="70">
        <v>0</v>
      </c>
      <c r="O185" s="14" t="s">
        <v>143</v>
      </c>
      <c r="P185" s="14" t="s">
        <v>394</v>
      </c>
      <c r="Q185" s="16" t="s">
        <v>370</v>
      </c>
      <c r="R185" s="18">
        <v>370</v>
      </c>
      <c r="S185" s="18">
        <v>250.7648275862069</v>
      </c>
      <c r="T185" s="18">
        <v>250</v>
      </c>
      <c r="U185" s="18">
        <v>72.5735172413793</v>
      </c>
      <c r="V185" s="19">
        <v>0</v>
      </c>
      <c r="W185" s="15"/>
      <c r="X185" s="15"/>
      <c r="Y185" s="11">
        <f t="shared" si="13"/>
      </c>
      <c r="Z185" s="11">
        <v>144432</v>
      </c>
      <c r="AA185" s="60"/>
    </row>
    <row r="186" spans="1:27" s="13" customFormat="1" ht="51">
      <c r="A186" s="24" t="s">
        <v>30</v>
      </c>
      <c r="B186" s="10" t="s">
        <v>31</v>
      </c>
      <c r="C186" s="10" t="s">
        <v>311</v>
      </c>
      <c r="D186" s="73">
        <v>125383</v>
      </c>
      <c r="E186" s="14" t="s">
        <v>75</v>
      </c>
      <c r="F186" s="11">
        <v>125383</v>
      </c>
      <c r="G186" s="12">
        <v>250381</v>
      </c>
      <c r="H186" s="14">
        <v>2009</v>
      </c>
      <c r="I186" s="12">
        <v>71609.09</v>
      </c>
      <c r="J186" s="12">
        <v>178771.91</v>
      </c>
      <c r="K186" s="12">
        <v>0</v>
      </c>
      <c r="L186" s="66" t="s">
        <v>55</v>
      </c>
      <c r="M186" s="12">
        <v>10874.09</v>
      </c>
      <c r="N186" s="66" t="s">
        <v>55</v>
      </c>
      <c r="O186" s="14" t="s">
        <v>143</v>
      </c>
      <c r="P186" s="14" t="s">
        <v>531</v>
      </c>
      <c r="Q186" s="16" t="s">
        <v>374</v>
      </c>
      <c r="R186" s="18">
        <v>106</v>
      </c>
      <c r="S186" s="18">
        <v>142.23296551724138</v>
      </c>
      <c r="T186" s="18">
        <v>30</v>
      </c>
      <c r="U186" s="18">
        <v>5.703379310344828</v>
      </c>
      <c r="V186" s="19" t="s">
        <v>55</v>
      </c>
      <c r="W186" s="22">
        <v>39881</v>
      </c>
      <c r="X186" s="15"/>
      <c r="Y186" s="11">
        <f t="shared" si="13"/>
        <v>250381</v>
      </c>
      <c r="Z186" s="11">
        <v>250381</v>
      </c>
      <c r="AA186" s="60" t="str">
        <f>IF(Z186=D186,"",IF(W186,"More information available at Baseline","More information available prior to Baseline"))</f>
        <v>More information available at Baseline</v>
      </c>
    </row>
    <row r="187" spans="1:27" s="13" customFormat="1" ht="38.25">
      <c r="A187" s="24" t="s">
        <v>312</v>
      </c>
      <c r="B187" s="10" t="s">
        <v>313</v>
      </c>
      <c r="C187" s="10" t="s">
        <v>314</v>
      </c>
      <c r="D187" s="73">
        <v>805000</v>
      </c>
      <c r="E187" s="14" t="s">
        <v>75</v>
      </c>
      <c r="F187" s="11">
        <v>805000</v>
      </c>
      <c r="G187" s="12">
        <v>0</v>
      </c>
      <c r="H187" s="14">
        <v>2010</v>
      </c>
      <c r="I187" s="12">
        <v>0</v>
      </c>
      <c r="J187" s="11"/>
      <c r="K187" s="11"/>
      <c r="L187" s="66">
        <v>74000</v>
      </c>
      <c r="M187" s="11"/>
      <c r="N187" s="70">
        <v>1936700</v>
      </c>
      <c r="O187" s="16" t="s">
        <v>150</v>
      </c>
      <c r="P187" s="16" t="s">
        <v>150</v>
      </c>
      <c r="Q187" s="16" t="s">
        <v>375</v>
      </c>
      <c r="R187" s="18">
        <v>235</v>
      </c>
      <c r="S187" s="19" t="s">
        <v>55</v>
      </c>
      <c r="T187" s="18">
        <v>90</v>
      </c>
      <c r="U187" s="19" t="s">
        <v>55</v>
      </c>
      <c r="V187" s="18">
        <v>0</v>
      </c>
      <c r="W187" s="15"/>
      <c r="X187" s="15"/>
      <c r="Y187" s="11">
        <f t="shared" si="13"/>
      </c>
      <c r="Z187" s="11">
        <v>805000</v>
      </c>
      <c r="AA187" s="60">
        <f>IF(Z187=D187,"",IF(W187,"More information available at Baseline","More information available prior to Baseline"))</f>
      </c>
    </row>
    <row r="188" spans="1:27" s="13" customFormat="1" ht="77.25" thickBot="1">
      <c r="A188" s="25" t="s">
        <v>325</v>
      </c>
      <c r="B188" s="26" t="s">
        <v>326</v>
      </c>
      <c r="C188" s="26" t="s">
        <v>327</v>
      </c>
      <c r="D188" s="74">
        <v>0</v>
      </c>
      <c r="E188" s="28" t="s">
        <v>75</v>
      </c>
      <c r="F188" s="27"/>
      <c r="G188" s="29">
        <v>42448</v>
      </c>
      <c r="H188" s="64" t="s">
        <v>430</v>
      </c>
      <c r="I188" s="29">
        <v>11332.3</v>
      </c>
      <c r="J188" s="29">
        <v>0</v>
      </c>
      <c r="K188" s="29">
        <v>31115.7</v>
      </c>
      <c r="L188" s="67">
        <v>48960</v>
      </c>
      <c r="M188" s="29">
        <v>11332.3</v>
      </c>
      <c r="N188" s="67" t="s">
        <v>55</v>
      </c>
      <c r="O188" s="28" t="s">
        <v>143</v>
      </c>
      <c r="P188" s="28" t="s">
        <v>494</v>
      </c>
      <c r="Q188" s="30" t="s">
        <v>373</v>
      </c>
      <c r="R188" s="31">
        <v>50</v>
      </c>
      <c r="S188" s="31">
        <v>35.21510344827587</v>
      </c>
      <c r="T188" s="31">
        <v>50</v>
      </c>
      <c r="U188" s="31">
        <v>35.21510344827587</v>
      </c>
      <c r="V188" s="32" t="s">
        <v>55</v>
      </c>
      <c r="W188" s="33">
        <v>40210</v>
      </c>
      <c r="X188" s="34"/>
      <c r="Y188" s="27">
        <f t="shared" si="13"/>
        <v>42448</v>
      </c>
      <c r="Z188" s="27">
        <v>42448</v>
      </c>
      <c r="AA188" s="61" t="s">
        <v>120</v>
      </c>
    </row>
    <row r="189" spans="1:22" ht="12.75">
      <c r="A189" s="8"/>
      <c r="B189" s="1"/>
      <c r="C189" s="5"/>
      <c r="E189" s="8"/>
      <c r="G189" s="2"/>
      <c r="I189" s="2"/>
      <c r="N189" s="71"/>
      <c r="O189" s="8"/>
      <c r="P189" s="8"/>
      <c r="Q189" s="17"/>
      <c r="R189" s="20"/>
      <c r="T189" s="20"/>
      <c r="V189" s="20"/>
    </row>
    <row r="190" spans="2:3" ht="25.5">
      <c r="B190" s="63" t="s">
        <v>429</v>
      </c>
      <c r="C190" s="63" t="s">
        <v>428</v>
      </c>
    </row>
    <row r="194" spans="5:6" ht="12.75">
      <c r="E194" s="8"/>
      <c r="F194" s="4"/>
    </row>
    <row r="195" spans="5:6" ht="12.75">
      <c r="E195" s="8"/>
      <c r="F195" s="4"/>
    </row>
    <row r="196" spans="5:6" ht="12.75">
      <c r="E196" s="8"/>
      <c r="F196" s="4"/>
    </row>
    <row r="197" spans="5:6" ht="12.75">
      <c r="E197" s="8"/>
      <c r="F197" s="4"/>
    </row>
    <row r="198" spans="5:6" ht="12.75">
      <c r="E198" s="8"/>
      <c r="F198" s="4"/>
    </row>
    <row r="199" spans="5:6" ht="12.75">
      <c r="E199" s="8"/>
      <c r="F199" s="4"/>
    </row>
    <row r="200" spans="5:6" ht="12.75">
      <c r="E200" s="8"/>
      <c r="F200" s="4"/>
    </row>
    <row r="201" spans="5:6" ht="12.75">
      <c r="E201" s="8"/>
      <c r="F201" s="4"/>
    </row>
    <row r="202" spans="5:6" ht="12.75">
      <c r="E202" s="8"/>
      <c r="F202" s="4"/>
    </row>
    <row r="203" spans="5:6" ht="12.75">
      <c r="E203" s="8"/>
      <c r="F203" s="4"/>
    </row>
    <row r="204" spans="5:6" ht="12.75">
      <c r="E204" s="8"/>
      <c r="F204" s="4"/>
    </row>
    <row r="205" spans="5:6" ht="12.75">
      <c r="E205" s="8"/>
      <c r="F205" s="4"/>
    </row>
    <row r="206" spans="5:6" ht="12.75">
      <c r="E206" s="8"/>
      <c r="F206" s="4"/>
    </row>
    <row r="207" spans="5:6" ht="12.75">
      <c r="E207" s="8"/>
      <c r="F207" s="4"/>
    </row>
    <row r="208" spans="5:6" ht="12.75">
      <c r="E208" s="8"/>
      <c r="F208" s="4"/>
    </row>
    <row r="209" spans="5:6" ht="12.75">
      <c r="E209" s="8"/>
      <c r="F209" s="4"/>
    </row>
    <row r="210" spans="5:6" ht="12.75">
      <c r="E210" s="8"/>
      <c r="F210" s="4"/>
    </row>
    <row r="211" spans="5:6" ht="12.75">
      <c r="E211" s="8"/>
      <c r="F211" s="4"/>
    </row>
    <row r="212" spans="5:6" ht="12.75">
      <c r="E212" s="8"/>
      <c r="F212" s="4"/>
    </row>
    <row r="213" spans="5:6" ht="12.75">
      <c r="E213" s="8"/>
      <c r="F213" s="4"/>
    </row>
    <row r="214" spans="5:6" ht="12.75">
      <c r="E214" s="8"/>
      <c r="F214" s="4"/>
    </row>
    <row r="215" spans="5:6" ht="12.75">
      <c r="E215" s="8"/>
      <c r="F215" s="4"/>
    </row>
    <row r="216" spans="5:6" ht="12.75">
      <c r="E216" s="8"/>
      <c r="F216" s="4"/>
    </row>
    <row r="217" spans="5:6" ht="12.75">
      <c r="E217" s="8"/>
      <c r="F217" s="4"/>
    </row>
    <row r="218" spans="5:6" ht="12.75">
      <c r="E218" s="8"/>
      <c r="F218" s="4"/>
    </row>
    <row r="219" spans="5:6" ht="12.75">
      <c r="E219" s="8"/>
      <c r="F219" s="4"/>
    </row>
    <row r="220" spans="5:6" ht="12.75">
      <c r="E220" s="8"/>
      <c r="F220" s="4"/>
    </row>
    <row r="221" spans="5:6" ht="12.75">
      <c r="E221" s="8"/>
      <c r="F221" s="4"/>
    </row>
    <row r="222" spans="5:6" ht="12.75">
      <c r="E222" s="8"/>
      <c r="F222" s="4"/>
    </row>
    <row r="223" spans="5:6" ht="12.75">
      <c r="E223" s="8"/>
      <c r="F223" s="4"/>
    </row>
  </sheetData>
  <sheetProtection/>
  <mergeCells count="5">
    <mergeCell ref="B152:K152"/>
    <mergeCell ref="B2:K2"/>
    <mergeCell ref="B29:K29"/>
    <mergeCell ref="B128:K128"/>
    <mergeCell ref="B140:K140"/>
  </mergeCells>
  <printOptions horizontalCentered="1"/>
  <pageMargins left="0.34" right="0.26" top="0.34" bottom="0.24" header="0.16" footer="0.17"/>
  <pageSetup fitToHeight="0" fitToWidth="2" horizontalDpi="600" verticalDpi="600" orientation="landscape" pageOrder="overThenDown" paperSize="17" scale="50" r:id="rId1"/>
  <headerFooter alignWithMargins="0">
    <oddHeader>&amp;L&amp;"MS Sans Serif,Bold"&amp;24Third Quarter 2010 FMD Capital Project Proviso Report  Part A:  Capital Project Update Report
&amp;R12-7-10</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Aguilar, Olivia</cp:lastModifiedBy>
  <cp:lastPrinted>2010-12-09T17:00:27Z</cp:lastPrinted>
  <dcterms:created xsi:type="dcterms:W3CDTF">2010-11-01T16:47:36Z</dcterms:created>
  <dcterms:modified xsi:type="dcterms:W3CDTF">2010-12-09T18:52:54Z</dcterms:modified>
  <cp:category/>
  <cp:version/>
  <cp:contentType/>
  <cp:contentStatus/>
</cp:coreProperties>
</file>