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A" sheetId="1" r:id="rId1"/>
  </sheets>
  <definedNames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<sst xmlns="http://schemas.openxmlformats.org/spreadsheetml/2006/main" count="56" uniqueCount="50">
  <si>
    <t>Fund Title</t>
  </si>
  <si>
    <t>Project</t>
  </si>
  <si>
    <t>Project Name</t>
  </si>
  <si>
    <t>2011 Proposed</t>
  </si>
  <si>
    <t>2012</t>
  </si>
  <si>
    <t>2013</t>
  </si>
  <si>
    <t>2014</t>
  </si>
  <si>
    <t>2015</t>
  </si>
  <si>
    <t>2016</t>
  </si>
  <si>
    <t>Grand Total</t>
  </si>
  <si>
    <t>3151/CONSERVATION FUTURES SUBFUND</t>
  </si>
  <si>
    <t>315220</t>
  </si>
  <si>
    <t>Cougar-Squak Corridor Viewpoint</t>
  </si>
  <si>
    <t>3151/CONSERVATION FUTURES SUBFUND Total</t>
  </si>
  <si>
    <t>667000</t>
  </si>
  <si>
    <t>Property Services: County Leases (Master Project)</t>
  </si>
  <si>
    <t>3581/PARKS CAPITAL FUND</t>
  </si>
  <si>
    <t>358113</t>
  </si>
  <si>
    <t>Green-to Cedar Rivers Trail</t>
  </si>
  <si>
    <t>3581/PARKS CAPITAL FUND Total</t>
  </si>
  <si>
    <t>3771/OIRM CAPITAL PROJECTS</t>
  </si>
  <si>
    <t>3771/OIRM CAPITAL PROJECTS Total</t>
  </si>
  <si>
    <t>3781/ITS CAPITAL FUND</t>
  </si>
  <si>
    <t>3781/ITS CAPITAL FUND Total</t>
  </si>
  <si>
    <t>3842/AGRICULTURE PRESERVATION</t>
  </si>
  <si>
    <t>3842/AGRICULTURE PRESERVATION Total</t>
  </si>
  <si>
    <t>3951/BUILDING REPAIR AND REPLACEMENT SUBFUND</t>
  </si>
  <si>
    <t>3951/BUILDING REPAIR AND REPLACEMENT SUBFUND Total</t>
  </si>
  <si>
    <t>Cougar-Squak Corridor</t>
  </si>
  <si>
    <t>Point Heyer Drift Cell</t>
  </si>
  <si>
    <t>Snoqualmie Riverfront Reach</t>
  </si>
  <si>
    <t>Mt Peak Master</t>
  </si>
  <si>
    <t>South Loop Microwave project</t>
  </si>
  <si>
    <t>3473/RADIO COMMUNICATIONS FUND</t>
  </si>
  <si>
    <t>D10105</t>
  </si>
  <si>
    <t>Permit Integration</t>
  </si>
  <si>
    <t>D12800</t>
  </si>
  <si>
    <t>Admin costs and central rates for 3771</t>
  </si>
  <si>
    <t>Admin costs and central rates for 3781</t>
  </si>
  <si>
    <t>Tech Services equipment replacement</t>
  </si>
  <si>
    <t>I-Net equipment replacement</t>
  </si>
  <si>
    <t>OIRM desktop equipment replacement</t>
  </si>
  <si>
    <t>Mainfram study project</t>
  </si>
  <si>
    <t>Yesler Building Fire Repair</t>
  </si>
  <si>
    <t>3422/MAJOR MAINTENANCE 2001 BONDS</t>
  </si>
  <si>
    <t>Transfer MMRF Bond to 3951</t>
  </si>
  <si>
    <t>Non-bond Farmland Lease</t>
  </si>
  <si>
    <t>PM Manuals/Electronic Records</t>
  </si>
  <si>
    <t>3310/BUILDING MODERNIZATION AND CONSTRUCTION</t>
  </si>
  <si>
    <t>ATTACHMENT A GENERAL GOVERNMENT CAPITAL IMPROVEMENT PROGRAM, dated April 19,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</si>
</sst>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 horizontal="right"/>
    </xf>
    <xf numFmtId="6" fontId="0" fillId="0" borderId="17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38" fontId="2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38" fontId="2" fillId="0" borderId="19" xfId="0" applyNumberFormat="1" applyFont="1" applyFill="1" applyBorder="1" applyAlignment="1">
      <alignment/>
    </xf>
    <xf numFmtId="38" fontId="2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2" xfId="0" applyFont="1" applyFill="1" applyBorder="1" applyAlignment="1">
      <alignment/>
    </xf>
    <xf numFmtId="38" fontId="0" fillId="0" borderId="23" xfId="0" applyNumberForma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8" fontId="0" fillId="0" borderId="25" xfId="0" applyNumberFormat="1" applyFill="1" applyBorder="1" applyAlignment="1">
      <alignment/>
    </xf>
    <xf numFmtId="38" fontId="0" fillId="0" borderId="26" xfId="0" applyNumberFormat="1" applyFill="1" applyBorder="1" applyAlignment="1">
      <alignment/>
    </xf>
    <xf numFmtId="38" fontId="2" fillId="0" borderId="27" xfId="0" applyNumberFormat="1" applyFont="1" applyFill="1" applyBorder="1" applyAlignment="1">
      <alignment/>
    </xf>
    <xf numFmtId="38" fontId="0" fillId="0" borderId="27" xfId="0" applyNumberFormat="1" applyFill="1" applyBorder="1" applyAlignment="1">
      <alignment/>
    </xf>
    <xf numFmtId="38" fontId="0" fillId="0" borderId="28" xfId="0" applyNumberFormat="1" applyFill="1" applyBorder="1" applyAlignment="1">
      <alignment/>
    </xf>
    <xf numFmtId="38" fontId="2" fillId="0" borderId="29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38" fontId="0" fillId="0" borderId="20" xfId="0" applyNumberFormat="1" applyFill="1" applyBorder="1" applyAlignment="1">
      <alignment/>
    </xf>
    <xf numFmtId="38" fontId="0" fillId="0" borderId="29" xfId="0" applyNumberForma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38" fontId="0" fillId="0" borderId="17" xfId="0" applyNumberFormat="1" applyFill="1" applyBorder="1" applyAlignment="1">
      <alignment/>
    </xf>
    <xf numFmtId="38" fontId="0" fillId="0" borderId="14" xfId="0" applyNumberFormat="1" applyFill="1" applyBorder="1" applyAlignment="1">
      <alignment/>
    </xf>
    <xf numFmtId="38" fontId="2" fillId="0" borderId="11" xfId="0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22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8" fontId="2" fillId="0" borderId="35" xfId="0" applyNumberFormat="1" applyFont="1" applyFill="1" applyBorder="1" applyAlignment="1">
      <alignment/>
    </xf>
    <xf numFmtId="38" fontId="2" fillId="0" borderId="36" xfId="0" applyNumberFormat="1" applyFont="1" applyFill="1" applyBorder="1" applyAlignment="1">
      <alignment/>
    </xf>
    <xf numFmtId="38" fontId="2" fillId="0" borderId="3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8" fontId="2" fillId="0" borderId="17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2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Layout" workbookViewId="0" topLeftCell="A1">
      <selection activeCell="C54" sqref="C54"/>
    </sheetView>
  </sheetViews>
  <sheetFormatPr defaultColWidth="9.140625" defaultRowHeight="12.75"/>
  <cols>
    <col min="1" max="2" width="12.00390625" style="57" customWidth="1"/>
    <col min="3" max="3" width="44.140625" style="57" bestFit="1" customWidth="1"/>
    <col min="4" max="4" width="14.28125" style="57" bestFit="1" customWidth="1"/>
    <col min="5" max="5" width="9.57421875" style="57" customWidth="1"/>
    <col min="6" max="6" width="10.57421875" style="57" customWidth="1"/>
    <col min="7" max="7" width="10.8515625" style="57" customWidth="1"/>
    <col min="8" max="8" width="9.57421875" style="57" customWidth="1"/>
    <col min="9" max="9" width="9.28125" style="57" customWidth="1"/>
    <col min="10" max="10" width="11.7109375" style="57" bestFit="1" customWidth="1"/>
    <col min="11" max="16384" width="9.140625" style="57" customWidth="1"/>
  </cols>
  <sheetData>
    <row r="1" spans="1:10" s="58" customFormat="1" ht="12.75">
      <c r="A1" s="1" t="s">
        <v>49</v>
      </c>
      <c r="B1" s="1"/>
      <c r="C1" s="1"/>
      <c r="D1" s="47"/>
      <c r="E1" s="1"/>
      <c r="F1" s="1"/>
      <c r="G1" s="1"/>
      <c r="H1" s="1"/>
      <c r="I1" s="1"/>
      <c r="J1" s="47"/>
    </row>
    <row r="2" spans="1:10" ht="12.75">
      <c r="A2" s="6"/>
      <c r="B2" s="6"/>
      <c r="C2" s="6"/>
      <c r="D2" s="55"/>
      <c r="E2" s="6"/>
      <c r="F2" s="6"/>
      <c r="G2" s="6"/>
      <c r="H2" s="6"/>
      <c r="I2" s="6"/>
      <c r="J2" s="55"/>
    </row>
    <row r="3" spans="1:10" s="58" customFormat="1" ht="12.75">
      <c r="A3" s="44" t="s">
        <v>0</v>
      </c>
      <c r="B3" s="44" t="s">
        <v>1</v>
      </c>
      <c r="C3" s="44" t="s">
        <v>2</v>
      </c>
      <c r="D3" s="48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12.75">
      <c r="A4" s="10" t="s">
        <v>10</v>
      </c>
      <c r="B4" s="19"/>
      <c r="C4" s="19"/>
      <c r="D4" s="49"/>
      <c r="E4" s="11"/>
      <c r="F4" s="11"/>
      <c r="G4" s="11"/>
      <c r="H4" s="11"/>
      <c r="I4" s="11"/>
      <c r="J4" s="35"/>
    </row>
    <row r="5" spans="1:10" ht="12.75">
      <c r="A5" s="7"/>
      <c r="B5" s="13">
        <v>315209</v>
      </c>
      <c r="C5" s="14" t="s">
        <v>28</v>
      </c>
      <c r="D5" s="50">
        <v>-75000</v>
      </c>
      <c r="E5" s="9"/>
      <c r="F5" s="9"/>
      <c r="G5" s="9"/>
      <c r="H5" s="9"/>
      <c r="I5" s="9"/>
      <c r="J5" s="34">
        <f aca="true" t="shared" si="0" ref="J5:J10">D5</f>
        <v>-75000</v>
      </c>
    </row>
    <row r="6" spans="1:10" ht="12.75">
      <c r="A6" s="7"/>
      <c r="B6" s="8" t="s">
        <v>11</v>
      </c>
      <c r="C6" s="8" t="s">
        <v>12</v>
      </c>
      <c r="D6" s="50">
        <v>75000</v>
      </c>
      <c r="E6" s="9"/>
      <c r="F6" s="9"/>
      <c r="G6" s="9"/>
      <c r="H6" s="9"/>
      <c r="I6" s="9"/>
      <c r="J6" s="34">
        <f t="shared" si="0"/>
        <v>75000</v>
      </c>
    </row>
    <row r="7" spans="1:10" ht="12.75">
      <c r="A7" s="10"/>
      <c r="B7" s="15">
        <v>315210</v>
      </c>
      <c r="C7" s="16" t="s">
        <v>29</v>
      </c>
      <c r="D7" s="49">
        <v>-250000</v>
      </c>
      <c r="E7" s="11"/>
      <c r="F7" s="11"/>
      <c r="G7" s="11"/>
      <c r="H7" s="11"/>
      <c r="I7" s="11"/>
      <c r="J7" s="34">
        <f t="shared" si="0"/>
        <v>-250000</v>
      </c>
    </row>
    <row r="8" spans="1:10" ht="12.75">
      <c r="A8" s="10"/>
      <c r="B8" s="15">
        <v>315210</v>
      </c>
      <c r="C8" s="16" t="s">
        <v>29</v>
      </c>
      <c r="D8" s="49">
        <v>250000</v>
      </c>
      <c r="E8" s="11"/>
      <c r="F8" s="11"/>
      <c r="G8" s="11"/>
      <c r="H8" s="11"/>
      <c r="I8" s="11"/>
      <c r="J8" s="34">
        <f t="shared" si="0"/>
        <v>250000</v>
      </c>
    </row>
    <row r="9" spans="1:10" ht="12.75">
      <c r="A9" s="10"/>
      <c r="B9" s="15">
        <v>315765</v>
      </c>
      <c r="C9" s="16" t="s">
        <v>30</v>
      </c>
      <c r="D9" s="49">
        <v>-110000</v>
      </c>
      <c r="E9" s="11"/>
      <c r="F9" s="11"/>
      <c r="G9" s="11"/>
      <c r="H9" s="11"/>
      <c r="I9" s="11"/>
      <c r="J9" s="34">
        <f t="shared" si="0"/>
        <v>-110000</v>
      </c>
    </row>
    <row r="10" spans="1:10" ht="12.75">
      <c r="A10" s="10"/>
      <c r="B10" s="15">
        <v>315765</v>
      </c>
      <c r="C10" s="16" t="s">
        <v>30</v>
      </c>
      <c r="D10" s="49">
        <v>110000</v>
      </c>
      <c r="E10" s="11"/>
      <c r="F10" s="11"/>
      <c r="G10" s="11"/>
      <c r="H10" s="11"/>
      <c r="I10" s="11"/>
      <c r="J10" s="34">
        <f t="shared" si="0"/>
        <v>110000</v>
      </c>
    </row>
    <row r="11" spans="1:10" s="58" customFormat="1" ht="12.75">
      <c r="A11" s="2" t="s">
        <v>13</v>
      </c>
      <c r="B11" s="22"/>
      <c r="C11" s="22"/>
      <c r="D11" s="51">
        <f>D6+D5</f>
        <v>0</v>
      </c>
      <c r="E11" s="23"/>
      <c r="F11" s="23"/>
      <c r="G11" s="23"/>
      <c r="H11" s="23"/>
      <c r="I11" s="23"/>
      <c r="J11" s="36">
        <f>J6+J5</f>
        <v>0</v>
      </c>
    </row>
    <row r="12" spans="1:10" ht="12.75">
      <c r="A12" s="3"/>
      <c r="B12" s="4"/>
      <c r="C12" s="4"/>
      <c r="D12" s="52"/>
      <c r="E12" s="5"/>
      <c r="F12" s="5"/>
      <c r="G12" s="5"/>
      <c r="H12" s="5"/>
      <c r="I12" s="5"/>
      <c r="J12" s="37"/>
    </row>
    <row r="13" spans="1:10" ht="12.75">
      <c r="A13" s="7" t="s">
        <v>48</v>
      </c>
      <c r="B13" s="8"/>
      <c r="C13" s="8"/>
      <c r="D13" s="50"/>
      <c r="E13" s="9"/>
      <c r="F13" s="9"/>
      <c r="G13" s="9"/>
      <c r="H13" s="9"/>
      <c r="I13" s="9"/>
      <c r="J13" s="34"/>
    </row>
    <row r="14" spans="1:10" ht="12.75">
      <c r="A14" s="7"/>
      <c r="B14" s="8" t="s">
        <v>14</v>
      </c>
      <c r="C14" s="8" t="s">
        <v>15</v>
      </c>
      <c r="D14" s="50">
        <v>11910000</v>
      </c>
      <c r="E14" s="9"/>
      <c r="F14" s="9"/>
      <c r="G14" s="9"/>
      <c r="H14" s="9"/>
      <c r="I14" s="9"/>
      <c r="J14" s="34">
        <f>SUM(D14:I14)</f>
        <v>11910000</v>
      </c>
    </row>
    <row r="15" spans="1:10" s="58" customFormat="1" ht="12.75">
      <c r="A15" s="2" t="s">
        <v>48</v>
      </c>
      <c r="B15" s="22"/>
      <c r="C15" s="22"/>
      <c r="D15" s="51">
        <f>D14</f>
        <v>11910000</v>
      </c>
      <c r="E15" s="23"/>
      <c r="F15" s="23"/>
      <c r="G15" s="23"/>
      <c r="H15" s="23"/>
      <c r="I15" s="23"/>
      <c r="J15" s="36">
        <f>J14</f>
        <v>11910000</v>
      </c>
    </row>
    <row r="16" spans="1:10" ht="12.75">
      <c r="A16" s="3"/>
      <c r="B16" s="4"/>
      <c r="C16" s="4"/>
      <c r="D16" s="52"/>
      <c r="E16" s="5"/>
      <c r="F16" s="5"/>
      <c r="G16" s="5"/>
      <c r="H16" s="5"/>
      <c r="I16" s="5"/>
      <c r="J16" s="37"/>
    </row>
    <row r="17" spans="1:10" ht="12.75">
      <c r="A17" s="7" t="s">
        <v>44</v>
      </c>
      <c r="B17" s="8"/>
      <c r="C17" s="8"/>
      <c r="D17" s="50"/>
      <c r="E17" s="9"/>
      <c r="F17" s="9"/>
      <c r="G17" s="9"/>
      <c r="H17" s="9"/>
      <c r="I17" s="9"/>
      <c r="J17" s="34"/>
    </row>
    <row r="18" spans="1:10" ht="12.75">
      <c r="A18" s="7"/>
      <c r="B18" s="14">
        <v>342395</v>
      </c>
      <c r="C18" s="8" t="s">
        <v>45</v>
      </c>
      <c r="D18" s="50">
        <v>169700</v>
      </c>
      <c r="E18" s="9"/>
      <c r="F18" s="9"/>
      <c r="G18" s="9"/>
      <c r="H18" s="9"/>
      <c r="I18" s="9"/>
      <c r="J18" s="34">
        <f>SUM(D18:I18)</f>
        <v>169700</v>
      </c>
    </row>
    <row r="19" spans="1:10" s="58" customFormat="1" ht="12.75">
      <c r="A19" s="2" t="s">
        <v>44</v>
      </c>
      <c r="B19" s="22"/>
      <c r="C19" s="22"/>
      <c r="D19" s="51">
        <f>D18</f>
        <v>169700</v>
      </c>
      <c r="E19" s="23"/>
      <c r="F19" s="23"/>
      <c r="G19" s="23"/>
      <c r="H19" s="23"/>
      <c r="I19" s="23"/>
      <c r="J19" s="36">
        <f>J18</f>
        <v>169700</v>
      </c>
    </row>
    <row r="20" spans="1:10" ht="12.75">
      <c r="A20" s="10"/>
      <c r="B20" s="19"/>
      <c r="C20" s="19"/>
      <c r="D20" s="49"/>
      <c r="E20" s="11"/>
      <c r="F20" s="11"/>
      <c r="G20" s="11"/>
      <c r="H20" s="11"/>
      <c r="I20" s="11"/>
      <c r="J20" s="35"/>
    </row>
    <row r="21" spans="1:10" ht="12.75">
      <c r="A21" s="17" t="s">
        <v>33</v>
      </c>
      <c r="B21" s="8"/>
      <c r="C21" s="8"/>
      <c r="D21" s="50"/>
      <c r="E21" s="9"/>
      <c r="F21" s="9"/>
      <c r="G21" s="9"/>
      <c r="H21" s="9"/>
      <c r="I21" s="9"/>
      <c r="J21" s="34"/>
    </row>
    <row r="22" spans="1:10" ht="12.75">
      <c r="A22" s="25"/>
      <c r="B22" s="14">
        <v>347305</v>
      </c>
      <c r="C22" s="12" t="s">
        <v>32</v>
      </c>
      <c r="D22" s="50">
        <v>200000</v>
      </c>
      <c r="E22" s="9"/>
      <c r="F22" s="9"/>
      <c r="G22" s="9"/>
      <c r="H22" s="9"/>
      <c r="I22" s="9"/>
      <c r="J22" s="34">
        <v>200000</v>
      </c>
    </row>
    <row r="23" spans="1:10" s="58" customFormat="1" ht="12.75">
      <c r="A23" s="24" t="s">
        <v>33</v>
      </c>
      <c r="B23" s="22"/>
      <c r="C23" s="22"/>
      <c r="D23" s="51">
        <v>200000</v>
      </c>
      <c r="E23" s="23"/>
      <c r="F23" s="23"/>
      <c r="G23" s="23"/>
      <c r="H23" s="23"/>
      <c r="I23" s="23"/>
      <c r="J23" s="36">
        <v>200000</v>
      </c>
    </row>
    <row r="24" spans="1:10" ht="12.75">
      <c r="A24" s="3"/>
      <c r="B24" s="4"/>
      <c r="C24" s="4"/>
      <c r="D24" s="52"/>
      <c r="E24" s="5"/>
      <c r="F24" s="5"/>
      <c r="G24" s="5"/>
      <c r="H24" s="5"/>
      <c r="I24" s="5"/>
      <c r="J24" s="37"/>
    </row>
    <row r="25" spans="1:10" ht="12.75">
      <c r="A25" s="7" t="s">
        <v>16</v>
      </c>
      <c r="B25" s="8"/>
      <c r="C25" s="8"/>
      <c r="D25" s="50"/>
      <c r="E25" s="9"/>
      <c r="F25" s="9"/>
      <c r="G25" s="9"/>
      <c r="H25" s="9"/>
      <c r="I25" s="9"/>
      <c r="J25" s="34"/>
    </row>
    <row r="26" spans="1:10" ht="12.75">
      <c r="A26" s="40"/>
      <c r="B26" s="41" t="s">
        <v>17</v>
      </c>
      <c r="C26" s="41" t="s">
        <v>18</v>
      </c>
      <c r="D26" s="53">
        <v>-427682</v>
      </c>
      <c r="E26" s="42"/>
      <c r="F26" s="42"/>
      <c r="G26" s="42"/>
      <c r="H26" s="42"/>
      <c r="I26" s="42"/>
      <c r="J26" s="43">
        <v>-427682</v>
      </c>
    </row>
    <row r="27" spans="1:10" s="58" customFormat="1" ht="12.75">
      <c r="A27" s="32" t="s">
        <v>19</v>
      </c>
      <c r="B27" s="33"/>
      <c r="C27" s="33"/>
      <c r="D27" s="26">
        <f>D26</f>
        <v>-427682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39">
        <f>J26</f>
        <v>-427682</v>
      </c>
    </row>
    <row r="28" spans="1:10" ht="12.75">
      <c r="A28" s="10"/>
      <c r="B28" s="19"/>
      <c r="C28" s="19"/>
      <c r="D28" s="49"/>
      <c r="E28" s="11"/>
      <c r="F28" s="11"/>
      <c r="G28" s="11"/>
      <c r="H28" s="11"/>
      <c r="I28" s="11"/>
      <c r="J28" s="35"/>
    </row>
    <row r="29" spans="1:10" ht="12.75">
      <c r="A29" s="7" t="s">
        <v>20</v>
      </c>
      <c r="B29" s="8"/>
      <c r="C29" s="8"/>
      <c r="D29" s="50"/>
      <c r="E29" s="9"/>
      <c r="F29" s="9"/>
      <c r="G29" s="9"/>
      <c r="H29" s="9"/>
      <c r="I29" s="9"/>
      <c r="J29" s="34"/>
    </row>
    <row r="30" spans="1:10" ht="12.75">
      <c r="A30" s="10"/>
      <c r="B30" s="15" t="s">
        <v>34</v>
      </c>
      <c r="C30" s="18" t="s">
        <v>37</v>
      </c>
      <c r="D30" s="49">
        <v>408978</v>
      </c>
      <c r="E30" s="11"/>
      <c r="F30" s="11"/>
      <c r="G30" s="11"/>
      <c r="H30" s="11"/>
      <c r="I30" s="11"/>
      <c r="J30" s="35">
        <v>408978</v>
      </c>
    </row>
    <row r="31" spans="1:10" ht="12.75">
      <c r="A31" s="10"/>
      <c r="B31" s="15">
        <v>377210</v>
      </c>
      <c r="C31" s="18" t="s">
        <v>35</v>
      </c>
      <c r="D31" s="49">
        <v>1540725</v>
      </c>
      <c r="E31" s="11"/>
      <c r="F31" s="11"/>
      <c r="G31" s="11"/>
      <c r="H31" s="11"/>
      <c r="I31" s="11"/>
      <c r="J31" s="35">
        <v>1540725</v>
      </c>
    </row>
    <row r="32" spans="1:10" s="58" customFormat="1" ht="12.75">
      <c r="A32" s="2" t="s">
        <v>21</v>
      </c>
      <c r="B32" s="22"/>
      <c r="C32" s="22"/>
      <c r="D32" s="51">
        <f>SUM(D30:D31)</f>
        <v>1949703</v>
      </c>
      <c r="E32" s="26"/>
      <c r="F32" s="27"/>
      <c r="G32" s="27"/>
      <c r="H32" s="27"/>
      <c r="I32" s="27"/>
      <c r="J32" s="36">
        <f>SUM(J30:J31)</f>
        <v>1949703</v>
      </c>
    </row>
    <row r="33" spans="1:10" ht="12.75">
      <c r="A33" s="3"/>
      <c r="B33" s="4"/>
      <c r="C33" s="4"/>
      <c r="D33" s="52"/>
      <c r="E33" s="11"/>
      <c r="F33" s="11"/>
      <c r="G33" s="11"/>
      <c r="H33" s="11"/>
      <c r="I33" s="11"/>
      <c r="J33" s="37"/>
    </row>
    <row r="34" spans="1:10" ht="12.75">
      <c r="A34" s="7" t="s">
        <v>22</v>
      </c>
      <c r="B34" s="8"/>
      <c r="C34" s="8"/>
      <c r="D34" s="50"/>
      <c r="E34" s="9"/>
      <c r="F34" s="9"/>
      <c r="G34" s="9"/>
      <c r="H34" s="9"/>
      <c r="I34" s="9"/>
      <c r="J34" s="34"/>
    </row>
    <row r="35" spans="1:10" ht="12.75">
      <c r="A35" s="10"/>
      <c r="B35" s="15" t="s">
        <v>36</v>
      </c>
      <c r="C35" s="18" t="s">
        <v>38</v>
      </c>
      <c r="D35" s="49">
        <v>53729</v>
      </c>
      <c r="E35" s="11"/>
      <c r="F35" s="11"/>
      <c r="G35" s="11"/>
      <c r="H35" s="11"/>
      <c r="I35" s="11"/>
      <c r="J35" s="35">
        <f>D35</f>
        <v>53729</v>
      </c>
    </row>
    <row r="36" spans="1:10" ht="12.75">
      <c r="A36" s="10"/>
      <c r="B36" s="15">
        <v>378206</v>
      </c>
      <c r="C36" s="18" t="s">
        <v>39</v>
      </c>
      <c r="D36" s="49">
        <v>809899</v>
      </c>
      <c r="E36" s="11"/>
      <c r="F36" s="11"/>
      <c r="G36" s="11"/>
      <c r="H36" s="11"/>
      <c r="I36" s="11"/>
      <c r="J36" s="35">
        <f>D36</f>
        <v>809899</v>
      </c>
    </row>
    <row r="37" spans="1:10" ht="12.75">
      <c r="A37" s="10"/>
      <c r="B37" s="15">
        <v>378214</v>
      </c>
      <c r="C37" s="18" t="s">
        <v>40</v>
      </c>
      <c r="D37" s="49">
        <v>645118</v>
      </c>
      <c r="E37" s="11"/>
      <c r="F37" s="11"/>
      <c r="G37" s="11"/>
      <c r="H37" s="11"/>
      <c r="I37" s="11"/>
      <c r="J37" s="35">
        <f>D37</f>
        <v>645118</v>
      </c>
    </row>
    <row r="38" spans="1:10" ht="12.75">
      <c r="A38" s="10"/>
      <c r="B38" s="15">
        <v>378217</v>
      </c>
      <c r="C38" s="18" t="s">
        <v>41</v>
      </c>
      <c r="D38" s="49">
        <v>71934</v>
      </c>
      <c r="E38" s="11"/>
      <c r="F38" s="11"/>
      <c r="G38" s="11"/>
      <c r="H38" s="11"/>
      <c r="I38" s="11"/>
      <c r="J38" s="35">
        <f>D38</f>
        <v>71934</v>
      </c>
    </row>
    <row r="39" spans="1:10" ht="12.75">
      <c r="A39" s="28"/>
      <c r="B39" s="29">
        <v>378305</v>
      </c>
      <c r="C39" s="30" t="s">
        <v>42</v>
      </c>
      <c r="D39" s="54">
        <v>200000</v>
      </c>
      <c r="E39" s="31"/>
      <c r="F39" s="31"/>
      <c r="G39" s="31"/>
      <c r="H39" s="31"/>
      <c r="I39" s="31"/>
      <c r="J39" s="38">
        <f>D39</f>
        <v>200000</v>
      </c>
    </row>
    <row r="40" spans="1:10" s="58" customFormat="1" ht="12.75">
      <c r="A40" s="32" t="s">
        <v>23</v>
      </c>
      <c r="B40" s="33"/>
      <c r="C40" s="33"/>
      <c r="D40" s="26">
        <f>SUM(D35:D39)</f>
        <v>1780680</v>
      </c>
      <c r="E40" s="27"/>
      <c r="F40" s="27"/>
      <c r="G40" s="27"/>
      <c r="H40" s="27"/>
      <c r="I40" s="27"/>
      <c r="J40" s="39">
        <f>SUM(J35:J39)</f>
        <v>1780680</v>
      </c>
    </row>
    <row r="41" spans="1:10" ht="12.75">
      <c r="A41" s="10"/>
      <c r="B41" s="19"/>
      <c r="C41" s="19"/>
      <c r="D41" s="49"/>
      <c r="E41" s="11"/>
      <c r="F41" s="11"/>
      <c r="G41" s="11"/>
      <c r="H41" s="11"/>
      <c r="I41" s="11"/>
      <c r="J41" s="35"/>
    </row>
    <row r="42" spans="1:10" ht="12.75">
      <c r="A42" s="7" t="s">
        <v>24</v>
      </c>
      <c r="B42" s="8"/>
      <c r="C42" s="8"/>
      <c r="D42" s="50"/>
      <c r="E42" s="9"/>
      <c r="F42" s="9"/>
      <c r="G42" s="9"/>
      <c r="H42" s="9"/>
      <c r="I42" s="9"/>
      <c r="J42" s="34"/>
    </row>
    <row r="43" spans="1:10" ht="12.75">
      <c r="A43" s="7"/>
      <c r="B43" s="8">
        <v>384205</v>
      </c>
      <c r="C43" s="12" t="s">
        <v>31</v>
      </c>
      <c r="D43" s="50">
        <v>10960</v>
      </c>
      <c r="E43" s="9"/>
      <c r="F43" s="9"/>
      <c r="G43" s="9"/>
      <c r="H43" s="9"/>
      <c r="I43" s="9"/>
      <c r="J43" s="34">
        <f>SUM(D43:I43)</f>
        <v>10960</v>
      </c>
    </row>
    <row r="44" spans="1:10" ht="12.75">
      <c r="A44" s="40"/>
      <c r="B44" s="41">
        <v>284203</v>
      </c>
      <c r="C44" s="56" t="s">
        <v>46</v>
      </c>
      <c r="D44" s="53">
        <v>-10960</v>
      </c>
      <c r="E44" s="42"/>
      <c r="F44" s="42"/>
      <c r="G44" s="42"/>
      <c r="H44" s="42"/>
      <c r="I44" s="42"/>
      <c r="J44" s="43">
        <f>SUM(D44:I44)</f>
        <v>-10960</v>
      </c>
    </row>
    <row r="45" spans="1:10" s="58" customFormat="1" ht="12.75">
      <c r="A45" s="32" t="s">
        <v>25</v>
      </c>
      <c r="B45" s="33"/>
      <c r="C45" s="33"/>
      <c r="D45" s="26">
        <f>SUM(D43:D44)</f>
        <v>0</v>
      </c>
      <c r="E45" s="27">
        <f aca="true" t="shared" si="1" ref="E45:J45">SUM(E43:E44)</f>
        <v>0</v>
      </c>
      <c r="F45" s="27">
        <f t="shared" si="1"/>
        <v>0</v>
      </c>
      <c r="G45" s="27">
        <f t="shared" si="1"/>
        <v>0</v>
      </c>
      <c r="H45" s="27">
        <f t="shared" si="1"/>
        <v>0</v>
      </c>
      <c r="I45" s="27">
        <f t="shared" si="1"/>
        <v>0</v>
      </c>
      <c r="J45" s="39">
        <f t="shared" si="1"/>
        <v>0</v>
      </c>
    </row>
    <row r="46" spans="1:10" ht="12.75">
      <c r="A46" s="10"/>
      <c r="B46" s="19"/>
      <c r="C46" s="19"/>
      <c r="D46" s="49"/>
      <c r="E46" s="11"/>
      <c r="F46" s="11"/>
      <c r="G46" s="11"/>
      <c r="H46" s="11"/>
      <c r="I46" s="11"/>
      <c r="J46" s="35"/>
    </row>
    <row r="47" spans="1:10" ht="12.75">
      <c r="A47" s="7" t="s">
        <v>26</v>
      </c>
      <c r="B47" s="8"/>
      <c r="C47" s="8"/>
      <c r="D47" s="50"/>
      <c r="E47" s="9"/>
      <c r="F47" s="9"/>
      <c r="G47" s="9"/>
      <c r="H47" s="9"/>
      <c r="I47" s="9"/>
      <c r="J47" s="34"/>
    </row>
    <row r="48" spans="1:10" ht="12.75">
      <c r="A48" s="10"/>
      <c r="B48" s="6">
        <v>395153</v>
      </c>
      <c r="C48" s="57" t="s">
        <v>47</v>
      </c>
      <c r="D48" s="21">
        <v>169700</v>
      </c>
      <c r="E48" s="11"/>
      <c r="F48" s="11"/>
      <c r="G48" s="11"/>
      <c r="H48" s="11"/>
      <c r="I48" s="11"/>
      <c r="J48" s="34">
        <f>SUM(D48:I48)</f>
        <v>169700</v>
      </c>
    </row>
    <row r="49" spans="1:10" ht="12.75">
      <c r="A49" s="7"/>
      <c r="B49" s="20">
        <v>395154</v>
      </c>
      <c r="C49" s="6" t="s">
        <v>43</v>
      </c>
      <c r="D49" s="21">
        <v>335000</v>
      </c>
      <c r="E49" s="9"/>
      <c r="F49" s="9"/>
      <c r="G49" s="9"/>
      <c r="H49" s="9"/>
      <c r="I49" s="9"/>
      <c r="J49" s="34">
        <f>SUM(D49:I49)</f>
        <v>335000</v>
      </c>
    </row>
    <row r="50" spans="1:10" ht="12.75">
      <c r="A50" s="10"/>
      <c r="B50" s="18"/>
      <c r="C50" s="18"/>
      <c r="D50" s="49"/>
      <c r="E50" s="11"/>
      <c r="F50" s="11"/>
      <c r="G50" s="11"/>
      <c r="H50" s="11"/>
      <c r="I50" s="11"/>
      <c r="J50" s="35"/>
    </row>
    <row r="51" spans="1:10" s="58" customFormat="1" ht="12.75">
      <c r="A51" s="2" t="s">
        <v>27</v>
      </c>
      <c r="B51" s="22"/>
      <c r="C51" s="22"/>
      <c r="D51" s="51">
        <f>SUM(D48:D49)</f>
        <v>504700</v>
      </c>
      <c r="E51" s="23"/>
      <c r="F51" s="23"/>
      <c r="G51" s="23"/>
      <c r="H51" s="23"/>
      <c r="I51" s="23"/>
      <c r="J51" s="51">
        <f>SUM(J48:J49)</f>
        <v>504700</v>
      </c>
    </row>
    <row r="52" spans="1:10" s="58" customFormat="1" ht="12.75">
      <c r="A52" s="24"/>
      <c r="B52" s="64"/>
      <c r="C52" s="64"/>
      <c r="D52" s="65"/>
      <c r="E52" s="66"/>
      <c r="F52" s="66"/>
      <c r="G52" s="66"/>
      <c r="H52" s="66"/>
      <c r="I52" s="66"/>
      <c r="J52" s="67"/>
    </row>
    <row r="53" spans="1:10" s="58" customFormat="1" ht="13.5" thickBot="1">
      <c r="A53" s="59" t="s">
        <v>9</v>
      </c>
      <c r="B53" s="60"/>
      <c r="C53" s="60"/>
      <c r="D53" s="61">
        <f>D51+D45+D40+D32+D27+D23+D19+D15+D11</f>
        <v>16087101</v>
      </c>
      <c r="E53" s="62">
        <f>E51+E45+E40+E32+E27+E23+E15+E11</f>
        <v>0</v>
      </c>
      <c r="F53" s="62">
        <f>F51+F45+F40+F32+F27+F23+F15+F11</f>
        <v>0</v>
      </c>
      <c r="G53" s="62">
        <f>G51+G45+G40+G32+G27+G23+G15+G11</f>
        <v>0</v>
      </c>
      <c r="H53" s="62">
        <f>H51+H45+H40+H32+H27+H23+H15+H11</f>
        <v>0</v>
      </c>
      <c r="I53" s="62">
        <f>I51+I45+I40+I32+I27+I23+I15+I11</f>
        <v>0</v>
      </c>
      <c r="J53" s="63">
        <f>J51+J45+J40+J32+J27+J23+J19+J15+J11</f>
        <v>16087101</v>
      </c>
    </row>
    <row r="54" ht="12.75">
      <c r="D54" s="11"/>
    </row>
  </sheetData>
  <sheetProtection/>
  <printOptions horizontalCentered="1"/>
  <pageMargins left="0.75" right="0.75" top="1" bottom="1" header="0.5" footer="0.5"/>
  <pageSetup fitToWidth="2" fitToHeight="1" horizontalDpi="600" verticalDpi="600" orientation="landscape" scale="67" r:id="rId1"/>
  <headerFooter alignWithMargins="0">
    <oddHeader>&amp;C17073</oddHeader>
    <oddFooter>&amp;LAttachment A&amp;C
&amp;D/&amp;T&amp;RPage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2011-04-18T22:37:27Z</cp:lastPrinted>
  <dcterms:created xsi:type="dcterms:W3CDTF">2010-09-27T14:43:55Z</dcterms:created>
  <dcterms:modified xsi:type="dcterms:W3CDTF">2011-05-03T17:40:04Z</dcterms:modified>
  <cp:category/>
  <cp:version/>
  <cp:contentType/>
  <cp:contentStatus/>
</cp:coreProperties>
</file>