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codeName="ThisWorkbook" defaultThemeVersion="124226"/>
  <bookViews>
    <workbookView xWindow="480" yWindow="105" windowWidth="15195" windowHeight="11640" firstSheet="1" activeTab="1"/>
  </bookViews>
  <sheets>
    <sheet name="Financial Plan" sheetId="4" state="hidden" r:id="rId1"/>
    <sheet name="Radio Purchase - Fiscal Note" sheetId="3" r:id="rId2"/>
  </sheets>
  <externalReferences>
    <externalReference r:id="rId5"/>
    <externalReference r:id="rId6"/>
    <externalReference r:id="rId7"/>
  </externalReferences>
  <definedNames>
    <definedName name="Cell">'[1]TOC Form'!$I$2</definedName>
    <definedName name="drop_down">'[2]Replacement Analysis'!$B$8:$B$27</definedName>
    <definedName name="Expenditures">'[1]RefExpenditures'!$B$7:$H$1308</definedName>
    <definedName name="Form3BB" hidden="1">{"cxtransfer",#N/A,FALSE,"ReorgRevisted"}</definedName>
    <definedName name="_xlnm.Print_Area" localSheetId="0">'Financial Plan'!$A$3:$G$51</definedName>
    <definedName name="_xlnm.Print_Area" localSheetId="1">'Radio Purchase - Fiscal Note'!$A$1:$H$43</definedName>
    <definedName name="PSQExp">'[1]Form1'!$D$31</definedName>
    <definedName name="PSQFTEs">'[1]Form1'!$D$33</definedName>
    <definedName name="PSQRev">'[1]Form1'!$D$48</definedName>
    <definedName name="PSQTLTs">'[1]Form1'!$D$34</definedName>
    <definedName name="Qry01_02_03Exp">#REF!</definedName>
    <definedName name="RefAdopted">'[1]RefAdopted'!$A$7:$L$140</definedName>
    <definedName name="RefFundExp">#REF!</definedName>
    <definedName name="RefFundRev">#REF!</definedName>
    <definedName name="Revenues">'[1]RefRevenue'!$B$7:$H$1690</definedName>
    <definedName name="wrn.CX." localSheetId="0" hidden="1">{"cxtransfer",#N/A,FALSE,"ReorgRevisted"}</definedName>
    <definedName name="wrn.CX." hidden="1">{"cxtransfer",#N/A,FALSE,"ReorgRevisted"}</definedName>
    <definedName name="wrn.NonWholeReport." localSheetId="0" hidden="1">{"NonWhole",#N/A,FALSE,"ReorgRevisted"}</definedName>
    <definedName name="wrn.NonWholeReport." hidden="1">{"NonWhole",#N/A,FALSE,"ReorgRevisted"}</definedName>
    <definedName name="wrn.RprtDis." localSheetId="0" hidden="1">{"Dis",#N/A,FALSE,"ReorgRevisted"}</definedName>
    <definedName name="wrn.RprtDis." hidden="1">{"Dis",#N/A,FALSE,"ReorgRevisted"}</definedName>
    <definedName name="wrn.WholeReport." localSheetId="0" hidden="1">{"Whole",#N/A,FALSE,"ReorgRevisted"}</definedName>
    <definedName name="wrn.WholeReport." hidden="1">{"Whole",#N/A,FALSE,"ReorgRevisted"}</definedName>
  </definedNames>
  <calcPr calcId="114210"/>
</workbook>
</file>

<file path=xl/sharedStrings.xml><?xml version="1.0" encoding="utf-8"?>
<sst xmlns="http://schemas.openxmlformats.org/spreadsheetml/2006/main" count="110" uniqueCount="81">
  <si>
    <t>Code</t>
  </si>
  <si>
    <t>Expenditures</t>
  </si>
  <si>
    <t>Revenues</t>
  </si>
  <si>
    <t>TOTAL</t>
  </si>
  <si>
    <t xml:space="preserve"> </t>
  </si>
  <si>
    <t>4501</t>
  </si>
  <si>
    <t>0213</t>
  </si>
  <si>
    <t>FISCAL NOTE</t>
  </si>
  <si>
    <t xml:space="preserve">Ordinance/Motion No.   </t>
  </si>
  <si>
    <t xml:space="preserve">Affected Agency and/or Agencies: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</si>
  <si>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</si>
  <si>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</si>
  <si>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</si>
  <si>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</si>
  <si>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</si>
  <si>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</si>
  <si>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</si>
  <si>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</si>
  <si>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</si>
  <si>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Source</t>
  </si>
  <si>
    <t xml:space="preserve">TOTAL </t>
  </si>
  <si>
    <t>Expenditures from:</t>
  </si>
  <si>
    <t>Department</t>
  </si>
  <si>
    <t>Expenditures by Categories</t>
  </si>
  <si>
    <t>Footnotes:</t>
  </si>
  <si>
    <t xml:space="preserve">Title:     DAJD Radio Purchase   </t>
  </si>
  <si>
    <t>Note Prepared By:     Junko Keesecker</t>
  </si>
  <si>
    <t>Radio Communications</t>
  </si>
  <si>
    <t>Radio Equipment</t>
  </si>
  <si>
    <t>Form 5</t>
  </si>
  <si>
    <t>2011 Proposed Financial Plan</t>
  </si>
  <si>
    <r>
      <t xml:space="preserve">     2009   Actual </t>
    </r>
    <r>
      <rPr>
        <b/>
        <vertAlign val="superscript"/>
        <sz val="10"/>
        <rFont val="Arial"/>
        <family val="2"/>
      </rPr>
      <t>1</t>
    </r>
  </si>
  <si>
    <t>2010 Adopted</t>
  </si>
  <si>
    <r>
      <t>2010 Estimated</t>
    </r>
    <r>
      <rPr>
        <b/>
        <vertAlign val="superscript"/>
        <sz val="10"/>
        <rFont val="Arial"/>
        <family val="2"/>
      </rPr>
      <t xml:space="preserve"> 2</t>
    </r>
  </si>
  <si>
    <t>2011 Proposed</t>
  </si>
  <si>
    <r>
      <t xml:space="preserve">2012 Projected </t>
    </r>
    <r>
      <rPr>
        <b/>
        <vertAlign val="superscript"/>
        <sz val="10"/>
        <rFont val="Arial"/>
        <family val="2"/>
      </rPr>
      <t>3</t>
    </r>
  </si>
  <si>
    <r>
      <t xml:space="preserve">2013 Projected </t>
    </r>
    <r>
      <rPr>
        <b/>
        <vertAlign val="superscript"/>
        <sz val="10"/>
        <rFont val="Arial"/>
        <family val="2"/>
      </rPr>
      <t>3</t>
    </r>
  </si>
  <si>
    <t>Beginning Fund Balance</t>
  </si>
  <si>
    <t>* Access Infrastructure Ops &amp; Maint (44904 &amp; 34281)</t>
  </si>
  <si>
    <t>* Radio Services (44906, 44928 &amp; 34283, 34824)</t>
  </si>
  <si>
    <t>* Misc Revenue (48176 &amp; 36250, 34815)</t>
  </si>
  <si>
    <t>* Investment Earnings (36111)</t>
  </si>
  <si>
    <t>* Capital contribution</t>
  </si>
  <si>
    <t>capital contribution from OEM</t>
  </si>
  <si>
    <t>Collections for Equipment Reserves:</t>
  </si>
  <si>
    <t>* Radio Reserve (44905 &amp; 34282)</t>
  </si>
  <si>
    <t>Total Revenues</t>
  </si>
  <si>
    <t>* Operating Expenditures (Sum of all 5xxxx)</t>
  </si>
  <si>
    <t xml:space="preserve">* 2009 Budget Carryover </t>
  </si>
  <si>
    <t>* 2010 Omnibus</t>
  </si>
  <si>
    <t>Total Expenditures</t>
  </si>
  <si>
    <t>Estimated Underexpenditures</t>
  </si>
  <si>
    <t>Other Fund Transactions</t>
  </si>
  <si>
    <t>* Capital contribution (37411)</t>
  </si>
  <si>
    <t>Eliminating contribution since it is not a budgetary item</t>
  </si>
  <si>
    <t>Budgetary Basis Revenues</t>
  </si>
  <si>
    <t>Total Other Fund Transations</t>
  </si>
  <si>
    <t>Capital contribution - OEM</t>
  </si>
  <si>
    <t>Ending Fund Balance</t>
  </si>
  <si>
    <t>Reserves &amp; Designations</t>
  </si>
  <si>
    <t>Budgetary Basis Expenditures</t>
  </si>
  <si>
    <t>* Radio Reserves</t>
  </si>
  <si>
    <t>* Annual Contribution to Radio Reserve (44905 &amp; 34282)</t>
  </si>
  <si>
    <r>
      <t>* Compensated Absences</t>
    </r>
    <r>
      <rPr>
        <vertAlign val="superscript"/>
        <sz val="10"/>
        <rFont val="Arial"/>
        <family val="2"/>
      </rPr>
      <t>3</t>
    </r>
    <r>
      <rPr>
        <sz val="10"/>
        <rFont val="Arial"/>
        <family val="2"/>
      </rPr>
      <t xml:space="preserve">  </t>
    </r>
  </si>
  <si>
    <t xml:space="preserve">* Rate stabilization </t>
  </si>
  <si>
    <t>Variance</t>
  </si>
  <si>
    <t>* Reserve Deficit</t>
  </si>
  <si>
    <t>Total Reserves &amp; Designations</t>
  </si>
  <si>
    <t>Ending Undesignated Fund Balance</t>
  </si>
  <si>
    <r>
      <t xml:space="preserve">Target Fund Balance </t>
    </r>
    <r>
      <rPr>
        <vertAlign val="superscript"/>
        <sz val="10"/>
        <rFont val="Arial"/>
        <family val="2"/>
      </rPr>
      <t>4</t>
    </r>
  </si>
  <si>
    <t>Financial Plan Notes:</t>
  </si>
  <si>
    <r>
      <t>1</t>
    </r>
    <r>
      <rPr>
        <sz val="10"/>
        <rFont val="Arial"/>
        <family val="2"/>
      </rPr>
      <t xml:space="preserve"> 2009 Actuals are from the 2009 CAFR.</t>
    </r>
  </si>
  <si>
    <r>
      <t>2</t>
    </r>
    <r>
      <rPr>
        <sz val="10"/>
        <rFont val="Arial"/>
        <family val="2"/>
      </rPr>
      <t xml:space="preserve">  Estimated Underexpenditures was assumed to be 1.5% of Operating Expenditures.</t>
    </r>
  </si>
  <si>
    <r>
      <t>3</t>
    </r>
    <r>
      <rPr>
        <sz val="10"/>
        <rFont val="Arial"/>
        <family val="2"/>
      </rPr>
      <t xml:space="preserve">  2012 &amp; 2013 Estimated are based on a relatively stable subscriber count with estimated 3% rate increase and 3% growth in Expenditures</t>
    </r>
  </si>
  <si>
    <r>
      <t>4</t>
    </r>
    <r>
      <rPr>
        <sz val="10"/>
        <rFont val="Arial"/>
        <family val="2"/>
      </rPr>
      <t xml:space="preserve">  Target Fund Balance is equal to 1 1/2 months of Operating Expenses.</t>
    </r>
  </si>
  <si>
    <r>
      <t>5</t>
    </r>
    <r>
      <rPr>
        <sz val="10"/>
        <rFont val="Arial"/>
        <family val="2"/>
      </rPr>
      <t xml:space="preserve">  Compensated Absences based on 2009 CAFR inflated 5% annually</t>
    </r>
  </si>
  <si>
    <t xml:space="preserve">* </t>
  </si>
  <si>
    <t>This request will be funded from the radio equipment replacement reserve that has been collected by the RCS operating fund to replace DAJD's existing radios.  By using the reserves to add new radios rather than replace existing ones, DAJD will no longer have enough reserve money in the RCS operating fund to replace all their existing radios.  On-going maintenance charges and a ER collection for the newly added radios will start in 2011.</t>
  </si>
  <si>
    <t>2010 2nd Omnibus Ordinance</t>
  </si>
  <si>
    <t>Note Reviewed By:    Karl Nygard</t>
  </si>
  <si>
    <t>Radio Communications Services (RCS), Department of Adult and Juvenile Detention  (DAJD)</t>
  </si>
</sst>
</file>

<file path=xl/styles.xml><?xml version="1.0" encoding="utf-8"?>
<styleSheet xmlns="http://schemas.openxmlformats.org/spreadsheetml/2006/main">
  <numFmts count="9">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quot;$&quot;#,##0"/>
    <numFmt numFmtId="166" formatCode="_(* #,##0_);_(* \(#,##0\);_(* &quot;-&quot;??_);_(@_)"/>
    <numFmt numFmtId="167" formatCode="_([$€-2]* #,##0.00_);_([$€-2]* \(#,##0.00\);_([$€-2]* &quot;-&quot;??_)"/>
    <numFmt numFmtId="168" formatCode="0.00_)"/>
  </numFmts>
  <fonts count="16">
    <font>
      <sz val="10"/>
      <name val="Arial"/>
      <family val="2"/>
    </font>
    <font>
      <sz val="10"/>
      <name val="MS Sans Serif"/>
      <family val="2"/>
    </font>
    <font>
      <sz val="10.5"/>
      <name val="Univers"/>
      <family val="2"/>
    </font>
    <font>
      <b/>
      <sz val="12"/>
      <name val="Univers"/>
      <family val="2"/>
    </font>
    <font>
      <sz val="8"/>
      <name val="Univers"/>
      <family val="2"/>
    </font>
    <font>
      <b/>
      <sz val="10.5"/>
      <name val="Univers"/>
      <family val="2"/>
    </font>
    <font>
      <i/>
      <u val="single"/>
      <sz val="10"/>
      <name val="Univers"/>
      <family val="2"/>
    </font>
    <font>
      <sz val="10"/>
      <name val="Univers"/>
      <family val="2"/>
    </font>
    <font>
      <sz val="9"/>
      <name val="Univers"/>
      <family val="2"/>
    </font>
    <font>
      <b/>
      <sz val="10"/>
      <name val="Arial"/>
      <family val="2"/>
    </font>
    <font>
      <b/>
      <vertAlign val="superscript"/>
      <sz val="10"/>
      <name val="Arial"/>
      <family val="2"/>
    </font>
    <font>
      <vertAlign val="superscript"/>
      <sz val="10"/>
      <name val="Arial"/>
      <family val="2"/>
    </font>
    <font>
      <sz val="12"/>
      <name val="Times New Roman"/>
      <family val="1"/>
    </font>
    <font>
      <sz val="8"/>
      <name val="Arial"/>
      <family val="2"/>
    </font>
    <font>
      <b/>
      <i/>
      <sz val="16"/>
      <name val="Helv"/>
      <family val="2"/>
    </font>
    <font>
      <b/>
      <sz val="10"/>
      <name val="MS Sans Serif"/>
      <family val="2"/>
    </font>
  </fonts>
  <fills count="6">
    <fill>
      <patternFill/>
    </fill>
    <fill>
      <patternFill patternType="gray125"/>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42"/>
        <bgColor indexed="64"/>
      </patternFill>
    </fill>
  </fills>
  <borders count="34">
    <border>
      <left/>
      <right/>
      <top/>
      <bottom/>
      <diagonal/>
    </border>
    <border>
      <left style="thin"/>
      <right style="thin"/>
      <top style="thin"/>
      <bottom style="thin"/>
    </border>
    <border>
      <left/>
      <right/>
      <top/>
      <bottom style="medium"/>
    </border>
    <border>
      <left style="thin"/>
      <right/>
      <top/>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right/>
      <top style="thin"/>
      <bottom style="thin"/>
    </border>
    <border>
      <left style="thin"/>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style="thin"/>
      <right style="thin"/>
      <top style="thin"/>
      <bottom/>
    </border>
    <border>
      <left style="thin"/>
      <right/>
      <top style="thin"/>
      <bottom/>
    </border>
    <border>
      <left style="thin"/>
      <right style="medium"/>
      <top style="thin"/>
      <bottom/>
    </border>
    <border>
      <left style="medium"/>
      <right/>
      <top/>
      <bottom style="medium"/>
    </border>
    <border>
      <left style="thin"/>
      <right/>
      <top/>
      <bottom style="thin"/>
    </border>
    <border>
      <left/>
      <right style="thin"/>
      <top/>
      <bottom/>
    </border>
    <border>
      <left style="thin"/>
      <right style="thin"/>
      <top/>
      <bottom/>
    </border>
    <border>
      <left style="thin"/>
      <right style="thin"/>
      <top/>
      <bottom style="thin"/>
    </border>
    <border>
      <left/>
      <right style="thin"/>
      <top style="thin"/>
      <bottom/>
    </border>
  </borders>
  <cellStyleXfs count="4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7" fontId="0" fillId="0" borderId="0" applyFont="0" applyFill="0" applyBorder="0" applyAlignment="0" applyProtection="0"/>
    <xf numFmtId="0" fontId="13" fillId="2" borderId="0" applyNumberFormat="0" applyBorder="0" applyAlignment="0" applyProtection="0"/>
    <xf numFmtId="0" fontId="13" fillId="3" borderId="1" applyNumberFormat="0" applyBorder="0" applyAlignment="0" applyProtection="0"/>
    <xf numFmtId="168" fontId="14" fillId="0" borderId="0">
      <alignment/>
      <protection/>
    </xf>
    <xf numFmtId="0" fontId="0" fillId="0" borderId="0">
      <alignment/>
      <protection/>
    </xf>
    <xf numFmtId="0" fontId="0" fillId="0" borderId="0">
      <alignment/>
      <protection/>
    </xf>
    <xf numFmtId="0" fontId="0" fillId="0" borderId="0">
      <alignment/>
      <protection/>
    </xf>
    <xf numFmtId="37" fontId="12" fillId="0" borderId="0">
      <alignment/>
      <protection/>
    </xf>
    <xf numFmtId="10" fontId="0" fillId="0" borderId="0" applyFont="0" applyFill="0" applyBorder="0" applyAlignment="0" applyProtection="0"/>
    <xf numFmtId="9" fontId="0" fillId="0" borderId="0" applyFont="0" applyFill="0" applyBorder="0" applyAlignment="0" applyProtection="0"/>
    <xf numFmtId="0" fontId="1" fillId="0" borderId="0" applyNumberFormat="0" applyFont="0" applyFill="0" applyBorder="0" applyProtection="0">
      <alignment/>
    </xf>
    <xf numFmtId="4" fontId="1" fillId="0" borderId="0" applyFont="0" applyFill="0" applyBorder="0" applyAlignment="0" applyProtection="0"/>
    <xf numFmtId="0" fontId="15" fillId="0" borderId="2">
      <alignment horizontal="center"/>
      <protection/>
    </xf>
    <xf numFmtId="0" fontId="1" fillId="4" borderId="0" applyNumberFormat="0" applyFont="0" applyBorder="0" applyAlignment="0" applyProtection="0"/>
    <xf numFmtId="0" fontId="9" fillId="0" borderId="0">
      <alignment horizontal="left"/>
      <protection/>
    </xf>
  </cellStyleXfs>
  <cellXfs count="125">
    <xf numFmtId="0" fontId="0" fillId="0" borderId="0" xfId="0"/>
    <xf numFmtId="0" fontId="0" fillId="0" borderId="3" xfId="0" applyFont="1" applyBorder="1"/>
    <xf numFmtId="0" fontId="0" fillId="0" borderId="0" xfId="29" applyFill="1" applyAlignment="1">
      <alignment/>
      <protection/>
    </xf>
    <xf numFmtId="0" fontId="2" fillId="0" borderId="0" xfId="29" applyFont="1" applyFill="1" applyAlignment="1">
      <alignment/>
      <protection/>
    </xf>
    <xf numFmtId="0" fontId="3" fillId="0" borderId="0" xfId="29" applyFont="1" applyFill="1" applyAlignment="1">
      <alignment horizontal="centerContinuous"/>
      <protection/>
    </xf>
    <xf numFmtId="0" fontId="2" fillId="0" borderId="0" xfId="29" applyFont="1" applyFill="1" applyAlignment="1">
      <alignment horizontal="centerContinuous"/>
      <protection/>
    </xf>
    <xf numFmtId="0" fontId="0" fillId="0" borderId="0" xfId="29">
      <alignment/>
      <protection/>
    </xf>
    <xf numFmtId="0" fontId="4" fillId="0" borderId="0" xfId="29" applyFont="1" applyFill="1" applyAlignment="1">
      <alignment horizontal="left"/>
      <protection/>
    </xf>
    <xf numFmtId="0" fontId="2" fillId="0" borderId="4" xfId="29" applyFont="1" applyFill="1" applyBorder="1" applyAlignment="1">
      <alignment horizontal="left"/>
      <protection/>
    </xf>
    <xf numFmtId="0" fontId="2" fillId="0" borderId="5" xfId="29" applyFont="1" applyFill="1" applyBorder="1" applyAlignment="1">
      <alignment horizontal="left"/>
      <protection/>
    </xf>
    <xf numFmtId="0" fontId="2" fillId="0" borderId="5" xfId="29" applyFont="1" applyFill="1" applyBorder="1" applyAlignment="1">
      <alignment horizontal="centerContinuous"/>
      <protection/>
    </xf>
    <xf numFmtId="0" fontId="2" fillId="0" borderId="6" xfId="29" applyFont="1" applyFill="1" applyBorder="1" applyAlignment="1">
      <alignment horizontal="centerContinuous"/>
      <protection/>
    </xf>
    <xf numFmtId="0" fontId="2" fillId="0" borderId="7" xfId="29" applyFont="1" applyFill="1" applyBorder="1" applyAlignment="1">
      <alignment horizontal="left"/>
      <protection/>
    </xf>
    <xf numFmtId="0" fontId="2" fillId="0" borderId="0" xfId="29" applyFont="1" applyFill="1" applyBorder="1" applyAlignment="1">
      <alignment horizontal="left"/>
      <protection/>
    </xf>
    <xf numFmtId="0" fontId="2" fillId="0" borderId="0" xfId="29" applyFont="1" applyFill="1" applyBorder="1" applyAlignment="1">
      <alignment horizontal="centerContinuous"/>
      <protection/>
    </xf>
    <xf numFmtId="0" fontId="2" fillId="0" borderId="8" xfId="29" applyFont="1" applyFill="1" applyBorder="1" applyAlignment="1">
      <alignment horizontal="centerContinuous"/>
      <protection/>
    </xf>
    <xf numFmtId="0" fontId="2" fillId="0" borderId="7" xfId="29" applyFont="1" applyFill="1" applyBorder="1">
      <alignment/>
      <protection/>
    </xf>
    <xf numFmtId="0" fontId="2" fillId="0" borderId="0" xfId="29" applyFont="1" applyFill="1" applyBorder="1">
      <alignment/>
      <protection/>
    </xf>
    <xf numFmtId="0" fontId="2" fillId="0" borderId="8" xfId="29" applyFont="1" applyFill="1" applyBorder="1">
      <alignment/>
      <protection/>
    </xf>
    <xf numFmtId="0" fontId="2" fillId="0" borderId="9" xfId="29" applyFont="1" applyFill="1" applyBorder="1">
      <alignment/>
      <protection/>
    </xf>
    <xf numFmtId="0" fontId="2" fillId="0" borderId="10" xfId="29" applyFont="1" applyFill="1" applyBorder="1">
      <alignment/>
      <protection/>
    </xf>
    <xf numFmtId="0" fontId="2" fillId="0" borderId="11" xfId="29" applyFont="1" applyFill="1" applyBorder="1">
      <alignment/>
      <protection/>
    </xf>
    <xf numFmtId="0" fontId="2" fillId="0" borderId="0" xfId="29" applyFont="1" applyFill="1">
      <alignment/>
      <protection/>
    </xf>
    <xf numFmtId="0" fontId="0" fillId="0" borderId="0" xfId="29" applyFill="1">
      <alignment/>
      <protection/>
    </xf>
    <xf numFmtId="6" fontId="2" fillId="0" borderId="0" xfId="29" applyNumberFormat="1" applyFont="1" applyFill="1">
      <alignment/>
      <protection/>
    </xf>
    <xf numFmtId="0" fontId="5" fillId="0" borderId="0" xfId="29" applyFont="1" applyFill="1">
      <alignment/>
      <protection/>
    </xf>
    <xf numFmtId="0" fontId="2" fillId="0" borderId="12" xfId="29" applyFont="1" applyFill="1" applyBorder="1">
      <alignment/>
      <protection/>
    </xf>
    <xf numFmtId="0" fontId="2" fillId="0" borderId="13" xfId="29" applyFont="1" applyFill="1" applyBorder="1">
      <alignment/>
      <protection/>
    </xf>
    <xf numFmtId="0" fontId="2" fillId="0" borderId="14" xfId="29" applyFont="1" applyFill="1" applyBorder="1" applyAlignment="1">
      <alignment horizontal="center"/>
      <protection/>
    </xf>
    <xf numFmtId="0" fontId="2" fillId="0" borderId="15" xfId="29" applyFont="1" applyFill="1" applyBorder="1" applyAlignment="1">
      <alignment horizontal="center"/>
      <protection/>
    </xf>
    <xf numFmtId="0" fontId="2" fillId="0" borderId="16" xfId="29" applyFont="1" applyFill="1" applyBorder="1">
      <alignment/>
      <protection/>
    </xf>
    <xf numFmtId="0" fontId="2" fillId="0" borderId="17" xfId="29" applyFont="1" applyFill="1" applyBorder="1">
      <alignment/>
      <protection/>
    </xf>
    <xf numFmtId="0" fontId="2" fillId="0" borderId="1" xfId="29" applyFont="1" applyFill="1" applyBorder="1" applyAlignment="1">
      <alignment horizontal="center"/>
      <protection/>
    </xf>
    <xf numFmtId="0" fontId="6" fillId="0" borderId="1" xfId="29" applyFont="1" applyFill="1" applyBorder="1" applyAlignment="1">
      <alignment horizontal="center"/>
      <protection/>
    </xf>
    <xf numFmtId="0" fontId="6" fillId="0" borderId="18" xfId="29" applyFont="1" applyFill="1" applyBorder="1" applyAlignment="1">
      <alignment horizontal="center"/>
      <protection/>
    </xf>
    <xf numFmtId="0" fontId="6" fillId="0" borderId="19" xfId="29" applyFont="1" applyFill="1" applyBorder="1" applyAlignment="1">
      <alignment horizontal="center"/>
      <protection/>
    </xf>
    <xf numFmtId="49" fontId="7" fillId="0" borderId="1" xfId="29" applyNumberFormat="1" applyFont="1" applyFill="1" applyBorder="1" applyAlignment="1">
      <alignment horizontal="center" wrapText="1"/>
      <protection/>
    </xf>
    <xf numFmtId="165" fontId="7" fillId="0" borderId="1" xfId="29" applyNumberFormat="1" applyFont="1" applyFill="1" applyBorder="1" applyAlignment="1">
      <alignment horizontal="center"/>
      <protection/>
    </xf>
    <xf numFmtId="165" fontId="7" fillId="0" borderId="18" xfId="29" applyNumberFormat="1" applyFont="1" applyFill="1" applyBorder="1" applyAlignment="1">
      <alignment horizontal="center"/>
      <protection/>
    </xf>
    <xf numFmtId="165" fontId="7" fillId="0" borderId="19" xfId="29" applyNumberFormat="1" applyFont="1" applyFill="1" applyBorder="1" applyAlignment="1">
      <alignment horizontal="center"/>
      <protection/>
    </xf>
    <xf numFmtId="0" fontId="7" fillId="0" borderId="1" xfId="29" applyFont="1" applyFill="1" applyBorder="1" applyAlignment="1">
      <alignment horizontal="center" wrapText="1"/>
      <protection/>
    </xf>
    <xf numFmtId="0" fontId="7" fillId="0" borderId="1" xfId="29" applyFont="1" applyFill="1" applyBorder="1" applyAlignment="1">
      <alignment horizontal="center"/>
      <protection/>
    </xf>
    <xf numFmtId="6" fontId="2" fillId="0" borderId="1" xfId="29" applyNumberFormat="1" applyFont="1" applyFill="1" applyBorder="1" applyAlignment="1">
      <alignment horizontal="right"/>
      <protection/>
    </xf>
    <xf numFmtId="6" fontId="2" fillId="0" borderId="1" xfId="29" applyNumberFormat="1" applyFont="1" applyFill="1" applyBorder="1" applyAlignment="1">
      <alignment horizontal="center"/>
      <protection/>
    </xf>
    <xf numFmtId="6" fontId="2" fillId="0" borderId="18" xfId="29" applyNumberFormat="1" applyFont="1" applyFill="1" applyBorder="1">
      <alignment/>
      <protection/>
    </xf>
    <xf numFmtId="6" fontId="2" fillId="0" borderId="19" xfId="29" applyNumberFormat="1" applyFont="1" applyFill="1" applyBorder="1">
      <alignment/>
      <protection/>
    </xf>
    <xf numFmtId="0" fontId="2" fillId="0" borderId="20" xfId="29" applyFont="1" applyFill="1" applyBorder="1">
      <alignment/>
      <protection/>
    </xf>
    <xf numFmtId="0" fontId="2" fillId="0" borderId="21" xfId="29" applyFont="1" applyFill="1" applyBorder="1">
      <alignment/>
      <protection/>
    </xf>
    <xf numFmtId="0" fontId="2" fillId="0" borderId="22" xfId="29" applyFont="1" applyFill="1" applyBorder="1" applyAlignment="1">
      <alignment horizontal="center"/>
      <protection/>
    </xf>
    <xf numFmtId="165" fontId="5" fillId="0" borderId="22" xfId="29" applyNumberFormat="1" applyFont="1" applyFill="1" applyBorder="1" applyAlignment="1">
      <alignment horizontal="center"/>
      <protection/>
    </xf>
    <xf numFmtId="165" fontId="5" fillId="0" borderId="23" xfId="29" applyNumberFormat="1" applyFont="1" applyFill="1" applyBorder="1" applyAlignment="1">
      <alignment horizontal="center"/>
      <protection/>
    </xf>
    <xf numFmtId="0" fontId="2" fillId="0" borderId="0" xfId="29" applyFont="1" applyFill="1" applyAlignment="1">
      <alignment horizontal="center"/>
      <protection/>
    </xf>
    <xf numFmtId="3" fontId="2" fillId="0" borderId="0" xfId="29" applyNumberFormat="1" applyFont="1" applyFill="1">
      <alignment/>
      <protection/>
    </xf>
    <xf numFmtId="3" fontId="4" fillId="0" borderId="0" xfId="29" applyNumberFormat="1" applyFont="1" applyFill="1">
      <alignment/>
      <protection/>
    </xf>
    <xf numFmtId="0" fontId="5" fillId="0" borderId="0" xfId="29" applyFont="1" applyFill="1" applyBorder="1">
      <alignment/>
      <protection/>
    </xf>
    <xf numFmtId="0" fontId="2" fillId="0" borderId="0" xfId="29" applyFont="1" applyFill="1" applyBorder="1" applyAlignment="1">
      <alignment horizontal="center"/>
      <protection/>
    </xf>
    <xf numFmtId="0" fontId="2" fillId="0" borderId="1" xfId="29" applyNumberFormat="1" applyFont="1" applyFill="1" applyBorder="1" applyAlignment="1" quotePrefix="1">
      <alignment horizontal="center"/>
      <protection/>
    </xf>
    <xf numFmtId="49" fontId="7" fillId="0" borderId="1" xfId="29" applyNumberFormat="1" applyFont="1" applyFill="1" applyBorder="1" applyAlignment="1">
      <alignment horizontal="center"/>
      <protection/>
    </xf>
    <xf numFmtId="6" fontId="7" fillId="0" borderId="1" xfId="29" applyNumberFormat="1" applyFont="1" applyFill="1" applyBorder="1" applyAlignment="1">
      <alignment horizontal="center"/>
      <protection/>
    </xf>
    <xf numFmtId="6" fontId="7" fillId="0" borderId="19" xfId="29" applyNumberFormat="1" applyFont="1" applyFill="1" applyBorder="1" applyAlignment="1">
      <alignment horizontal="center"/>
      <protection/>
    </xf>
    <xf numFmtId="0" fontId="2" fillId="0" borderId="24" xfId="29" applyFont="1" applyFill="1" applyBorder="1">
      <alignment/>
      <protection/>
    </xf>
    <xf numFmtId="0" fontId="7" fillId="0" borderId="1" xfId="29" applyFont="1" applyFill="1" applyBorder="1">
      <alignment/>
      <protection/>
    </xf>
    <xf numFmtId="6" fontId="2" fillId="0" borderId="18" xfId="29" applyNumberFormat="1" applyFont="1" applyFill="1" applyBorder="1" applyAlignment="1">
      <alignment horizontal="center"/>
      <protection/>
    </xf>
    <xf numFmtId="6" fontId="2" fillId="0" borderId="19" xfId="29" applyNumberFormat="1" applyFont="1" applyFill="1" applyBorder="1" applyAlignment="1">
      <alignment horizontal="center"/>
      <protection/>
    </xf>
    <xf numFmtId="6" fontId="0" fillId="0" borderId="0" xfId="29" applyNumberFormat="1">
      <alignment/>
      <protection/>
    </xf>
    <xf numFmtId="0" fontId="8" fillId="0" borderId="22" xfId="29" applyFont="1" applyFill="1" applyBorder="1">
      <alignment/>
      <protection/>
    </xf>
    <xf numFmtId="0" fontId="2" fillId="0" borderId="22" xfId="29" applyFont="1" applyFill="1" applyBorder="1">
      <alignment/>
      <protection/>
    </xf>
    <xf numFmtId="6" fontId="5" fillId="0" borderId="22" xfId="29" applyNumberFormat="1" applyFont="1" applyFill="1" applyBorder="1" applyAlignment="1">
      <alignment horizontal="center"/>
      <protection/>
    </xf>
    <xf numFmtId="6" fontId="5" fillId="0" borderId="23" xfId="29" applyNumberFormat="1" applyFont="1" applyFill="1" applyBorder="1" applyAlignment="1">
      <alignment horizontal="center"/>
      <protection/>
    </xf>
    <xf numFmtId="0" fontId="2" fillId="0" borderId="16" xfId="29" applyFont="1" applyFill="1" applyBorder="1" applyAlignment="1">
      <alignment horizontal="left" wrapText="1"/>
      <protection/>
    </xf>
    <xf numFmtId="6" fontId="7" fillId="0" borderId="1" xfId="20" applyNumberFormat="1" applyFont="1" applyFill="1" applyBorder="1" applyAlignment="1">
      <alignment horizontal="center"/>
    </xf>
    <xf numFmtId="8" fontId="0" fillId="0" borderId="0" xfId="29" applyNumberFormat="1">
      <alignment/>
      <protection/>
    </xf>
    <xf numFmtId="49" fontId="7" fillId="0" borderId="24" xfId="29" applyNumberFormat="1" applyFont="1" applyFill="1" applyBorder="1" applyAlignment="1">
      <alignment horizontal="center"/>
      <protection/>
    </xf>
    <xf numFmtId="6" fontId="2" fillId="0" borderId="25" xfId="20" applyNumberFormat="1" applyFont="1" applyFill="1" applyBorder="1" applyAlignment="1">
      <alignment horizontal="center"/>
    </xf>
    <xf numFmtId="6" fontId="2" fillId="0" borderId="25" xfId="29" applyNumberFormat="1" applyFont="1" applyFill="1" applyBorder="1">
      <alignment/>
      <protection/>
    </xf>
    <xf numFmtId="6" fontId="2" fillId="0" borderId="26" xfId="29" applyNumberFormat="1" applyFont="1" applyFill="1" applyBorder="1">
      <alignment/>
      <protection/>
    </xf>
    <xf numFmtId="6" fontId="2" fillId="0" borderId="27" xfId="29" applyNumberFormat="1" applyFont="1" applyFill="1" applyBorder="1">
      <alignment/>
      <protection/>
    </xf>
    <xf numFmtId="0" fontId="0" fillId="0" borderId="28" xfId="29" applyFill="1" applyBorder="1">
      <alignment/>
      <protection/>
    </xf>
    <xf numFmtId="0" fontId="2" fillId="0" borderId="2" xfId="29" applyFont="1" applyFill="1" applyBorder="1" applyAlignment="1">
      <alignment horizontal="left"/>
      <protection/>
    </xf>
    <xf numFmtId="0" fontId="5" fillId="0" borderId="0" xfId="29" applyFont="1" applyFill="1">
      <alignment/>
      <protection/>
    </xf>
    <xf numFmtId="6" fontId="0" fillId="0" borderId="1" xfId="29" applyNumberFormat="1" applyBorder="1" applyAlignment="1">
      <alignment horizontal="center"/>
      <protection/>
    </xf>
    <xf numFmtId="6" fontId="0" fillId="0" borderId="19" xfId="29" applyNumberFormat="1" applyBorder="1" applyAlignment="1">
      <alignment horizontal="center"/>
      <protection/>
    </xf>
    <xf numFmtId="0" fontId="0" fillId="0" borderId="0" xfId="0" applyFont="1"/>
    <xf numFmtId="0" fontId="9" fillId="0" borderId="0" xfId="0" applyFont="1"/>
    <xf numFmtId="0" fontId="0" fillId="0" borderId="0" xfId="0" applyNumberFormat="1" applyFont="1" applyFill="1" applyBorder="1"/>
    <xf numFmtId="0" fontId="0" fillId="0" borderId="1" xfId="0" applyFont="1" applyBorder="1"/>
    <xf numFmtId="0" fontId="9" fillId="0" borderId="1" xfId="0" applyFont="1" applyBorder="1" applyAlignment="1">
      <alignment horizontal="center" wrapText="1"/>
    </xf>
    <xf numFmtId="0" fontId="0" fillId="0" borderId="29" xfId="0" applyFont="1" applyBorder="1"/>
    <xf numFmtId="164" fontId="0" fillId="0" borderId="1" xfId="23" applyNumberFormat="1" applyFont="1" applyBorder="1"/>
    <xf numFmtId="0" fontId="9" fillId="0" borderId="3" xfId="0" applyFont="1" applyBorder="1"/>
    <xf numFmtId="166" fontId="0" fillId="0" borderId="25" xfId="22" applyNumberFormat="1" applyFont="1" applyBorder="1"/>
    <xf numFmtId="166" fontId="0" fillId="0" borderId="30" xfId="22" applyNumberFormat="1" applyFont="1" applyBorder="1"/>
    <xf numFmtId="37" fontId="0" fillId="0" borderId="3" xfId="0" applyNumberFormat="1" applyFont="1" applyBorder="1"/>
    <xf numFmtId="166" fontId="0" fillId="0" borderId="31" xfId="22" applyNumberFormat="1" applyFont="1" applyBorder="1"/>
    <xf numFmtId="166" fontId="0" fillId="0" borderId="30" xfId="22" applyNumberFormat="1" applyFont="1" applyFill="1" applyBorder="1" applyAlignment="1">
      <alignment/>
    </xf>
    <xf numFmtId="166" fontId="0" fillId="0" borderId="31" xfId="22" applyNumberFormat="1" applyFont="1" applyFill="1" applyBorder="1"/>
    <xf numFmtId="166" fontId="0" fillId="0" borderId="30" xfId="22" applyNumberFormat="1" applyFont="1" applyFill="1" applyBorder="1"/>
    <xf numFmtId="0" fontId="9" fillId="0" borderId="29" xfId="0" applyFont="1" applyBorder="1"/>
    <xf numFmtId="166" fontId="9" fillId="0" borderId="32" xfId="22" applyNumberFormat="1" applyFont="1" applyBorder="1"/>
    <xf numFmtId="43" fontId="0" fillId="0" borderId="0" xfId="0" applyNumberFormat="1" applyFont="1"/>
    <xf numFmtId="0" fontId="0" fillId="0" borderId="18" xfId="0" applyFont="1" applyBorder="1"/>
    <xf numFmtId="166" fontId="0" fillId="5" borderId="18" xfId="22" applyNumberFormat="1" applyFont="1" applyFill="1" applyBorder="1"/>
    <xf numFmtId="38" fontId="0" fillId="2" borderId="1" xfId="22" applyNumberFormat="1" applyFont="1" applyFill="1" applyBorder="1"/>
    <xf numFmtId="166" fontId="0" fillId="2" borderId="1" xfId="22" applyNumberFormat="1" applyFont="1" applyFill="1" applyBorder="1"/>
    <xf numFmtId="166" fontId="0" fillId="0" borderId="0" xfId="22" applyNumberFormat="1" applyFont="1"/>
    <xf numFmtId="166" fontId="0" fillId="0" borderId="32" xfId="22" applyNumberFormat="1" applyFont="1" applyBorder="1"/>
    <xf numFmtId="166" fontId="0" fillId="0" borderId="0" xfId="0" applyNumberFormat="1" applyFont="1"/>
    <xf numFmtId="166" fontId="0" fillId="0" borderId="1" xfId="22" applyNumberFormat="1" applyFont="1" applyBorder="1"/>
    <xf numFmtId="166" fontId="0" fillId="0" borderId="33" xfId="22" applyNumberFormat="1" applyFont="1" applyBorder="1"/>
    <xf numFmtId="37" fontId="0" fillId="0" borderId="31" xfId="0" applyNumberFormat="1" applyFont="1" applyBorder="1"/>
    <xf numFmtId="0" fontId="0" fillId="0" borderId="0" xfId="0" applyFont="1" applyBorder="1"/>
    <xf numFmtId="0" fontId="0" fillId="0" borderId="30" xfId="0" applyFont="1" applyBorder="1"/>
    <xf numFmtId="0" fontId="11" fillId="0" borderId="0" xfId="0" applyFont="1"/>
    <xf numFmtId="37" fontId="11" fillId="0" borderId="0" xfId="32" applyFont="1" applyAlignment="1">
      <alignment horizontal="left"/>
      <protection/>
    </xf>
    <xf numFmtId="38" fontId="0" fillId="0" borderId="0" xfId="32" applyNumberFormat="1" applyFont="1" applyBorder="1" applyAlignment="1">
      <alignment horizontal="centerContinuous" wrapText="1"/>
      <protection/>
    </xf>
    <xf numFmtId="38" fontId="10" fillId="0" borderId="0" xfId="0" applyNumberFormat="1" applyFont="1" applyAlignment="1">
      <alignment horizontal="centerContinuous" wrapText="1"/>
    </xf>
    <xf numFmtId="38" fontId="0" fillId="0" borderId="0" xfId="0" applyNumberFormat="1" applyFont="1" applyAlignment="1">
      <alignment horizontal="centerContinuous" wrapText="1"/>
    </xf>
    <xf numFmtId="38" fontId="0" fillId="0" borderId="0" xfId="32" applyNumberFormat="1" applyFont="1" applyBorder="1">
      <alignment/>
      <protection/>
    </xf>
    <xf numFmtId="38" fontId="0" fillId="0" borderId="0" xfId="0" applyNumberFormat="1" applyFont="1"/>
    <xf numFmtId="0" fontId="0" fillId="0" borderId="0" xfId="0" applyFont="1" applyAlignment="1">
      <alignment horizontal="right"/>
    </xf>
    <xf numFmtId="0" fontId="11" fillId="0" borderId="0" xfId="0" applyFont="1" applyAlignment="1">
      <alignment horizontal="left"/>
    </xf>
    <xf numFmtId="0" fontId="0" fillId="0" borderId="0" xfId="0" applyFont="1" applyAlignment="1">
      <alignment wrapText="1"/>
    </xf>
    <xf numFmtId="0" fontId="9" fillId="0" borderId="0" xfId="0" applyFont="1" applyAlignment="1">
      <alignment horizontal="center"/>
    </xf>
    <xf numFmtId="0" fontId="9" fillId="5" borderId="0" xfId="0" applyFont="1" applyFill="1" applyAlignment="1">
      <alignment horizontal="center"/>
    </xf>
    <xf numFmtId="0" fontId="0" fillId="0" borderId="0" xfId="29" applyAlignment="1">
      <alignment horizontal="left" vertical="top" wrapText="1"/>
      <protection/>
    </xf>
  </cellXfs>
  <cellStyles count="26">
    <cellStyle name="Normal" xfId="0"/>
    <cellStyle name="Percent" xfId="15"/>
    <cellStyle name="Currency" xfId="16"/>
    <cellStyle name="Currency [0]" xfId="17"/>
    <cellStyle name="Comma" xfId="18"/>
    <cellStyle name="Comma [0]" xfId="19"/>
    <cellStyle name="Comma 2" xfId="20"/>
    <cellStyle name="Comma 2 2" xfId="21"/>
    <cellStyle name="Comma 3" xfId="22"/>
    <cellStyle name="Currency 2" xfId="23"/>
    <cellStyle name="Currency 2 2" xfId="24"/>
    <cellStyle name="Euro" xfId="25"/>
    <cellStyle name="Grey" xfId="26"/>
    <cellStyle name="Input [yellow]" xfId="27"/>
    <cellStyle name="Normal - Style1" xfId="28"/>
    <cellStyle name="Normal 2" xfId="29"/>
    <cellStyle name="Normal 2 2" xfId="30"/>
    <cellStyle name="Normal 3" xfId="31"/>
    <cellStyle name="Normal_AIRPLAN.XLS" xfId="32"/>
    <cellStyle name="Percent [2]" xfId="33"/>
    <cellStyle name="Percent 2" xfId="34"/>
    <cellStyle name="PSChar" xfId="35"/>
    <cellStyle name="PSDec" xfId="36"/>
    <cellStyle name="PSHeading" xfId="37"/>
    <cellStyle name="PSSpacer" xfId="38"/>
    <cellStyle name="weekly" xfId="3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1%20Budget\2011%20Proposed\TO%20OMB%20June%204\2011%20Budget%20Forms%200213%20Radio%20Comm.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gonzacr\Local%20Settings\Temporary%20Internet%20Files\OLK65\Copy%20of%20Countywide_Equipment_Replacement_Templates%20BA%20Example%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11%20Budget\2011%20Proposed\OIRM%20Rate%20Development\2011%20RCS%20Budget%20Workbook%20FINAL%20Aug%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C Form"/>
      <sheetName val="Form1"/>
      <sheetName val="Form1C"/>
      <sheetName val="FormER"/>
      <sheetName val="Form2A"/>
      <sheetName val="Form2B Red 90K"/>
      <sheetName val="Form2B2"/>
      <sheetName val="Form2B3"/>
      <sheetName val="Form2B4"/>
      <sheetName val="Form2B5"/>
      <sheetName val="Form2B6"/>
      <sheetName val="Form2B7"/>
      <sheetName val="Form2B8"/>
      <sheetName val="Form2B9"/>
      <sheetName val="Form2B10"/>
      <sheetName val="Addendum"/>
      <sheetName val="Form3A"/>
      <sheetName val="Form3B 44904"/>
      <sheetName val="Form3B 44905"/>
      <sheetName val="Form3B 44906"/>
      <sheetName val="Form3B 48176"/>
      <sheetName val="Form3B 36999"/>
      <sheetName val="Form3B"/>
      <sheetName val="Form3C"/>
      <sheetName val="Form5"/>
      <sheetName val="Form 1 RL"/>
      <sheetName val="Form2B RL"/>
      <sheetName val="Form2B RL2"/>
      <sheetName val="Form2B RL3"/>
      <sheetName val="Form2B RL4"/>
      <sheetName val="Form2B RL5"/>
      <sheetName val="Form3A RL"/>
      <sheetName val="Form3D RL"/>
      <sheetName val="PAA Forecast"/>
      <sheetName val="RefAdopted"/>
      <sheetName val="RefExpenditures"/>
      <sheetName val="RefRevenue"/>
      <sheetName val="RefCheck"/>
    </sheetNames>
    <sheetDataSet>
      <sheetData sheetId="0">
        <row r="2">
          <cell r="I2" t="str">
            <v>0213</v>
          </cell>
        </row>
      </sheetData>
      <sheetData sheetId="1">
        <row r="5">
          <cell r="A5" t="str">
            <v>4501/0213</v>
          </cell>
        </row>
        <row r="6">
          <cell r="A6" t="str">
            <v>Radio Communications Operations Fund/Radio Communication Services (800 MHz)</v>
          </cell>
        </row>
        <row r="20">
          <cell r="B20">
            <v>2861566.01</v>
          </cell>
        </row>
        <row r="31">
          <cell r="D31">
            <v>3099769</v>
          </cell>
          <cell r="E31">
            <v>3006776</v>
          </cell>
          <cell r="F31">
            <v>3096979.2800000003</v>
          </cell>
          <cell r="G31">
            <v>3189888.6584</v>
          </cell>
        </row>
        <row r="33">
          <cell r="D33">
            <v>14</v>
          </cell>
        </row>
        <row r="34">
          <cell r="D34">
            <v>0</v>
          </cell>
        </row>
        <row r="48">
          <cell r="D48">
            <v>3615197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0">
          <cell r="I10">
            <v>1475753.4</v>
          </cell>
        </row>
        <row r="11">
          <cell r="I11">
            <v>167419.23</v>
          </cell>
        </row>
        <row r="12">
          <cell r="I12">
            <v>1269513.88</v>
          </cell>
        </row>
        <row r="13">
          <cell r="I13">
            <v>341056.6</v>
          </cell>
        </row>
        <row r="14">
          <cell r="I14">
            <v>173814.8304</v>
          </cell>
        </row>
      </sheetData>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ow r="7">
          <cell r="A7" t="str">
            <v>Appro</v>
          </cell>
          <cell r="B7" t="str">
            <v>Appro Name</v>
          </cell>
          <cell r="C7" t="str">
            <v>Fund</v>
          </cell>
          <cell r="D7" t="str">
            <v>Fund Name</v>
          </cell>
          <cell r="E7" t="str">
            <v>Program Area</v>
          </cell>
          <cell r="F7" t="str">
            <v>Expenditures</v>
          </cell>
          <cell r="G7" t="str">
            <v>Revenues</v>
          </cell>
          <cell r="H7" t="str">
            <v>FTEs</v>
          </cell>
          <cell r="I7" t="str">
            <v>TLPs</v>
          </cell>
          <cell r="J7" t="str">
            <v>Dept</v>
          </cell>
          <cell r="K7" t="str">
            <v>Section</v>
          </cell>
          <cell r="L7" t="str">
            <v>Biennial</v>
          </cell>
        </row>
        <row r="8">
          <cell r="A8" t="str">
            <v>0010</v>
          </cell>
          <cell r="B8" t="str">
            <v>County Council</v>
          </cell>
          <cell r="C8" t="str">
            <v>0010</v>
          </cell>
          <cell r="D8" t="str">
            <v>General</v>
          </cell>
          <cell r="E8" t="str">
            <v>GG</v>
          </cell>
          <cell r="F8">
            <v>5357694</v>
          </cell>
          <cell r="G8">
            <v>0</v>
          </cell>
          <cell r="H8">
            <v>57</v>
          </cell>
          <cell r="I8">
            <v>0</v>
          </cell>
          <cell r="J8" t="str">
            <v>01</v>
          </cell>
          <cell r="K8">
            <v>8</v>
          </cell>
          <cell r="L8" t="str">
            <v>N</v>
          </cell>
        </row>
        <row r="9">
          <cell r="A9" t="str">
            <v>0020</v>
          </cell>
          <cell r="B9" t="str">
            <v>Council Administration</v>
          </cell>
          <cell r="C9" t="str">
            <v>0010</v>
          </cell>
          <cell r="D9" t="str">
            <v>General</v>
          </cell>
          <cell r="E9" t="str">
            <v>GG</v>
          </cell>
          <cell r="F9">
            <v>8361400</v>
          </cell>
          <cell r="G9">
            <v>0</v>
          </cell>
          <cell r="H9">
            <v>54.1</v>
          </cell>
          <cell r="I9">
            <v>2</v>
          </cell>
          <cell r="J9" t="str">
            <v>01</v>
          </cell>
          <cell r="K9">
            <v>9</v>
          </cell>
          <cell r="L9" t="str">
            <v>N</v>
          </cell>
        </row>
        <row r="10">
          <cell r="A10" t="str">
            <v>0023</v>
          </cell>
          <cell r="B10" t="str">
            <v>DES Equipment Replacement</v>
          </cell>
          <cell r="C10" t="str">
            <v>5461</v>
          </cell>
          <cell r="D10" t="str">
            <v>DES IT Equipment Replacement</v>
          </cell>
          <cell r="E10" t="str">
            <v>GG</v>
          </cell>
          <cell r="F10">
            <v>468272</v>
          </cell>
          <cell r="G10">
            <v>468272</v>
          </cell>
          <cell r="H10">
            <v>0</v>
          </cell>
          <cell r="I10">
            <v>0</v>
          </cell>
          <cell r="J10" t="str">
            <v>40</v>
          </cell>
          <cell r="K10">
            <v>10</v>
          </cell>
          <cell r="L10" t="str">
            <v>N</v>
          </cell>
        </row>
        <row r="11">
          <cell r="A11" t="str">
            <v>0030</v>
          </cell>
          <cell r="B11" t="str">
            <v>Hearing Examiner</v>
          </cell>
          <cell r="C11" t="str">
            <v>0010</v>
          </cell>
          <cell r="D11" t="str">
            <v>General</v>
          </cell>
          <cell r="E11" t="str">
            <v>GG</v>
          </cell>
          <cell r="F11">
            <v>608059</v>
          </cell>
          <cell r="G11">
            <v>0</v>
          </cell>
          <cell r="H11">
            <v>5</v>
          </cell>
          <cell r="I11">
            <v>0</v>
          </cell>
          <cell r="J11" t="str">
            <v>01</v>
          </cell>
          <cell r="K11">
            <v>11</v>
          </cell>
          <cell r="L11" t="str">
            <v>N</v>
          </cell>
        </row>
        <row r="12">
          <cell r="A12" t="str">
            <v>0040</v>
          </cell>
          <cell r="B12" t="str">
            <v>County Auditor</v>
          </cell>
          <cell r="C12" t="str">
            <v>0010</v>
          </cell>
          <cell r="D12" t="str">
            <v>General</v>
          </cell>
          <cell r="E12" t="str">
            <v>GG</v>
          </cell>
          <cell r="F12">
            <v>1576130</v>
          </cell>
          <cell r="G12">
            <v>0</v>
          </cell>
          <cell r="H12">
            <v>16.9</v>
          </cell>
          <cell r="I12">
            <v>2</v>
          </cell>
          <cell r="J12" t="str">
            <v>01</v>
          </cell>
          <cell r="K12">
            <v>12</v>
          </cell>
          <cell r="L12" t="str">
            <v>N</v>
          </cell>
        </row>
        <row r="13">
          <cell r="A13" t="str">
            <v>0050</v>
          </cell>
          <cell r="B13" t="str">
            <v>Ombudsman/Tax Advisor</v>
          </cell>
          <cell r="C13" t="str">
            <v>0010</v>
          </cell>
          <cell r="D13" t="str">
            <v>General</v>
          </cell>
          <cell r="E13" t="str">
            <v>GG</v>
          </cell>
          <cell r="F13">
            <v>1146556</v>
          </cell>
          <cell r="G13">
            <v>0</v>
          </cell>
          <cell r="H13">
            <v>10</v>
          </cell>
          <cell r="I13">
            <v>0</v>
          </cell>
          <cell r="J13" t="str">
            <v>01</v>
          </cell>
          <cell r="K13">
            <v>13</v>
          </cell>
          <cell r="L13" t="str">
            <v>N</v>
          </cell>
        </row>
        <row r="14">
          <cell r="A14" t="str">
            <v>0060</v>
          </cell>
          <cell r="B14" t="str">
            <v>King County Civic Television</v>
          </cell>
          <cell r="C14" t="str">
            <v>0010</v>
          </cell>
          <cell r="D14" t="str">
            <v>General</v>
          </cell>
          <cell r="E14" t="str">
            <v>GG</v>
          </cell>
          <cell r="F14">
            <v>625502</v>
          </cell>
          <cell r="G14">
            <v>0</v>
          </cell>
          <cell r="H14">
            <v>6</v>
          </cell>
          <cell r="I14">
            <v>0</v>
          </cell>
          <cell r="J14" t="str">
            <v>01</v>
          </cell>
          <cell r="K14">
            <v>14</v>
          </cell>
          <cell r="L14" t="str">
            <v>N</v>
          </cell>
        </row>
        <row r="15">
          <cell r="A15" t="str">
            <v>0070</v>
          </cell>
          <cell r="B15" t="str">
            <v>Board of Appeals</v>
          </cell>
          <cell r="C15" t="str">
            <v>0010</v>
          </cell>
          <cell r="D15" t="str">
            <v>General</v>
          </cell>
          <cell r="E15" t="str">
            <v>GG</v>
          </cell>
          <cell r="F15">
            <v>704407</v>
          </cell>
          <cell r="G15">
            <v>0</v>
          </cell>
          <cell r="H15">
            <v>4</v>
          </cell>
          <cell r="I15">
            <v>0</v>
          </cell>
          <cell r="J15" t="str">
            <v>01</v>
          </cell>
          <cell r="K15">
            <v>15</v>
          </cell>
          <cell r="L15" t="str">
            <v>N</v>
          </cell>
        </row>
        <row r="16">
          <cell r="A16" t="str">
            <v>0085</v>
          </cell>
          <cell r="B16" t="str">
            <v>Office of Law Enforcement Oversight</v>
          </cell>
          <cell r="C16" t="str">
            <v>0010</v>
          </cell>
          <cell r="D16" t="str">
            <v>General</v>
          </cell>
          <cell r="E16" t="str">
            <v>GG</v>
          </cell>
          <cell r="F16">
            <v>357042</v>
          </cell>
          <cell r="G16">
            <v>0</v>
          </cell>
          <cell r="H16">
            <v>4</v>
          </cell>
          <cell r="I16">
            <v>0</v>
          </cell>
          <cell r="J16" t="str">
            <v>01</v>
          </cell>
          <cell r="K16">
            <v>16</v>
          </cell>
          <cell r="L16" t="str">
            <v>N</v>
          </cell>
        </row>
        <row r="17">
          <cell r="A17" t="str">
            <v>0087</v>
          </cell>
          <cell r="B17" t="str">
            <v>Office of Economic and Financial Analysis</v>
          </cell>
          <cell r="C17" t="str">
            <v>0010</v>
          </cell>
          <cell r="D17" t="str">
            <v>General</v>
          </cell>
          <cell r="E17" t="str">
            <v>GG</v>
          </cell>
          <cell r="F17">
            <v>308902</v>
          </cell>
          <cell r="G17">
            <v>0</v>
          </cell>
          <cell r="H17">
            <v>2.5</v>
          </cell>
          <cell r="I17">
            <v>0</v>
          </cell>
          <cell r="J17" t="str">
            <v>96</v>
          </cell>
          <cell r="K17">
            <v>17</v>
          </cell>
          <cell r="L17" t="str">
            <v>N</v>
          </cell>
        </row>
        <row r="18">
          <cell r="A18" t="str">
            <v>0091</v>
          </cell>
          <cell r="B18" t="str">
            <v>OMB/Duncan/Roberts Lawsuit Administration</v>
          </cell>
          <cell r="C18" t="str">
            <v>1391</v>
          </cell>
          <cell r="D18" t="str">
            <v>Risk Abatement I</v>
          </cell>
          <cell r="E18" t="str">
            <v>OTHER</v>
          </cell>
          <cell r="F18">
            <v>243059</v>
          </cell>
          <cell r="G18">
            <v>0</v>
          </cell>
          <cell r="H18">
            <v>0</v>
          </cell>
          <cell r="I18">
            <v>0</v>
          </cell>
          <cell r="J18" t="str">
            <v>96</v>
          </cell>
          <cell r="K18">
            <v>18</v>
          </cell>
          <cell r="L18" t="str">
            <v>N</v>
          </cell>
        </row>
        <row r="19">
          <cell r="A19" t="str">
            <v>0110</v>
          </cell>
          <cell r="B19" t="str">
            <v>County Executive</v>
          </cell>
          <cell r="C19" t="str">
            <v>0010</v>
          </cell>
          <cell r="D19" t="str">
            <v>General</v>
          </cell>
          <cell r="E19" t="str">
            <v>GG</v>
          </cell>
          <cell r="F19">
            <v>322596</v>
          </cell>
          <cell r="G19">
            <v>0</v>
          </cell>
          <cell r="H19">
            <v>2</v>
          </cell>
          <cell r="I19">
            <v>0</v>
          </cell>
          <cell r="J19" t="str">
            <v>11</v>
          </cell>
          <cell r="K19">
            <v>19</v>
          </cell>
          <cell r="L19" t="str">
            <v>N</v>
          </cell>
        </row>
        <row r="20">
          <cell r="A20" t="str">
            <v>0117</v>
          </cell>
          <cell r="B20" t="str">
            <v>Veterans and Family Levy</v>
          </cell>
          <cell r="C20" t="str">
            <v>1141</v>
          </cell>
          <cell r="D20" t="str">
            <v>Veterans and Family Levy</v>
          </cell>
          <cell r="E20" t="str">
            <v>HHS</v>
          </cell>
          <cell r="F20">
            <v>12285228</v>
          </cell>
          <cell r="G20">
            <v>7650242</v>
          </cell>
          <cell r="H20">
            <v>12</v>
          </cell>
          <cell r="I20">
            <v>1</v>
          </cell>
          <cell r="J20" t="str">
            <v>93</v>
          </cell>
          <cell r="K20">
            <v>20</v>
          </cell>
          <cell r="L20" t="str">
            <v>N</v>
          </cell>
        </row>
        <row r="21">
          <cell r="A21" t="str">
            <v>0118</v>
          </cell>
          <cell r="B21" t="str">
            <v>Human Services Levy</v>
          </cell>
          <cell r="C21" t="str">
            <v>1142</v>
          </cell>
          <cell r="D21" t="str">
            <v>Human Services Levy</v>
          </cell>
          <cell r="E21" t="str">
            <v>HHS</v>
          </cell>
          <cell r="F21">
            <v>14174179</v>
          </cell>
          <cell r="G21">
            <v>7624629</v>
          </cell>
          <cell r="H21">
            <v>4.5</v>
          </cell>
          <cell r="I21">
            <v>0</v>
          </cell>
          <cell r="J21" t="str">
            <v>93</v>
          </cell>
          <cell r="K21">
            <v>21</v>
          </cell>
          <cell r="L21" t="str">
            <v>N</v>
          </cell>
        </row>
        <row r="22">
          <cell r="A22" t="str">
            <v>0120</v>
          </cell>
          <cell r="B22" t="str">
            <v>Office of the Executive</v>
          </cell>
          <cell r="C22" t="str">
            <v>0010</v>
          </cell>
          <cell r="D22" t="str">
            <v>General</v>
          </cell>
          <cell r="E22" t="str">
            <v>GG</v>
          </cell>
          <cell r="F22">
            <v>3635504</v>
          </cell>
          <cell r="G22">
            <v>0</v>
          </cell>
          <cell r="H22">
            <v>23</v>
          </cell>
          <cell r="I22">
            <v>1</v>
          </cell>
          <cell r="J22" t="str">
            <v>11</v>
          </cell>
          <cell r="K22">
            <v>22</v>
          </cell>
          <cell r="L22" t="str">
            <v>N</v>
          </cell>
        </row>
        <row r="23">
          <cell r="A23" t="str">
            <v>0137</v>
          </cell>
          <cell r="B23" t="str">
            <v>Wastewater Equipment Rental and Revolving</v>
          </cell>
          <cell r="C23" t="str">
            <v>5441</v>
          </cell>
          <cell r="D23" t="str">
            <v>Water Pollution Control Equipment</v>
          </cell>
          <cell r="E23" t="str">
            <v>PE</v>
          </cell>
          <cell r="F23">
            <v>9385121</v>
          </cell>
          <cell r="G23">
            <v>5532291</v>
          </cell>
          <cell r="H23">
            <v>0</v>
          </cell>
          <cell r="I23">
            <v>0</v>
          </cell>
          <cell r="J23" t="str">
            <v>70</v>
          </cell>
          <cell r="K23">
            <v>23</v>
          </cell>
          <cell r="L23" t="str">
            <v>Y</v>
          </cell>
        </row>
        <row r="24">
          <cell r="A24" t="str">
            <v>0138</v>
          </cell>
          <cell r="B24" t="str">
            <v>Finance and Business Operations</v>
          </cell>
          <cell r="C24" t="str">
            <v>5450</v>
          </cell>
          <cell r="D24" t="str">
            <v>Financial Services</v>
          </cell>
          <cell r="E24" t="str">
            <v>GG</v>
          </cell>
          <cell r="F24">
            <v>30320217</v>
          </cell>
          <cell r="G24">
            <v>29163749</v>
          </cell>
          <cell r="H24">
            <v>195.5</v>
          </cell>
          <cell r="I24">
            <v>0.5</v>
          </cell>
          <cell r="J24" t="str">
            <v>40</v>
          </cell>
          <cell r="K24">
            <v>24</v>
          </cell>
          <cell r="L24" t="str">
            <v>N</v>
          </cell>
        </row>
        <row r="25">
          <cell r="A25" t="str">
            <v>0140</v>
          </cell>
          <cell r="B25" t="str">
            <v>Office of Management and Budget</v>
          </cell>
          <cell r="C25" t="str">
            <v>0010</v>
          </cell>
          <cell r="D25" t="str">
            <v>General</v>
          </cell>
          <cell r="E25" t="str">
            <v>GG</v>
          </cell>
          <cell r="F25">
            <v>4299664</v>
          </cell>
          <cell r="G25">
            <v>80950</v>
          </cell>
          <cell r="H25">
            <v>31</v>
          </cell>
          <cell r="I25">
            <v>1</v>
          </cell>
          <cell r="J25" t="str">
            <v>11</v>
          </cell>
          <cell r="K25">
            <v>25</v>
          </cell>
          <cell r="L25" t="str">
            <v>N</v>
          </cell>
        </row>
        <row r="26">
          <cell r="A26" t="str">
            <v>0150</v>
          </cell>
          <cell r="B26" t="str">
            <v>Finance - GF</v>
          </cell>
          <cell r="C26" t="str">
            <v>0010</v>
          </cell>
          <cell r="D26" t="str">
            <v>General</v>
          </cell>
          <cell r="E26" t="str">
            <v>GG</v>
          </cell>
          <cell r="F26">
            <v>3902998</v>
          </cell>
          <cell r="G26">
            <v>419762442</v>
          </cell>
          <cell r="H26">
            <v>0</v>
          </cell>
          <cell r="I26">
            <v>0</v>
          </cell>
          <cell r="J26" t="str">
            <v>40</v>
          </cell>
          <cell r="K26">
            <v>26</v>
          </cell>
          <cell r="L26" t="str">
            <v>N</v>
          </cell>
        </row>
        <row r="27">
          <cell r="A27" t="str">
            <v>0154</v>
          </cell>
          <cell r="B27" t="str">
            <v>Risk Management</v>
          </cell>
          <cell r="C27" t="str">
            <v>5520</v>
          </cell>
          <cell r="D27" t="str">
            <v>Insurance</v>
          </cell>
          <cell r="E27" t="str">
            <v>GG</v>
          </cell>
          <cell r="F27">
            <v>25917173</v>
          </cell>
          <cell r="G27">
            <v>24829632</v>
          </cell>
          <cell r="H27">
            <v>22</v>
          </cell>
          <cell r="I27">
            <v>0</v>
          </cell>
          <cell r="J27" t="str">
            <v>40</v>
          </cell>
          <cell r="K27">
            <v>27</v>
          </cell>
          <cell r="L27" t="str">
            <v>N</v>
          </cell>
        </row>
        <row r="28">
          <cell r="A28" t="str">
            <v>0180</v>
          </cell>
          <cell r="B28" t="str">
            <v>Office of Strategic Planning and Performance Management</v>
          </cell>
          <cell r="C28" t="str">
            <v>0010</v>
          </cell>
          <cell r="D28" t="str">
            <v>General</v>
          </cell>
          <cell r="E28" t="str">
            <v>GG</v>
          </cell>
          <cell r="F28">
            <v>3587019</v>
          </cell>
          <cell r="G28">
            <v>22858</v>
          </cell>
          <cell r="H28">
            <v>25</v>
          </cell>
          <cell r="I28">
            <v>0</v>
          </cell>
          <cell r="J28" t="str">
            <v>11</v>
          </cell>
          <cell r="K28">
            <v>28</v>
          </cell>
          <cell r="L28" t="str">
            <v>N</v>
          </cell>
        </row>
        <row r="29">
          <cell r="A29" t="str">
            <v>0200</v>
          </cell>
          <cell r="B29" t="str">
            <v>Sheriff</v>
          </cell>
          <cell r="C29" t="str">
            <v>0010</v>
          </cell>
          <cell r="D29" t="str">
            <v>General</v>
          </cell>
          <cell r="E29" t="str">
            <v>LSJ</v>
          </cell>
          <cell r="F29">
            <v>142105525</v>
          </cell>
          <cell r="G29">
            <v>70826712</v>
          </cell>
          <cell r="H29">
            <v>1019</v>
          </cell>
          <cell r="I29">
            <v>0</v>
          </cell>
          <cell r="J29" t="str">
            <v>20</v>
          </cell>
          <cell r="K29">
            <v>29</v>
          </cell>
          <cell r="L29" t="str">
            <v>N</v>
          </cell>
        </row>
        <row r="30">
          <cell r="A30" t="str">
            <v>0205</v>
          </cell>
          <cell r="B30" t="str">
            <v>Drug Enforcement Forfeits</v>
          </cell>
          <cell r="C30" t="str">
            <v>0010</v>
          </cell>
          <cell r="D30" t="str">
            <v>General</v>
          </cell>
          <cell r="E30" t="str">
            <v>LSJ</v>
          </cell>
          <cell r="F30">
            <v>861174</v>
          </cell>
          <cell r="G30">
            <v>950000</v>
          </cell>
          <cell r="H30">
            <v>2</v>
          </cell>
          <cell r="I30">
            <v>0</v>
          </cell>
          <cell r="J30" t="str">
            <v>20</v>
          </cell>
          <cell r="K30">
            <v>30</v>
          </cell>
          <cell r="L30" t="str">
            <v>N</v>
          </cell>
        </row>
        <row r="31">
          <cell r="A31" t="str">
            <v>0208</v>
          </cell>
          <cell r="B31" t="str">
            <v>Automated Fingerprint Identification System</v>
          </cell>
          <cell r="C31" t="str">
            <v>1220</v>
          </cell>
          <cell r="D31" t="str">
            <v>AFIS</v>
          </cell>
          <cell r="E31" t="str">
            <v>LSJ</v>
          </cell>
          <cell r="F31">
            <v>19543153</v>
          </cell>
          <cell r="G31">
            <v>15638357</v>
          </cell>
          <cell r="H31">
            <v>96</v>
          </cell>
          <cell r="I31">
            <v>5</v>
          </cell>
          <cell r="J31" t="str">
            <v>20</v>
          </cell>
          <cell r="K31">
            <v>31</v>
          </cell>
          <cell r="L31" t="str">
            <v>N</v>
          </cell>
        </row>
        <row r="32">
          <cell r="A32" t="str">
            <v>0213</v>
          </cell>
          <cell r="B32" t="str">
            <v>Radio Communication Services (800 MHz)</v>
          </cell>
          <cell r="C32" t="str">
            <v>4501</v>
          </cell>
          <cell r="D32" t="str">
            <v>Radio Communications Operations</v>
          </cell>
          <cell r="E32" t="str">
            <v>LSJ</v>
          </cell>
          <cell r="F32">
            <v>2888969</v>
          </cell>
          <cell r="G32">
            <v>3465647</v>
          </cell>
          <cell r="H32">
            <v>14</v>
          </cell>
          <cell r="I32">
            <v>0</v>
          </cell>
          <cell r="J32" t="str">
            <v>14</v>
          </cell>
          <cell r="K32">
            <v>32</v>
          </cell>
          <cell r="L32" t="str">
            <v>N</v>
          </cell>
        </row>
        <row r="33">
          <cell r="A33" t="str">
            <v>0301</v>
          </cell>
          <cell r="B33" t="str">
            <v>Cultural Development Authority</v>
          </cell>
          <cell r="C33" t="str">
            <v>1170</v>
          </cell>
          <cell r="D33" t="str">
            <v>Arts and Cultural Development</v>
          </cell>
          <cell r="E33" t="str">
            <v>GG</v>
          </cell>
          <cell r="F33">
            <v>11889836</v>
          </cell>
          <cell r="G33">
            <v>11889836</v>
          </cell>
          <cell r="H33">
            <v>0</v>
          </cell>
          <cell r="I33">
            <v>0</v>
          </cell>
          <cell r="J33" t="str">
            <v>96</v>
          </cell>
          <cell r="K33">
            <v>33</v>
          </cell>
          <cell r="L33" t="str">
            <v>N</v>
          </cell>
        </row>
        <row r="34">
          <cell r="A34" t="str">
            <v>0325</v>
          </cell>
          <cell r="B34" t="str">
            <v>Development and Environmental Services</v>
          </cell>
          <cell r="C34" t="str">
            <v>1340</v>
          </cell>
          <cell r="D34" t="str">
            <v>Development and Environmental Services</v>
          </cell>
          <cell r="E34" t="str">
            <v>PE</v>
          </cell>
          <cell r="F34">
            <v>21893985</v>
          </cell>
          <cell r="G34">
            <v>18819673</v>
          </cell>
          <cell r="H34">
            <v>147.5</v>
          </cell>
          <cell r="I34">
            <v>4</v>
          </cell>
          <cell r="J34" t="str">
            <v>32</v>
          </cell>
          <cell r="K34">
            <v>34</v>
          </cell>
          <cell r="L34" t="str">
            <v>N</v>
          </cell>
        </row>
        <row r="35">
          <cell r="A35" t="str">
            <v>0350</v>
          </cell>
          <cell r="B35" t="str">
            <v>Federal Housing and Community Development</v>
          </cell>
          <cell r="C35" t="str">
            <v>2460</v>
          </cell>
          <cell r="D35" t="str">
            <v>Federal Housing and Community Development</v>
          </cell>
          <cell r="E35" t="str">
            <v>HHS</v>
          </cell>
          <cell r="F35">
            <v>21268410</v>
          </cell>
          <cell r="G35">
            <v>21155241</v>
          </cell>
          <cell r="H35">
            <v>34.5</v>
          </cell>
          <cell r="I35">
            <v>0.5</v>
          </cell>
          <cell r="J35" t="str">
            <v>93</v>
          </cell>
          <cell r="K35">
            <v>35</v>
          </cell>
          <cell r="L35" t="str">
            <v>N</v>
          </cell>
        </row>
        <row r="36">
          <cell r="A36" t="str">
            <v>0355</v>
          </cell>
          <cell r="B36" t="str">
            <v>Youth Sports Facilities Grants</v>
          </cell>
          <cell r="C36" t="str">
            <v>1290</v>
          </cell>
          <cell r="D36" t="str">
            <v>Youth Sports Facilities Grant</v>
          </cell>
          <cell r="E36" t="str">
            <v>PE</v>
          </cell>
          <cell r="F36">
            <v>615352</v>
          </cell>
          <cell r="G36">
            <v>712230</v>
          </cell>
          <cell r="H36">
            <v>1</v>
          </cell>
          <cell r="I36">
            <v>0</v>
          </cell>
          <cell r="J36" t="str">
            <v>38</v>
          </cell>
          <cell r="K36">
            <v>36</v>
          </cell>
          <cell r="L36" t="str">
            <v>N</v>
          </cell>
        </row>
        <row r="37">
          <cell r="A37" t="str">
            <v>0381</v>
          </cell>
          <cell r="B37" t="str">
            <v>Natural Resources and Parks Administration</v>
          </cell>
          <cell r="C37" t="str">
            <v>4040</v>
          </cell>
          <cell r="D37" t="str">
            <v>Solid Waste</v>
          </cell>
          <cell r="E37" t="str">
            <v>PE</v>
          </cell>
          <cell r="F37">
            <v>6139487</v>
          </cell>
          <cell r="G37">
            <v>6139488</v>
          </cell>
          <cell r="H37">
            <v>34.6</v>
          </cell>
          <cell r="I37">
            <v>0</v>
          </cell>
          <cell r="J37" t="str">
            <v>38</v>
          </cell>
          <cell r="K37">
            <v>37</v>
          </cell>
          <cell r="L37" t="str">
            <v>N</v>
          </cell>
        </row>
        <row r="38">
          <cell r="A38" t="str">
            <v>0384</v>
          </cell>
          <cell r="B38" t="str">
            <v>Noxious Weed Control Program</v>
          </cell>
          <cell r="C38" t="str">
            <v>1311</v>
          </cell>
          <cell r="D38" t="str">
            <v>Noxious Weed</v>
          </cell>
          <cell r="E38" t="str">
            <v>PE</v>
          </cell>
          <cell r="F38">
            <v>1727817</v>
          </cell>
          <cell r="G38">
            <v>1792390</v>
          </cell>
          <cell r="H38">
            <v>12.84</v>
          </cell>
          <cell r="I38">
            <v>0</v>
          </cell>
          <cell r="J38" t="str">
            <v>38</v>
          </cell>
          <cell r="K38">
            <v>38</v>
          </cell>
          <cell r="L38" t="str">
            <v>N</v>
          </cell>
        </row>
        <row r="39">
          <cell r="A39" t="str">
            <v>0401</v>
          </cell>
          <cell r="B39" t="str">
            <v>Office of Emergency Management</v>
          </cell>
          <cell r="C39" t="str">
            <v>0010</v>
          </cell>
          <cell r="D39" t="str">
            <v>General</v>
          </cell>
          <cell r="E39" t="str">
            <v>LSJ</v>
          </cell>
          <cell r="F39">
            <v>1315793</v>
          </cell>
          <cell r="G39">
            <v>0</v>
          </cell>
          <cell r="H39">
            <v>4</v>
          </cell>
          <cell r="I39">
            <v>0</v>
          </cell>
          <cell r="J39" t="str">
            <v>40</v>
          </cell>
          <cell r="K39">
            <v>39</v>
          </cell>
          <cell r="L39" t="str">
            <v>N</v>
          </cell>
        </row>
        <row r="40">
          <cell r="A40" t="str">
            <v>0415</v>
          </cell>
          <cell r="B40" t="str">
            <v>Printing and Graphic Arts</v>
          </cell>
          <cell r="C40" t="str">
            <v>5600</v>
          </cell>
          <cell r="D40" t="str">
            <v>Printing and Graphic Arts Services</v>
          </cell>
          <cell r="E40" t="str">
            <v>GG</v>
          </cell>
          <cell r="F40">
            <v>0</v>
          </cell>
          <cell r="G40">
            <v>0</v>
          </cell>
          <cell r="H40">
            <v>0</v>
          </cell>
          <cell r="I40">
            <v>0</v>
          </cell>
          <cell r="J40" t="str">
            <v>40</v>
          </cell>
          <cell r="L40" t="str">
            <v>N</v>
          </cell>
        </row>
        <row r="41">
          <cell r="A41" t="str">
            <v>0417</v>
          </cell>
          <cell r="B41" t="str">
            <v>Executive Services - Administration</v>
          </cell>
          <cell r="C41" t="str">
            <v>0010</v>
          </cell>
          <cell r="D41" t="str">
            <v>General</v>
          </cell>
          <cell r="E41" t="str">
            <v>GG</v>
          </cell>
          <cell r="F41">
            <v>2839068</v>
          </cell>
          <cell r="G41">
            <v>525784</v>
          </cell>
          <cell r="H41">
            <v>20</v>
          </cell>
          <cell r="I41">
            <v>0</v>
          </cell>
          <cell r="J41" t="str">
            <v>40</v>
          </cell>
          <cell r="K41">
            <v>1</v>
          </cell>
          <cell r="L41" t="str">
            <v>N</v>
          </cell>
        </row>
        <row r="42">
          <cell r="A42" t="str">
            <v>0420</v>
          </cell>
          <cell r="B42" t="str">
            <v>Human Resources Management</v>
          </cell>
          <cell r="C42" t="str">
            <v>0010</v>
          </cell>
          <cell r="D42" t="str">
            <v>General</v>
          </cell>
          <cell r="E42" t="str">
            <v>GG</v>
          </cell>
          <cell r="F42">
            <v>8345572</v>
          </cell>
          <cell r="G42">
            <v>0</v>
          </cell>
          <cell r="H42">
            <v>57.5</v>
          </cell>
          <cell r="I42">
            <v>0</v>
          </cell>
          <cell r="J42" t="str">
            <v>40</v>
          </cell>
          <cell r="K42">
            <v>2</v>
          </cell>
          <cell r="L42" t="str">
            <v>N</v>
          </cell>
        </row>
        <row r="43">
          <cell r="A43" t="str">
            <v>0429</v>
          </cell>
          <cell r="B43" t="str">
            <v>Employee Benefits</v>
          </cell>
          <cell r="C43" t="str">
            <v>5500</v>
          </cell>
          <cell r="D43" t="str">
            <v>Employee Benefits</v>
          </cell>
          <cell r="E43" t="str">
            <v>GG</v>
          </cell>
          <cell r="F43">
            <v>221547877</v>
          </cell>
          <cell r="G43">
            <v>217100305</v>
          </cell>
          <cell r="H43">
            <v>12</v>
          </cell>
          <cell r="I43">
            <v>0</v>
          </cell>
          <cell r="J43" t="str">
            <v>40</v>
          </cell>
          <cell r="K43">
            <v>3</v>
          </cell>
          <cell r="L43" t="str">
            <v>N</v>
          </cell>
        </row>
        <row r="44">
          <cell r="A44" t="str">
            <v>0431</v>
          </cell>
          <cell r="B44" t="str">
            <v>Enhanced-911</v>
          </cell>
          <cell r="C44" t="str">
            <v>1110</v>
          </cell>
          <cell r="D44" t="str">
            <v>E-911</v>
          </cell>
          <cell r="E44" t="str">
            <v>LSJ</v>
          </cell>
          <cell r="F44">
            <v>24567644</v>
          </cell>
          <cell r="G44">
            <v>18118969</v>
          </cell>
          <cell r="H44">
            <v>11</v>
          </cell>
          <cell r="I44">
            <v>0</v>
          </cell>
          <cell r="J44" t="str">
            <v>40</v>
          </cell>
          <cell r="K44">
            <v>4</v>
          </cell>
          <cell r="L44" t="str">
            <v>N</v>
          </cell>
        </row>
        <row r="45">
          <cell r="A45" t="str">
            <v>0432</v>
          </cell>
          <cell r="B45" t="str">
            <v>OIRM--Technology Services</v>
          </cell>
          <cell r="C45" t="str">
            <v>5531</v>
          </cell>
          <cell r="D45" t="str">
            <v>Data  Processing</v>
          </cell>
          <cell r="E45" t="str">
            <v>GG</v>
          </cell>
          <cell r="F45">
            <v>27499996</v>
          </cell>
          <cell r="G45">
            <v>27723854</v>
          </cell>
          <cell r="H45">
            <v>120</v>
          </cell>
          <cell r="I45">
            <v>2</v>
          </cell>
          <cell r="J45" t="str">
            <v>14</v>
          </cell>
          <cell r="K45">
            <v>5</v>
          </cell>
          <cell r="L45" t="str">
            <v>N</v>
          </cell>
        </row>
        <row r="46">
          <cell r="A46" t="str">
            <v>0433</v>
          </cell>
          <cell r="B46" t="str">
            <v>OIRM--Telecommunications</v>
          </cell>
          <cell r="C46" t="str">
            <v>5532</v>
          </cell>
          <cell r="D46" t="str">
            <v>Telecommunication</v>
          </cell>
          <cell r="E46" t="str">
            <v>GG</v>
          </cell>
          <cell r="F46">
            <v>2593582</v>
          </cell>
          <cell r="G46">
            <v>2082037</v>
          </cell>
          <cell r="H46">
            <v>8</v>
          </cell>
          <cell r="I46">
            <v>0</v>
          </cell>
          <cell r="J46" t="str">
            <v>14</v>
          </cell>
          <cell r="K46">
            <v>6</v>
          </cell>
          <cell r="L46" t="str">
            <v>N</v>
          </cell>
        </row>
        <row r="47">
          <cell r="A47" t="str">
            <v>0437</v>
          </cell>
          <cell r="B47" t="str">
            <v>Cable Communications</v>
          </cell>
          <cell r="C47" t="str">
            <v>0010</v>
          </cell>
          <cell r="D47" t="str">
            <v>General</v>
          </cell>
          <cell r="E47" t="str">
            <v>GG</v>
          </cell>
          <cell r="F47">
            <v>329641</v>
          </cell>
          <cell r="G47">
            <v>3504806</v>
          </cell>
          <cell r="H47">
            <v>1</v>
          </cell>
          <cell r="I47">
            <v>0</v>
          </cell>
          <cell r="J47" t="str">
            <v>14</v>
          </cell>
          <cell r="K47">
            <v>7</v>
          </cell>
          <cell r="L47" t="str">
            <v>N</v>
          </cell>
        </row>
        <row r="48">
          <cell r="A48" t="str">
            <v>0440</v>
          </cell>
          <cell r="B48" t="str">
            <v>Real Estate Services</v>
          </cell>
          <cell r="C48" t="str">
            <v>0010</v>
          </cell>
          <cell r="D48" t="str">
            <v>General</v>
          </cell>
          <cell r="E48" t="str">
            <v>GG</v>
          </cell>
          <cell r="F48">
            <v>3667343</v>
          </cell>
          <cell r="G48">
            <v>13024443</v>
          </cell>
          <cell r="H48">
            <v>27</v>
          </cell>
          <cell r="I48">
            <v>0</v>
          </cell>
          <cell r="J48" t="str">
            <v>40</v>
          </cell>
          <cell r="K48">
            <v>8</v>
          </cell>
          <cell r="L48" t="str">
            <v>N</v>
          </cell>
        </row>
        <row r="49">
          <cell r="A49" t="str">
            <v>0450</v>
          </cell>
          <cell r="B49" t="str">
            <v>Security Screeners</v>
          </cell>
          <cell r="C49" t="str">
            <v>0010</v>
          </cell>
          <cell r="D49" t="str">
            <v>General</v>
          </cell>
          <cell r="F49">
            <v>2500592</v>
          </cell>
          <cell r="H49">
            <v>36.5</v>
          </cell>
          <cell r="J49" t="str">
            <v>40</v>
          </cell>
          <cell r="K49">
            <v>9</v>
          </cell>
        </row>
        <row r="50">
          <cell r="A50" t="str">
            <v>0465</v>
          </cell>
          <cell r="B50" t="str">
            <v>Limited G.O. Bond Redemption</v>
          </cell>
          <cell r="C50" t="str">
            <v>8400</v>
          </cell>
          <cell r="D50" t="str">
            <v>Limited G.O. Bond Redemption</v>
          </cell>
          <cell r="E50" t="str">
            <v>DS</v>
          </cell>
          <cell r="F50">
            <v>161518519</v>
          </cell>
          <cell r="G50">
            <v>160099914</v>
          </cell>
          <cell r="H50">
            <v>0</v>
          </cell>
          <cell r="I50">
            <v>0</v>
          </cell>
          <cell r="J50" t="str">
            <v>98</v>
          </cell>
          <cell r="K50">
            <v>9</v>
          </cell>
          <cell r="L50" t="str">
            <v>N</v>
          </cell>
        </row>
        <row r="51">
          <cell r="A51" t="str">
            <v>0466</v>
          </cell>
          <cell r="B51" t="str">
            <v>Unlimited G.O. Bond Redemption</v>
          </cell>
          <cell r="C51" t="str">
            <v>8500</v>
          </cell>
          <cell r="D51" t="str">
            <v>Unlimited G.O. Bond Redemption</v>
          </cell>
          <cell r="E51" t="str">
            <v>DS</v>
          </cell>
          <cell r="F51">
            <v>24774477</v>
          </cell>
          <cell r="G51">
            <v>24576350</v>
          </cell>
          <cell r="H51">
            <v>0</v>
          </cell>
          <cell r="I51">
            <v>0</v>
          </cell>
          <cell r="J51" t="str">
            <v>98</v>
          </cell>
          <cell r="K51">
            <v>10</v>
          </cell>
          <cell r="L51" t="str">
            <v>N</v>
          </cell>
        </row>
        <row r="52">
          <cell r="A52" t="str">
            <v>0467</v>
          </cell>
          <cell r="B52" t="str">
            <v>Stadium G.O. Bond Redemption</v>
          </cell>
          <cell r="C52" t="str">
            <v>8510</v>
          </cell>
          <cell r="D52" t="str">
            <v>Stadium G.O. Bond Redemption</v>
          </cell>
          <cell r="E52" t="str">
            <v>DS</v>
          </cell>
          <cell r="F52">
            <v>5732006</v>
          </cell>
          <cell r="G52">
            <v>1606575</v>
          </cell>
          <cell r="H52">
            <v>0</v>
          </cell>
          <cell r="I52">
            <v>0</v>
          </cell>
          <cell r="J52" t="str">
            <v>98</v>
          </cell>
          <cell r="K52">
            <v>11</v>
          </cell>
          <cell r="L52" t="str">
            <v>N</v>
          </cell>
        </row>
        <row r="53">
          <cell r="A53" t="str">
            <v>0470</v>
          </cell>
          <cell r="B53" t="str">
            <v>Records and Licensing Services</v>
          </cell>
          <cell r="C53" t="str">
            <v>0010</v>
          </cell>
          <cell r="D53" t="str">
            <v>General</v>
          </cell>
          <cell r="E53" t="str">
            <v>GG</v>
          </cell>
          <cell r="F53">
            <v>10928072</v>
          </cell>
          <cell r="G53">
            <v>19863597</v>
          </cell>
          <cell r="H53">
            <v>113.83</v>
          </cell>
          <cell r="I53">
            <v>2</v>
          </cell>
          <cell r="J53" t="str">
            <v>40</v>
          </cell>
          <cell r="K53">
            <v>12</v>
          </cell>
          <cell r="L53" t="str">
            <v>N</v>
          </cell>
        </row>
        <row r="54">
          <cell r="A54" t="str">
            <v>0471</v>
          </cell>
          <cell r="B54" t="str">
            <v>Recorder's Operation and Maintenance</v>
          </cell>
          <cell r="C54" t="str">
            <v>1090</v>
          </cell>
          <cell r="D54" t="str">
            <v>Recorder's Operation and Maintenance</v>
          </cell>
          <cell r="E54" t="str">
            <v>GG</v>
          </cell>
          <cell r="F54">
            <v>2769191</v>
          </cell>
          <cell r="G54">
            <v>1804944</v>
          </cell>
          <cell r="H54">
            <v>8.5</v>
          </cell>
          <cell r="I54">
            <v>2</v>
          </cell>
          <cell r="J54" t="str">
            <v>40</v>
          </cell>
          <cell r="K54">
            <v>13</v>
          </cell>
          <cell r="L54" t="str">
            <v>N</v>
          </cell>
        </row>
        <row r="55">
          <cell r="A55" t="str">
            <v>0480</v>
          </cell>
          <cell r="B55" t="str">
            <v>Veterans Services</v>
          </cell>
          <cell r="C55" t="str">
            <v>1060</v>
          </cell>
          <cell r="D55" t="str">
            <v>Veterans Relief  Services</v>
          </cell>
          <cell r="E55" t="str">
            <v>HHS</v>
          </cell>
          <cell r="F55">
            <v>2780173</v>
          </cell>
          <cell r="G55">
            <v>2748100</v>
          </cell>
          <cell r="H55">
            <v>9</v>
          </cell>
          <cell r="I55">
            <v>0</v>
          </cell>
          <cell r="J55" t="str">
            <v>93</v>
          </cell>
          <cell r="K55">
            <v>14</v>
          </cell>
          <cell r="L55" t="str">
            <v>N</v>
          </cell>
        </row>
        <row r="56">
          <cell r="A56" t="str">
            <v>0490</v>
          </cell>
          <cell r="B56" t="str">
            <v>I-Net Operations</v>
          </cell>
          <cell r="C56" t="str">
            <v>4531</v>
          </cell>
          <cell r="D56" t="str">
            <v>I-NET Operations</v>
          </cell>
          <cell r="E56" t="str">
            <v>GG</v>
          </cell>
          <cell r="F56">
            <v>3406106</v>
          </cell>
          <cell r="G56">
            <v>2999146</v>
          </cell>
          <cell r="H56">
            <v>8</v>
          </cell>
          <cell r="I56">
            <v>0</v>
          </cell>
          <cell r="J56" t="str">
            <v>14</v>
          </cell>
          <cell r="K56">
            <v>15</v>
          </cell>
          <cell r="L56" t="str">
            <v>N</v>
          </cell>
        </row>
        <row r="57">
          <cell r="A57" t="str">
            <v>0500</v>
          </cell>
          <cell r="B57" t="str">
            <v>Prosecuting Attorney</v>
          </cell>
          <cell r="C57" t="str">
            <v>0010</v>
          </cell>
          <cell r="D57" t="str">
            <v>General</v>
          </cell>
          <cell r="E57" t="str">
            <v>LSJ</v>
          </cell>
          <cell r="F57">
            <v>56415164</v>
          </cell>
          <cell r="G57">
            <v>18383451</v>
          </cell>
          <cell r="H57">
            <v>482.8</v>
          </cell>
          <cell r="I57">
            <v>3</v>
          </cell>
          <cell r="J57" t="str">
            <v>50</v>
          </cell>
          <cell r="K57">
            <v>16</v>
          </cell>
          <cell r="L57" t="str">
            <v>N</v>
          </cell>
        </row>
        <row r="58">
          <cell r="A58" t="str">
            <v>0501</v>
          </cell>
          <cell r="B58" t="str">
            <v>Prosecuting Attorney Antiprofiteering</v>
          </cell>
          <cell r="C58" t="str">
            <v>0010</v>
          </cell>
          <cell r="D58" t="str">
            <v>General</v>
          </cell>
          <cell r="E58" t="str">
            <v>LSJ</v>
          </cell>
          <cell r="F58">
            <v>119897</v>
          </cell>
          <cell r="G58">
            <v>0</v>
          </cell>
          <cell r="H58">
            <v>0</v>
          </cell>
          <cell r="I58">
            <v>0</v>
          </cell>
          <cell r="J58" t="str">
            <v>50</v>
          </cell>
          <cell r="K58">
            <v>17</v>
          </cell>
          <cell r="L58" t="str">
            <v>N</v>
          </cell>
        </row>
        <row r="59">
          <cell r="A59" t="str">
            <v>0505</v>
          </cell>
          <cell r="B59" t="str">
            <v>Tiger Mountain Lawsuit Settlement</v>
          </cell>
          <cell r="C59" t="str">
            <v>1344</v>
          </cell>
          <cell r="D59" t="str">
            <v>Tiger Mountain Community Fund Reserve Account</v>
          </cell>
          <cell r="E59" t="str">
            <v>PE</v>
          </cell>
          <cell r="F59">
            <v>20000</v>
          </cell>
          <cell r="G59">
            <v>0</v>
          </cell>
          <cell r="H59">
            <v>0</v>
          </cell>
          <cell r="I59">
            <v>0</v>
          </cell>
          <cell r="J59" t="str">
            <v>32</v>
          </cell>
          <cell r="K59">
            <v>18</v>
          </cell>
          <cell r="L59" t="str">
            <v>N</v>
          </cell>
        </row>
        <row r="60">
          <cell r="A60" t="str">
            <v>0506</v>
          </cell>
          <cell r="B60" t="str">
            <v>Citizen Counselor Network</v>
          </cell>
          <cell r="C60" t="str">
            <v>1240</v>
          </cell>
          <cell r="D60" t="str">
            <v>Citizen Counselor Network</v>
          </cell>
          <cell r="E60" t="str">
            <v>GG</v>
          </cell>
          <cell r="F60">
            <v>137098</v>
          </cell>
          <cell r="G60">
            <v>118554</v>
          </cell>
          <cell r="H60">
            <v>1.1</v>
          </cell>
          <cell r="I60">
            <v>0</v>
          </cell>
          <cell r="J60" t="str">
            <v>96</v>
          </cell>
          <cell r="K60">
            <v>19</v>
          </cell>
          <cell r="L60" t="str">
            <v>N</v>
          </cell>
        </row>
        <row r="61">
          <cell r="A61" t="str">
            <v>0510</v>
          </cell>
          <cell r="B61" t="str">
            <v>Superior Court</v>
          </cell>
          <cell r="C61" t="str">
            <v>0010</v>
          </cell>
          <cell r="D61" t="str">
            <v>General</v>
          </cell>
          <cell r="E61" t="str">
            <v>LSJ</v>
          </cell>
          <cell r="F61">
            <v>42710781</v>
          </cell>
          <cell r="G61">
            <v>4207093</v>
          </cell>
          <cell r="H61">
            <v>377.45</v>
          </cell>
          <cell r="I61">
            <v>0</v>
          </cell>
          <cell r="J61" t="str">
            <v>51</v>
          </cell>
          <cell r="K61">
            <v>20</v>
          </cell>
          <cell r="L61" t="str">
            <v>N</v>
          </cell>
        </row>
        <row r="62">
          <cell r="A62" t="str">
            <v>0517</v>
          </cell>
          <cell r="B62" t="str">
            <v>2009 ARRA Byrne Justice Assistance Grant</v>
          </cell>
          <cell r="C62" t="str">
            <v>2163</v>
          </cell>
          <cell r="D62" t="str">
            <v>2009 ARRA Byrne Justice Assistance Grant</v>
          </cell>
          <cell r="E62" t="str">
            <v>GG</v>
          </cell>
          <cell r="F62">
            <v>1179446</v>
          </cell>
          <cell r="G62">
            <v>1179446</v>
          </cell>
          <cell r="H62">
            <v>0</v>
          </cell>
          <cell r="I62">
            <v>0</v>
          </cell>
          <cell r="J62" t="str">
            <v>96</v>
          </cell>
          <cell r="K62">
            <v>21</v>
          </cell>
          <cell r="L62" t="str">
            <v>N</v>
          </cell>
        </row>
        <row r="63">
          <cell r="A63" t="str">
            <v>0518</v>
          </cell>
          <cell r="B63" t="str">
            <v>Byrne Justice Assistance FFY09 Grant</v>
          </cell>
          <cell r="C63" t="str">
            <v>2164</v>
          </cell>
          <cell r="D63" t="str">
            <v>Grants Tier I</v>
          </cell>
          <cell r="E63" t="str">
            <v>GG</v>
          </cell>
          <cell r="F63">
            <v>279502</v>
          </cell>
          <cell r="G63">
            <v>279502</v>
          </cell>
          <cell r="H63">
            <v>0</v>
          </cell>
          <cell r="I63">
            <v>0</v>
          </cell>
          <cell r="J63" t="str">
            <v>96</v>
          </cell>
          <cell r="K63">
            <v>22</v>
          </cell>
          <cell r="L63" t="str">
            <v>N</v>
          </cell>
        </row>
        <row r="64">
          <cell r="A64" t="str">
            <v>0530</v>
          </cell>
          <cell r="B64" t="str">
            <v>District Court</v>
          </cell>
          <cell r="C64" t="str">
            <v>0010</v>
          </cell>
          <cell r="D64" t="str">
            <v>General</v>
          </cell>
          <cell r="E64" t="str">
            <v>LSJ</v>
          </cell>
          <cell r="F64">
            <v>26243059</v>
          </cell>
          <cell r="G64">
            <v>16987534</v>
          </cell>
          <cell r="H64">
            <v>252.45</v>
          </cell>
          <cell r="I64">
            <v>1</v>
          </cell>
          <cell r="J64" t="str">
            <v>53</v>
          </cell>
          <cell r="K64">
            <v>23</v>
          </cell>
          <cell r="L64" t="str">
            <v>N</v>
          </cell>
        </row>
        <row r="65">
          <cell r="A65" t="str">
            <v>0535</v>
          </cell>
          <cell r="B65" t="str">
            <v>Elections</v>
          </cell>
          <cell r="C65" t="str">
            <v>0010</v>
          </cell>
          <cell r="D65" t="str">
            <v>General</v>
          </cell>
          <cell r="E65" t="str">
            <v>GG</v>
          </cell>
          <cell r="F65">
            <v>18440771</v>
          </cell>
          <cell r="G65">
            <v>5868979</v>
          </cell>
          <cell r="H65">
            <v>63</v>
          </cell>
          <cell r="I65">
            <v>0</v>
          </cell>
          <cell r="J65" t="str">
            <v>96</v>
          </cell>
          <cell r="K65">
            <v>24</v>
          </cell>
          <cell r="L65" t="str">
            <v>N</v>
          </cell>
        </row>
        <row r="66">
          <cell r="A66" t="str">
            <v>0540</v>
          </cell>
          <cell r="B66" t="str">
            <v>Judicial Administration</v>
          </cell>
          <cell r="C66" t="str">
            <v>0010</v>
          </cell>
          <cell r="D66" t="str">
            <v>General</v>
          </cell>
          <cell r="E66" t="str">
            <v>LSJ</v>
          </cell>
          <cell r="F66">
            <v>18738872</v>
          </cell>
          <cell r="G66">
            <v>12423674</v>
          </cell>
          <cell r="H66">
            <v>218.5</v>
          </cell>
          <cell r="I66">
            <v>0</v>
          </cell>
          <cell r="J66" t="str">
            <v>54</v>
          </cell>
          <cell r="K66">
            <v>25</v>
          </cell>
          <cell r="L66" t="str">
            <v>N</v>
          </cell>
        </row>
        <row r="67">
          <cell r="A67" t="str">
            <v>0561</v>
          </cell>
          <cell r="B67" t="str">
            <v>King County Flood Control Contract</v>
          </cell>
          <cell r="C67" t="str">
            <v>1561</v>
          </cell>
          <cell r="D67" t="str">
            <v>King County Flood Control Contract</v>
          </cell>
          <cell r="E67" t="str">
            <v>PE</v>
          </cell>
          <cell r="F67">
            <v>35587657</v>
          </cell>
          <cell r="G67">
            <v>35587657</v>
          </cell>
          <cell r="H67">
            <v>34</v>
          </cell>
          <cell r="I67">
            <v>0</v>
          </cell>
          <cell r="J67" t="str">
            <v>38</v>
          </cell>
          <cell r="K67">
            <v>26</v>
          </cell>
          <cell r="L67" t="str">
            <v>N</v>
          </cell>
        </row>
        <row r="68">
          <cell r="A68" t="str">
            <v>0583</v>
          </cell>
          <cell r="B68" t="str">
            <v>Judicial Administration MIDD</v>
          </cell>
          <cell r="C68" t="str">
            <v>1135</v>
          </cell>
          <cell r="D68" t="str">
            <v>Mental Illness and Drug Dependency</v>
          </cell>
          <cell r="E68" t="str">
            <v>HHS</v>
          </cell>
          <cell r="F68">
            <v>1410471</v>
          </cell>
          <cell r="G68">
            <v>0</v>
          </cell>
          <cell r="H68">
            <v>10.5</v>
          </cell>
          <cell r="I68">
            <v>0</v>
          </cell>
          <cell r="J68" t="str">
            <v>93</v>
          </cell>
          <cell r="K68">
            <v>27</v>
          </cell>
          <cell r="L68" t="str">
            <v>N</v>
          </cell>
        </row>
        <row r="69">
          <cell r="A69" t="str">
            <v>0601</v>
          </cell>
          <cell r="B69" t="str">
            <v>Facilities Management Internal Service</v>
          </cell>
          <cell r="C69" t="str">
            <v>5511</v>
          </cell>
          <cell r="D69" t="str">
            <v>Facilities Management - Internal Service</v>
          </cell>
          <cell r="E69" t="str">
            <v>GG</v>
          </cell>
          <cell r="F69">
            <v>46808611</v>
          </cell>
          <cell r="G69">
            <v>44515489</v>
          </cell>
          <cell r="H69">
            <v>329.76</v>
          </cell>
          <cell r="I69">
            <v>0</v>
          </cell>
          <cell r="J69" t="str">
            <v>40</v>
          </cell>
          <cell r="K69">
            <v>28</v>
          </cell>
          <cell r="L69" t="str">
            <v>N</v>
          </cell>
        </row>
        <row r="70">
          <cell r="A70" t="str">
            <v>0610</v>
          </cell>
          <cell r="B70" t="str">
            <v>State Auditor</v>
          </cell>
          <cell r="C70" t="str">
            <v>0010</v>
          </cell>
          <cell r="D70" t="str">
            <v>General</v>
          </cell>
          <cell r="E70" t="str">
            <v>GG</v>
          </cell>
          <cell r="F70">
            <v>807227</v>
          </cell>
          <cell r="G70">
            <v>0</v>
          </cell>
          <cell r="H70">
            <v>0</v>
          </cell>
          <cell r="I70">
            <v>0</v>
          </cell>
          <cell r="J70" t="str">
            <v>96</v>
          </cell>
          <cell r="K70">
            <v>29</v>
          </cell>
          <cell r="L70" t="str">
            <v>N</v>
          </cell>
        </row>
        <row r="71">
          <cell r="A71" t="str">
            <v>0630</v>
          </cell>
          <cell r="B71" t="str">
            <v>Boundary Review Board</v>
          </cell>
          <cell r="C71" t="str">
            <v>0010</v>
          </cell>
          <cell r="D71" t="str">
            <v>General</v>
          </cell>
          <cell r="E71" t="str">
            <v>GG</v>
          </cell>
          <cell r="F71">
            <v>328012</v>
          </cell>
          <cell r="G71">
            <v>2500</v>
          </cell>
          <cell r="H71">
            <v>2</v>
          </cell>
          <cell r="I71">
            <v>0</v>
          </cell>
          <cell r="J71" t="str">
            <v>96</v>
          </cell>
          <cell r="K71">
            <v>30</v>
          </cell>
          <cell r="L71" t="str">
            <v>N</v>
          </cell>
        </row>
        <row r="72">
          <cell r="A72" t="str">
            <v>0640</v>
          </cell>
          <cell r="B72" t="str">
            <v>Parks and Recreation</v>
          </cell>
          <cell r="C72" t="str">
            <v>1451</v>
          </cell>
          <cell r="D72" t="str">
            <v>Parks Operating Levy</v>
          </cell>
          <cell r="E72" t="str">
            <v>PE</v>
          </cell>
          <cell r="F72">
            <v>27825262</v>
          </cell>
          <cell r="G72">
            <v>26551338</v>
          </cell>
          <cell r="H72">
            <v>170.99</v>
          </cell>
          <cell r="I72">
            <v>0</v>
          </cell>
          <cell r="J72" t="str">
            <v>38</v>
          </cell>
          <cell r="K72">
            <v>31</v>
          </cell>
          <cell r="L72" t="str">
            <v>N</v>
          </cell>
        </row>
        <row r="73">
          <cell r="A73" t="str">
            <v>0641</v>
          </cell>
          <cell r="B73" t="str">
            <v>Expansion Levy</v>
          </cell>
          <cell r="C73" t="str">
            <v>1452</v>
          </cell>
          <cell r="D73" t="str">
            <v>Open Space Trails and Zoo Levy</v>
          </cell>
          <cell r="E73" t="str">
            <v>PE</v>
          </cell>
          <cell r="F73">
            <v>18424234</v>
          </cell>
          <cell r="G73">
            <v>18409439</v>
          </cell>
          <cell r="H73">
            <v>0</v>
          </cell>
          <cell r="I73">
            <v>0</v>
          </cell>
          <cell r="J73" t="str">
            <v>38</v>
          </cell>
          <cell r="K73">
            <v>32</v>
          </cell>
          <cell r="L73" t="str">
            <v>N</v>
          </cell>
        </row>
        <row r="74">
          <cell r="A74" t="str">
            <v>0645</v>
          </cell>
          <cell r="B74" t="str">
            <v>Federal Lobbying</v>
          </cell>
          <cell r="C74" t="str">
            <v>0010</v>
          </cell>
          <cell r="D74" t="str">
            <v>General</v>
          </cell>
          <cell r="F74">
            <v>368000</v>
          </cell>
          <cell r="H74">
            <v>0</v>
          </cell>
          <cell r="I74">
            <v>0</v>
          </cell>
          <cell r="J74" t="str">
            <v>96</v>
          </cell>
          <cell r="K74">
            <v>33</v>
          </cell>
        </row>
        <row r="75">
          <cell r="A75" t="str">
            <v>0650</v>
          </cell>
          <cell r="B75" t="str">
            <v>Memberships and Dues</v>
          </cell>
          <cell r="C75" t="str">
            <v>0010</v>
          </cell>
          <cell r="D75" t="str">
            <v>General</v>
          </cell>
          <cell r="E75" t="str">
            <v>Othr</v>
          </cell>
          <cell r="F75">
            <v>426757</v>
          </cell>
          <cell r="G75">
            <v>0</v>
          </cell>
          <cell r="H75">
            <v>0</v>
          </cell>
          <cell r="I75">
            <v>0</v>
          </cell>
          <cell r="J75" t="str">
            <v>96</v>
          </cell>
          <cell r="K75">
            <v>34</v>
          </cell>
          <cell r="L75" t="str">
            <v>N</v>
          </cell>
        </row>
        <row r="76">
          <cell r="A76" t="str">
            <v>0655</v>
          </cell>
          <cell r="B76" t="str">
            <v>Executive Contingency</v>
          </cell>
          <cell r="C76" t="str">
            <v>0010</v>
          </cell>
          <cell r="D76" t="str">
            <v>General</v>
          </cell>
          <cell r="E76" t="str">
            <v>Othr</v>
          </cell>
          <cell r="F76">
            <v>100000</v>
          </cell>
          <cell r="G76">
            <v>0</v>
          </cell>
          <cell r="H76">
            <v>0</v>
          </cell>
          <cell r="I76">
            <v>0</v>
          </cell>
          <cell r="J76" t="str">
            <v>96</v>
          </cell>
          <cell r="K76">
            <v>35</v>
          </cell>
          <cell r="L76" t="str">
            <v>N</v>
          </cell>
        </row>
        <row r="77">
          <cell r="A77" t="str">
            <v>0656</v>
          </cell>
          <cell r="B77" t="str">
            <v>Internal Support</v>
          </cell>
          <cell r="C77" t="str">
            <v>0010</v>
          </cell>
          <cell r="D77" t="str">
            <v>General</v>
          </cell>
          <cell r="E77" t="str">
            <v>Othr</v>
          </cell>
          <cell r="F77">
            <v>7782733</v>
          </cell>
          <cell r="G77">
            <v>0</v>
          </cell>
          <cell r="H77">
            <v>0</v>
          </cell>
          <cell r="I77">
            <v>0</v>
          </cell>
          <cell r="J77" t="str">
            <v>96</v>
          </cell>
          <cell r="K77">
            <v>36</v>
          </cell>
          <cell r="L77" t="str">
            <v>N</v>
          </cell>
        </row>
        <row r="78">
          <cell r="A78" t="str">
            <v>0666</v>
          </cell>
          <cell r="B78" t="str">
            <v>Safety and Claims Management</v>
          </cell>
          <cell r="C78" t="str">
            <v>5420</v>
          </cell>
          <cell r="D78" t="str">
            <v>Safety and Workers Compensation</v>
          </cell>
          <cell r="E78" t="str">
            <v>GG</v>
          </cell>
          <cell r="F78">
            <v>35685728</v>
          </cell>
          <cell r="G78">
            <v>41568460</v>
          </cell>
          <cell r="H78">
            <v>29</v>
          </cell>
          <cell r="I78">
            <v>0</v>
          </cell>
          <cell r="J78" t="str">
            <v>40</v>
          </cell>
          <cell r="K78">
            <v>37</v>
          </cell>
          <cell r="L78" t="str">
            <v>N</v>
          </cell>
        </row>
        <row r="79">
          <cell r="A79" t="str">
            <v>0670</v>
          </cell>
          <cell r="B79" t="str">
            <v>Assessments</v>
          </cell>
          <cell r="C79" t="str">
            <v>0010</v>
          </cell>
          <cell r="D79" t="str">
            <v>General</v>
          </cell>
          <cell r="E79" t="str">
            <v>GG</v>
          </cell>
          <cell r="F79">
            <v>20018180</v>
          </cell>
          <cell r="G79">
            <v>113000</v>
          </cell>
          <cell r="H79">
            <v>224</v>
          </cell>
          <cell r="I79">
            <v>0</v>
          </cell>
          <cell r="J79" t="str">
            <v>67</v>
          </cell>
          <cell r="K79">
            <v>38</v>
          </cell>
          <cell r="L79" t="str">
            <v>N</v>
          </cell>
        </row>
        <row r="80">
          <cell r="A80" t="str">
            <v>0688</v>
          </cell>
          <cell r="B80" t="str">
            <v>Prosecuting Attorney MIDD</v>
          </cell>
          <cell r="C80" t="str">
            <v>1135</v>
          </cell>
          <cell r="D80" t="str">
            <v>Mental Illness and Drug Dependency</v>
          </cell>
          <cell r="E80" t="str">
            <v>HHS</v>
          </cell>
          <cell r="F80">
            <v>899137</v>
          </cell>
          <cell r="G80">
            <v>0</v>
          </cell>
          <cell r="H80">
            <v>5.25</v>
          </cell>
          <cell r="I80">
            <v>0</v>
          </cell>
          <cell r="J80" t="str">
            <v>93</v>
          </cell>
          <cell r="K80">
            <v>39</v>
          </cell>
          <cell r="L80" t="str">
            <v>N</v>
          </cell>
        </row>
        <row r="81">
          <cell r="A81" t="str">
            <v>0694</v>
          </cell>
          <cell r="B81" t="str">
            <v>Human Services GF Transfers</v>
          </cell>
          <cell r="C81" t="str">
            <v>0010</v>
          </cell>
          <cell r="D81" t="str">
            <v>General</v>
          </cell>
          <cell r="F81">
            <v>849151</v>
          </cell>
          <cell r="J81" t="str">
            <v>97</v>
          </cell>
          <cell r="K81">
            <v>40</v>
          </cell>
        </row>
        <row r="82">
          <cell r="A82" t="str">
            <v>0695</v>
          </cell>
          <cell r="B82" t="str">
            <v>General Government GF Transfers</v>
          </cell>
          <cell r="C82" t="str">
            <v>0010</v>
          </cell>
          <cell r="D82" t="str">
            <v>General</v>
          </cell>
          <cell r="E82" t="str">
            <v>GG</v>
          </cell>
          <cell r="F82">
            <v>940893</v>
          </cell>
          <cell r="G82">
            <v>0</v>
          </cell>
          <cell r="H82">
            <v>0</v>
          </cell>
          <cell r="I82">
            <v>0</v>
          </cell>
          <cell r="J82" t="str">
            <v>97</v>
          </cell>
          <cell r="K82">
            <v>41</v>
          </cell>
          <cell r="L82" t="str">
            <v>N</v>
          </cell>
        </row>
        <row r="83">
          <cell r="A83" t="str">
            <v>0696</v>
          </cell>
          <cell r="B83" t="str">
            <v>Public Health and Emergency Medical Services GF Transfers</v>
          </cell>
          <cell r="C83" t="str">
            <v>0010</v>
          </cell>
          <cell r="D83" t="str">
            <v>General</v>
          </cell>
          <cell r="E83" t="str">
            <v>HHS</v>
          </cell>
          <cell r="F83">
            <v>26575465</v>
          </cell>
          <cell r="G83">
            <v>0</v>
          </cell>
          <cell r="H83">
            <v>0</v>
          </cell>
          <cell r="I83">
            <v>0</v>
          </cell>
          <cell r="J83" t="str">
            <v>97</v>
          </cell>
          <cell r="K83">
            <v>42</v>
          </cell>
          <cell r="L83" t="str">
            <v>N</v>
          </cell>
        </row>
        <row r="84">
          <cell r="A84" t="str">
            <v>0697</v>
          </cell>
          <cell r="B84" t="str">
            <v>Physical Environment GF Transfers</v>
          </cell>
          <cell r="C84" t="str">
            <v>0010</v>
          </cell>
          <cell r="D84" t="str">
            <v>General</v>
          </cell>
          <cell r="E84" t="str">
            <v>PE</v>
          </cell>
          <cell r="F84">
            <v>2390130</v>
          </cell>
          <cell r="G84">
            <v>0</v>
          </cell>
          <cell r="H84">
            <v>0</v>
          </cell>
          <cell r="I84">
            <v>0</v>
          </cell>
          <cell r="J84" t="str">
            <v>97</v>
          </cell>
          <cell r="K84">
            <v>43</v>
          </cell>
          <cell r="L84" t="str">
            <v>N</v>
          </cell>
        </row>
        <row r="85">
          <cell r="A85" t="str">
            <v>0699</v>
          </cell>
          <cell r="B85" t="str">
            <v>CIP GF Transfers</v>
          </cell>
          <cell r="C85" t="str">
            <v>0010</v>
          </cell>
          <cell r="D85" t="str">
            <v>General</v>
          </cell>
          <cell r="E85" t="str">
            <v>CIP</v>
          </cell>
          <cell r="F85">
            <v>8826034</v>
          </cell>
          <cell r="G85">
            <v>0</v>
          </cell>
          <cell r="H85">
            <v>0</v>
          </cell>
          <cell r="I85">
            <v>0</v>
          </cell>
          <cell r="J85" t="str">
            <v>97</v>
          </cell>
          <cell r="K85">
            <v>44</v>
          </cell>
          <cell r="L85" t="str">
            <v>N</v>
          </cell>
        </row>
        <row r="86">
          <cell r="A86" t="str">
            <v>0710</v>
          </cell>
          <cell r="B86" t="str">
            <v>Airport</v>
          </cell>
          <cell r="C86" t="str">
            <v>4290</v>
          </cell>
          <cell r="D86" t="str">
            <v>Airport</v>
          </cell>
          <cell r="E86" t="str">
            <v>PE</v>
          </cell>
          <cell r="F86">
            <v>28315564</v>
          </cell>
          <cell r="G86">
            <v>35139478</v>
          </cell>
          <cell r="H86">
            <v>46</v>
          </cell>
          <cell r="I86">
            <v>0</v>
          </cell>
          <cell r="J86" t="str">
            <v>70</v>
          </cell>
          <cell r="K86">
            <v>45</v>
          </cell>
          <cell r="L86" t="str">
            <v>Y</v>
          </cell>
        </row>
        <row r="87">
          <cell r="A87" t="str">
            <v>0715</v>
          </cell>
          <cell r="B87" t="str">
            <v>Solid Waste Post-Closure Landfill Maintenance</v>
          </cell>
          <cell r="C87" t="str">
            <v>1040</v>
          </cell>
          <cell r="D87" t="str">
            <v>Solid Waste Post-Closure Landfill Maintenance</v>
          </cell>
          <cell r="E87" t="str">
            <v>PE</v>
          </cell>
          <cell r="F87">
            <v>3781330</v>
          </cell>
          <cell r="G87">
            <v>203140</v>
          </cell>
          <cell r="H87">
            <v>1</v>
          </cell>
          <cell r="I87">
            <v>0</v>
          </cell>
          <cell r="J87" t="str">
            <v>38</v>
          </cell>
          <cell r="K87">
            <v>46</v>
          </cell>
          <cell r="L87" t="str">
            <v>N</v>
          </cell>
        </row>
        <row r="88">
          <cell r="A88" t="str">
            <v>0716</v>
          </cell>
          <cell r="B88" t="str">
            <v>Airport Construction Transfer</v>
          </cell>
          <cell r="C88" t="str">
            <v>4290</v>
          </cell>
          <cell r="D88" t="str">
            <v>Airport</v>
          </cell>
          <cell r="E88" t="str">
            <v>OTHER</v>
          </cell>
          <cell r="F88">
            <v>8500000</v>
          </cell>
          <cell r="G88">
            <v>0</v>
          </cell>
          <cell r="H88">
            <v>0</v>
          </cell>
          <cell r="I88">
            <v>0</v>
          </cell>
          <cell r="J88" t="str">
            <v>70</v>
          </cell>
          <cell r="K88">
            <v>47</v>
          </cell>
          <cell r="L88" t="str">
            <v>Y</v>
          </cell>
        </row>
        <row r="89">
          <cell r="A89" t="str">
            <v>0720</v>
          </cell>
          <cell r="B89" t="str">
            <v>Solid Waste </v>
          </cell>
          <cell r="C89" t="str">
            <v>4040</v>
          </cell>
          <cell r="D89" t="str">
            <v>Solid Waste</v>
          </cell>
          <cell r="E89" t="str">
            <v>PE</v>
          </cell>
          <cell r="F89">
            <v>93836562</v>
          </cell>
          <cell r="G89">
            <v>87013976</v>
          </cell>
          <cell r="H89">
            <v>401.72</v>
          </cell>
          <cell r="I89">
            <v>4</v>
          </cell>
          <cell r="J89" t="str">
            <v>38</v>
          </cell>
          <cell r="K89">
            <v>48</v>
          </cell>
          <cell r="L89" t="str">
            <v>N</v>
          </cell>
        </row>
        <row r="90">
          <cell r="A90" t="str">
            <v>0726</v>
          </cell>
          <cell r="B90" t="str">
            <v>Stormwater Decant Program</v>
          </cell>
          <cell r="C90" t="str">
            <v>1030</v>
          </cell>
          <cell r="D90" t="str">
            <v>Road</v>
          </cell>
          <cell r="E90" t="str">
            <v>PE</v>
          </cell>
          <cell r="F90">
            <v>1236737</v>
          </cell>
          <cell r="G90">
            <v>1530996</v>
          </cell>
          <cell r="H90">
            <v>0</v>
          </cell>
          <cell r="I90">
            <v>0</v>
          </cell>
          <cell r="J90" t="str">
            <v>70</v>
          </cell>
          <cell r="K90">
            <v>49</v>
          </cell>
          <cell r="L90" t="str">
            <v>Y</v>
          </cell>
        </row>
        <row r="91">
          <cell r="A91" t="str">
            <v>0730</v>
          </cell>
          <cell r="B91" t="str">
            <v>Roads</v>
          </cell>
          <cell r="C91" t="str">
            <v>1030</v>
          </cell>
          <cell r="D91" t="str">
            <v>Road</v>
          </cell>
          <cell r="E91" t="str">
            <v>PE</v>
          </cell>
          <cell r="F91">
            <v>179386288</v>
          </cell>
          <cell r="G91">
            <v>253723513</v>
          </cell>
          <cell r="H91">
            <v>588.55</v>
          </cell>
          <cell r="I91">
            <v>9.75</v>
          </cell>
          <cell r="J91" t="str">
            <v>70</v>
          </cell>
          <cell r="K91">
            <v>50</v>
          </cell>
          <cell r="L91" t="str">
            <v>Y</v>
          </cell>
        </row>
        <row r="92">
          <cell r="A92" t="str">
            <v>0734</v>
          </cell>
          <cell r="B92" t="str">
            <v>Roads Construction Transfer</v>
          </cell>
          <cell r="C92" t="str">
            <v>1030</v>
          </cell>
          <cell r="D92" t="str">
            <v>Road</v>
          </cell>
          <cell r="E92" t="str">
            <v>OTHER</v>
          </cell>
          <cell r="F92">
            <v>72397784</v>
          </cell>
          <cell r="G92">
            <v>0</v>
          </cell>
          <cell r="H92">
            <v>0</v>
          </cell>
          <cell r="I92">
            <v>0</v>
          </cell>
          <cell r="J92" t="str">
            <v>70</v>
          </cell>
          <cell r="K92">
            <v>51</v>
          </cell>
          <cell r="L92" t="str">
            <v>Y</v>
          </cell>
        </row>
        <row r="93">
          <cell r="A93" t="str">
            <v>0740</v>
          </cell>
          <cell r="B93" t="str">
            <v>River Improvement</v>
          </cell>
          <cell r="C93" t="str">
            <v>1050</v>
          </cell>
          <cell r="D93" t="str">
            <v>River Improvement</v>
          </cell>
          <cell r="E93" t="str">
            <v>PE</v>
          </cell>
          <cell r="F93">
            <v>15000</v>
          </cell>
          <cell r="G93">
            <v>15000</v>
          </cell>
          <cell r="H93">
            <v>0</v>
          </cell>
          <cell r="I93">
            <v>0</v>
          </cell>
          <cell r="J93" t="str">
            <v>38</v>
          </cell>
          <cell r="K93">
            <v>52</v>
          </cell>
          <cell r="L93" t="str">
            <v>N</v>
          </cell>
        </row>
        <row r="94">
          <cell r="A94" t="str">
            <v>0741</v>
          </cell>
          <cell r="B94" t="str">
            <v>Water and Land Resources Shared Services</v>
          </cell>
          <cell r="C94" t="str">
            <v>1210</v>
          </cell>
          <cell r="D94" t="str">
            <v>Water and Land Resources Shared Services</v>
          </cell>
          <cell r="E94" t="str">
            <v>PE</v>
          </cell>
          <cell r="F94">
            <v>27065169</v>
          </cell>
          <cell r="G94">
            <v>27127504</v>
          </cell>
          <cell r="H94">
            <v>184.12</v>
          </cell>
          <cell r="I94">
            <v>0</v>
          </cell>
          <cell r="J94" t="str">
            <v>38</v>
          </cell>
          <cell r="K94">
            <v>53</v>
          </cell>
          <cell r="L94" t="str">
            <v>N</v>
          </cell>
        </row>
        <row r="95">
          <cell r="A95" t="str">
            <v>0750</v>
          </cell>
          <cell r="B95" t="str">
            <v>Equipment Rental and Revolving</v>
          </cell>
          <cell r="C95" t="str">
            <v>5570</v>
          </cell>
          <cell r="D95" t="str">
            <v>Equipment Rental and Revolving</v>
          </cell>
          <cell r="E95" t="str">
            <v>PE</v>
          </cell>
          <cell r="F95">
            <v>27224886</v>
          </cell>
          <cell r="G95">
            <v>24103179</v>
          </cell>
          <cell r="H95">
            <v>56</v>
          </cell>
          <cell r="I95">
            <v>0</v>
          </cell>
          <cell r="J95" t="str">
            <v>70</v>
          </cell>
          <cell r="K95">
            <v>54</v>
          </cell>
          <cell r="L95" t="str">
            <v>H</v>
          </cell>
        </row>
        <row r="96">
          <cell r="A96" t="str">
            <v>0760</v>
          </cell>
          <cell r="B96" t="str">
            <v>Inter-County River Improvement</v>
          </cell>
          <cell r="C96" t="str">
            <v>1820</v>
          </cell>
          <cell r="D96" t="str">
            <v>Inter-County River Improvement</v>
          </cell>
          <cell r="E96" t="str">
            <v>PE</v>
          </cell>
          <cell r="F96">
            <v>50000</v>
          </cell>
          <cell r="G96">
            <v>50000</v>
          </cell>
          <cell r="H96">
            <v>0</v>
          </cell>
          <cell r="I96">
            <v>0</v>
          </cell>
          <cell r="J96" t="str">
            <v>38</v>
          </cell>
          <cell r="K96">
            <v>55</v>
          </cell>
          <cell r="L96" t="str">
            <v>N</v>
          </cell>
        </row>
        <row r="97">
          <cell r="A97" t="str">
            <v>0780</v>
          </cell>
          <cell r="B97" t="str">
            <v>Motor Pool Equipment Rental and Revolving</v>
          </cell>
          <cell r="C97" t="str">
            <v>5580</v>
          </cell>
          <cell r="D97" t="str">
            <v>Motor Pool Equipment Rental</v>
          </cell>
          <cell r="E97" t="str">
            <v>PE</v>
          </cell>
          <cell r="F97">
            <v>25298387</v>
          </cell>
          <cell r="G97">
            <v>24969359</v>
          </cell>
          <cell r="H97">
            <v>19</v>
          </cell>
          <cell r="I97">
            <v>0</v>
          </cell>
          <cell r="J97" t="str">
            <v>70</v>
          </cell>
          <cell r="K97">
            <v>56</v>
          </cell>
          <cell r="L97" t="str">
            <v>H</v>
          </cell>
        </row>
        <row r="98">
          <cell r="A98" t="str">
            <v>0783</v>
          </cell>
          <cell r="B98" t="str">
            <v>Superior Court MIDD</v>
          </cell>
          <cell r="C98" t="str">
            <v>1135</v>
          </cell>
          <cell r="D98" t="str">
            <v>Mental Illness and Drug Dependency</v>
          </cell>
          <cell r="E98" t="str">
            <v>HHS</v>
          </cell>
          <cell r="F98">
            <v>914997</v>
          </cell>
          <cell r="G98">
            <v>0</v>
          </cell>
          <cell r="H98">
            <v>10.2</v>
          </cell>
          <cell r="I98">
            <v>0</v>
          </cell>
          <cell r="J98" t="str">
            <v>93</v>
          </cell>
          <cell r="K98">
            <v>57</v>
          </cell>
          <cell r="L98" t="str">
            <v>N</v>
          </cell>
        </row>
        <row r="99">
          <cell r="A99" t="str">
            <v>0800</v>
          </cell>
          <cell r="B99" t="str">
            <v>Public Health</v>
          </cell>
          <cell r="C99" t="str">
            <v>1800</v>
          </cell>
          <cell r="D99" t="str">
            <v>Public Health</v>
          </cell>
          <cell r="E99" t="str">
            <v>HHS</v>
          </cell>
          <cell r="F99">
            <v>193042505</v>
          </cell>
          <cell r="G99">
            <v>193042505</v>
          </cell>
          <cell r="H99">
            <v>1231</v>
          </cell>
          <cell r="I99">
            <v>16.13</v>
          </cell>
          <cell r="J99" t="str">
            <v>80</v>
          </cell>
          <cell r="K99">
            <v>58</v>
          </cell>
          <cell r="L99" t="str">
            <v>N</v>
          </cell>
        </row>
        <row r="100">
          <cell r="A100" t="str">
            <v>0810</v>
          </cell>
          <cell r="B100" t="str">
            <v>Medical Examiner</v>
          </cell>
          <cell r="C100" t="str">
            <v>1800</v>
          </cell>
          <cell r="D100" t="str">
            <v>Public Health</v>
          </cell>
          <cell r="E100" t="str">
            <v>HHS</v>
          </cell>
          <cell r="F100">
            <v>4461662</v>
          </cell>
          <cell r="G100">
            <v>4461662</v>
          </cell>
          <cell r="H100">
            <v>26.59</v>
          </cell>
          <cell r="I100">
            <v>0</v>
          </cell>
          <cell r="J100" t="str">
            <v>80</v>
          </cell>
          <cell r="K100">
            <v>59</v>
          </cell>
          <cell r="L100" t="str">
            <v>N</v>
          </cell>
        </row>
        <row r="101">
          <cell r="A101" t="str">
            <v>0820</v>
          </cell>
          <cell r="B101" t="str">
            <v>Jail Health Services</v>
          </cell>
          <cell r="C101" t="str">
            <v>0010</v>
          </cell>
          <cell r="D101" t="str">
            <v>General</v>
          </cell>
          <cell r="E101" t="str">
            <v>LSJ</v>
          </cell>
          <cell r="F101">
            <v>24662824</v>
          </cell>
          <cell r="G101">
            <v>554932</v>
          </cell>
          <cell r="H101">
            <v>154.2</v>
          </cell>
          <cell r="I101">
            <v>0</v>
          </cell>
          <cell r="J101" t="str">
            <v>80</v>
          </cell>
          <cell r="K101">
            <v>60</v>
          </cell>
          <cell r="L101" t="str">
            <v>N</v>
          </cell>
        </row>
        <row r="102">
          <cell r="A102" t="str">
            <v>0830</v>
          </cell>
          <cell r="B102" t="str">
            <v>Emergency Medical Services</v>
          </cell>
          <cell r="C102" t="str">
            <v>1190</v>
          </cell>
          <cell r="D102" t="str">
            <v>Emergency Medical Services</v>
          </cell>
          <cell r="E102" t="str">
            <v>HHS</v>
          </cell>
          <cell r="F102">
            <v>66585574</v>
          </cell>
          <cell r="G102">
            <v>63599001</v>
          </cell>
          <cell r="H102">
            <v>119.99</v>
          </cell>
          <cell r="I102">
            <v>0.5</v>
          </cell>
          <cell r="J102" t="str">
            <v>80</v>
          </cell>
          <cell r="K102">
            <v>61</v>
          </cell>
          <cell r="L102" t="str">
            <v>N</v>
          </cell>
        </row>
        <row r="103">
          <cell r="A103" t="str">
            <v>0845</v>
          </cell>
          <cell r="B103" t="str">
            <v>Surface Water Management Local Drainage Services</v>
          </cell>
          <cell r="C103" t="str">
            <v>1211</v>
          </cell>
          <cell r="D103" t="str">
            <v>Surface Water Management Local Drainage Services</v>
          </cell>
          <cell r="E103" t="str">
            <v>PE</v>
          </cell>
          <cell r="F103">
            <v>23047852</v>
          </cell>
          <cell r="G103">
            <v>22791541</v>
          </cell>
          <cell r="H103">
            <v>107.4</v>
          </cell>
          <cell r="I103">
            <v>2</v>
          </cell>
          <cell r="J103" t="str">
            <v>38</v>
          </cell>
          <cell r="K103">
            <v>62</v>
          </cell>
          <cell r="L103" t="str">
            <v>N</v>
          </cell>
        </row>
        <row r="104">
          <cell r="A104" t="str">
            <v>0860</v>
          </cell>
          <cell r="B104" t="str">
            <v>Local Hazardous Waste</v>
          </cell>
          <cell r="C104" t="str">
            <v>1280</v>
          </cell>
          <cell r="D104" t="str">
            <v>Local Hazardous Waste</v>
          </cell>
          <cell r="E104" t="str">
            <v>HHS</v>
          </cell>
          <cell r="F104">
            <v>14293130</v>
          </cell>
          <cell r="G104">
            <v>12416760</v>
          </cell>
          <cell r="H104">
            <v>0</v>
          </cell>
          <cell r="I104">
            <v>0</v>
          </cell>
          <cell r="J104" t="str">
            <v>80</v>
          </cell>
          <cell r="K104">
            <v>63</v>
          </cell>
          <cell r="L104" t="str">
            <v>N</v>
          </cell>
        </row>
        <row r="105">
          <cell r="A105" t="str">
            <v>0883</v>
          </cell>
          <cell r="B105" t="str">
            <v>Sheriff MIDD</v>
          </cell>
          <cell r="C105" t="str">
            <v>1135</v>
          </cell>
          <cell r="D105" t="str">
            <v>Mental Illness and Drug Dependency</v>
          </cell>
          <cell r="E105" t="str">
            <v>HHS</v>
          </cell>
          <cell r="F105">
            <v>186746</v>
          </cell>
          <cell r="G105">
            <v>0</v>
          </cell>
          <cell r="H105">
            <v>2</v>
          </cell>
          <cell r="I105">
            <v>0</v>
          </cell>
          <cell r="J105" t="str">
            <v>93</v>
          </cell>
          <cell r="K105">
            <v>64</v>
          </cell>
          <cell r="L105" t="str">
            <v>N</v>
          </cell>
        </row>
        <row r="106">
          <cell r="A106" t="str">
            <v>0887</v>
          </cell>
          <cell r="B106" t="str">
            <v>Children and Family Services Transfers to Community and Human Services</v>
          </cell>
          <cell r="C106" t="str">
            <v>1421</v>
          </cell>
          <cell r="D106" t="str">
            <v>Children and Family Services</v>
          </cell>
          <cell r="E106" t="str">
            <v>OTHER</v>
          </cell>
          <cell r="F106">
            <v>1626371</v>
          </cell>
          <cell r="G106">
            <v>5457225</v>
          </cell>
          <cell r="H106">
            <v>0</v>
          </cell>
          <cell r="I106">
            <v>0</v>
          </cell>
          <cell r="J106" t="str">
            <v>93</v>
          </cell>
          <cell r="K106">
            <v>65</v>
          </cell>
          <cell r="L106" t="str">
            <v>N</v>
          </cell>
        </row>
        <row r="107">
          <cell r="A107" t="str">
            <v>0888</v>
          </cell>
          <cell r="B107" t="str">
            <v>Children and Family Services Community Services - Operating</v>
          </cell>
          <cell r="C107" t="str">
            <v>1421</v>
          </cell>
          <cell r="D107" t="str">
            <v>Children and Family Services</v>
          </cell>
          <cell r="E107" t="str">
            <v>HHS</v>
          </cell>
          <cell r="F107">
            <v>5439408</v>
          </cell>
          <cell r="G107">
            <v>1269500</v>
          </cell>
          <cell r="H107">
            <v>16.5</v>
          </cell>
          <cell r="I107">
            <v>0</v>
          </cell>
          <cell r="J107" t="str">
            <v>93</v>
          </cell>
          <cell r="K107">
            <v>66</v>
          </cell>
          <cell r="L107" t="str">
            <v>N</v>
          </cell>
        </row>
        <row r="108">
          <cell r="A108" t="str">
            <v>0904</v>
          </cell>
          <cell r="B108" t="str">
            <v>OMB/2006 Fund</v>
          </cell>
          <cell r="C108" t="str">
            <v>1396</v>
          </cell>
          <cell r="D108" t="str">
            <v>Risk Abatement/2006 Fund</v>
          </cell>
          <cell r="E108" t="str">
            <v>OTHER</v>
          </cell>
          <cell r="F108">
            <v>250000</v>
          </cell>
          <cell r="G108">
            <v>0</v>
          </cell>
          <cell r="H108">
            <v>0</v>
          </cell>
          <cell r="I108">
            <v>0</v>
          </cell>
          <cell r="J108" t="str">
            <v>96</v>
          </cell>
          <cell r="K108">
            <v>67</v>
          </cell>
          <cell r="L108" t="str">
            <v>N</v>
          </cell>
        </row>
        <row r="109">
          <cell r="A109" t="str">
            <v>0910</v>
          </cell>
          <cell r="B109" t="str">
            <v>Adult and Juvenile Detention</v>
          </cell>
          <cell r="C109" t="str">
            <v>0010</v>
          </cell>
          <cell r="D109" t="str">
            <v>General</v>
          </cell>
          <cell r="E109" t="str">
            <v>LSJ</v>
          </cell>
          <cell r="F109">
            <v>126572988</v>
          </cell>
          <cell r="G109">
            <v>33162367</v>
          </cell>
          <cell r="H109">
            <v>1007.21</v>
          </cell>
          <cell r="I109">
            <v>0</v>
          </cell>
          <cell r="J109" t="str">
            <v>90</v>
          </cell>
          <cell r="K109">
            <v>68</v>
          </cell>
          <cell r="L109" t="str">
            <v>N</v>
          </cell>
        </row>
        <row r="110">
          <cell r="A110" t="str">
            <v>0914</v>
          </cell>
          <cell r="B110" t="str">
            <v>Inmate Welfare - Adult</v>
          </cell>
          <cell r="C110" t="str">
            <v>0016</v>
          </cell>
          <cell r="D110" t="str">
            <v>Inmate Welfare</v>
          </cell>
          <cell r="E110" t="str">
            <v>LSJ</v>
          </cell>
          <cell r="F110">
            <v>922144</v>
          </cell>
          <cell r="G110">
            <v>900000</v>
          </cell>
          <cell r="H110">
            <v>0</v>
          </cell>
          <cell r="I110">
            <v>0</v>
          </cell>
          <cell r="J110" t="str">
            <v>90</v>
          </cell>
          <cell r="K110">
            <v>69</v>
          </cell>
          <cell r="L110" t="str">
            <v>N</v>
          </cell>
        </row>
        <row r="111">
          <cell r="A111" t="str">
            <v>0915</v>
          </cell>
          <cell r="B111" t="str">
            <v>Inmate Welfare - Juvenile</v>
          </cell>
          <cell r="C111" t="str">
            <v>0016</v>
          </cell>
          <cell r="D111" t="str">
            <v>Inmate Welfare</v>
          </cell>
          <cell r="E111" t="str">
            <v>LSJ</v>
          </cell>
          <cell r="F111">
            <v>6900</v>
          </cell>
          <cell r="G111">
            <v>5400</v>
          </cell>
          <cell r="H111">
            <v>0</v>
          </cell>
          <cell r="I111">
            <v>0</v>
          </cell>
          <cell r="J111" t="str">
            <v>90</v>
          </cell>
          <cell r="K111">
            <v>70</v>
          </cell>
          <cell r="L111" t="str">
            <v>N</v>
          </cell>
        </row>
        <row r="112">
          <cell r="A112" t="str">
            <v>0920</v>
          </cell>
          <cell r="B112" t="str">
            <v>Developmental Disabilities</v>
          </cell>
          <cell r="C112" t="str">
            <v>1070</v>
          </cell>
          <cell r="D112" t="str">
            <v>Developmental Disabilities</v>
          </cell>
          <cell r="E112" t="str">
            <v>HHS</v>
          </cell>
          <cell r="F112">
            <v>26601025</v>
          </cell>
          <cell r="G112">
            <v>25817889</v>
          </cell>
          <cell r="H112">
            <v>16</v>
          </cell>
          <cell r="I112">
            <v>0</v>
          </cell>
          <cell r="J112" t="str">
            <v>93</v>
          </cell>
          <cell r="K112">
            <v>71</v>
          </cell>
          <cell r="L112" t="str">
            <v>N</v>
          </cell>
        </row>
        <row r="113">
          <cell r="A113" t="str">
            <v>0924</v>
          </cell>
          <cell r="B113" t="str">
            <v>MHCADS - Mental Health</v>
          </cell>
          <cell r="C113" t="str">
            <v>1120</v>
          </cell>
          <cell r="D113" t="str">
            <v>Mental Health</v>
          </cell>
          <cell r="E113" t="str">
            <v>HHS</v>
          </cell>
          <cell r="F113">
            <v>181260652</v>
          </cell>
          <cell r="G113">
            <v>182640140</v>
          </cell>
          <cell r="H113">
            <v>96.5</v>
          </cell>
          <cell r="I113">
            <v>8</v>
          </cell>
          <cell r="J113" t="str">
            <v>93</v>
          </cell>
          <cell r="K113">
            <v>72</v>
          </cell>
          <cell r="L113" t="str">
            <v>N</v>
          </cell>
        </row>
        <row r="114">
          <cell r="A114" t="str">
            <v>0935</v>
          </cell>
          <cell r="B114" t="str">
            <v>Community and Human Services Administration</v>
          </cell>
          <cell r="C114" t="str">
            <v>1070</v>
          </cell>
          <cell r="D114" t="str">
            <v>Developmental Disabilities</v>
          </cell>
          <cell r="E114" t="str">
            <v>HHS</v>
          </cell>
          <cell r="F114">
            <v>2819792</v>
          </cell>
          <cell r="G114">
            <v>2344808</v>
          </cell>
          <cell r="H114">
            <v>14</v>
          </cell>
          <cell r="I114">
            <v>0</v>
          </cell>
          <cell r="J114" t="str">
            <v>93</v>
          </cell>
          <cell r="K114">
            <v>73</v>
          </cell>
          <cell r="L114" t="str">
            <v>N</v>
          </cell>
        </row>
        <row r="115">
          <cell r="A115" t="str">
            <v>0936</v>
          </cell>
          <cell r="B115" t="str">
            <v>Work Training Program</v>
          </cell>
          <cell r="C115" t="str">
            <v>2240</v>
          </cell>
          <cell r="D115" t="str">
            <v>Work Training</v>
          </cell>
          <cell r="E115" t="str">
            <v>HHS</v>
          </cell>
          <cell r="F115">
            <v>12082888</v>
          </cell>
          <cell r="G115">
            <v>11607039</v>
          </cell>
          <cell r="H115">
            <v>55.78</v>
          </cell>
          <cell r="I115">
            <v>5</v>
          </cell>
          <cell r="J115" t="str">
            <v>93</v>
          </cell>
          <cell r="K115">
            <v>74</v>
          </cell>
          <cell r="L115" t="str">
            <v>N</v>
          </cell>
        </row>
        <row r="116">
          <cell r="A116" t="str">
            <v>0950</v>
          </cell>
          <cell r="B116" t="str">
            <v>Office of the Public Defender</v>
          </cell>
          <cell r="C116" t="str">
            <v>0010</v>
          </cell>
          <cell r="D116" t="str">
            <v>General</v>
          </cell>
          <cell r="E116" t="str">
            <v>LSJ</v>
          </cell>
          <cell r="F116">
            <v>37232246</v>
          </cell>
          <cell r="G116">
            <v>2350752</v>
          </cell>
          <cell r="H116">
            <v>19.75</v>
          </cell>
          <cell r="I116">
            <v>0</v>
          </cell>
          <cell r="J116" t="str">
            <v>93</v>
          </cell>
          <cell r="K116">
            <v>75</v>
          </cell>
          <cell r="L116" t="str">
            <v>N</v>
          </cell>
        </row>
        <row r="117">
          <cell r="A117" t="str">
            <v>0960</v>
          </cell>
          <cell r="B117" t="str">
            <v>MHCADS - Alcoholism and Substance Abuse</v>
          </cell>
          <cell r="C117" t="str">
            <v>1260</v>
          </cell>
          <cell r="D117" t="str">
            <v>Alcoholism and Substance Abuse Services</v>
          </cell>
          <cell r="E117" t="str">
            <v>HHS</v>
          </cell>
          <cell r="F117">
            <v>28365656</v>
          </cell>
          <cell r="G117">
            <v>28292132</v>
          </cell>
          <cell r="H117">
            <v>40.9</v>
          </cell>
          <cell r="I117">
            <v>0</v>
          </cell>
          <cell r="J117" t="str">
            <v>93</v>
          </cell>
          <cell r="K117">
            <v>76</v>
          </cell>
          <cell r="L117" t="str">
            <v>N</v>
          </cell>
        </row>
        <row r="118">
          <cell r="A118" t="str">
            <v>0983</v>
          </cell>
          <cell r="B118" t="str">
            <v>Office of Public Defender MIDD</v>
          </cell>
          <cell r="C118" t="str">
            <v>1135</v>
          </cell>
          <cell r="D118" t="str">
            <v>Mental Illness and Drug Dependency</v>
          </cell>
          <cell r="E118" t="str">
            <v>HHS</v>
          </cell>
          <cell r="F118">
            <v>1404222</v>
          </cell>
          <cell r="G118">
            <v>0</v>
          </cell>
          <cell r="H118">
            <v>0</v>
          </cell>
          <cell r="I118">
            <v>0</v>
          </cell>
          <cell r="J118" t="str">
            <v>93</v>
          </cell>
          <cell r="K118">
            <v>77</v>
          </cell>
          <cell r="L118" t="str">
            <v>N</v>
          </cell>
        </row>
        <row r="119">
          <cell r="A119" t="str">
            <v>0984</v>
          </cell>
          <cell r="B119" t="str">
            <v>District Court MIDD</v>
          </cell>
          <cell r="C119" t="str">
            <v>1135</v>
          </cell>
          <cell r="D119" t="str">
            <v>Mental Illness and Drug Dependency</v>
          </cell>
          <cell r="E119" t="str">
            <v>HHS</v>
          </cell>
          <cell r="F119">
            <v>629857</v>
          </cell>
          <cell r="G119">
            <v>0</v>
          </cell>
          <cell r="H119">
            <v>4.3</v>
          </cell>
          <cell r="I119">
            <v>0</v>
          </cell>
          <cell r="J119" t="str">
            <v>93</v>
          </cell>
          <cell r="K119">
            <v>78</v>
          </cell>
          <cell r="L119" t="str">
            <v>N</v>
          </cell>
        </row>
        <row r="120">
          <cell r="A120" t="str">
            <v>0985</v>
          </cell>
          <cell r="B120" t="str">
            <v>Adult and Juvenile Detention MIDD</v>
          </cell>
          <cell r="C120" t="str">
            <v>1135</v>
          </cell>
          <cell r="D120" t="str">
            <v>Mental Illness and Drug Dependency</v>
          </cell>
          <cell r="E120" t="str">
            <v>HHS</v>
          </cell>
          <cell r="F120">
            <v>406000</v>
          </cell>
          <cell r="G120">
            <v>0</v>
          </cell>
          <cell r="H120">
            <v>0</v>
          </cell>
          <cell r="I120">
            <v>0</v>
          </cell>
          <cell r="J120" t="str">
            <v>93</v>
          </cell>
          <cell r="K120">
            <v>79</v>
          </cell>
          <cell r="L120" t="str">
            <v>N</v>
          </cell>
        </row>
        <row r="121">
          <cell r="A121" t="str">
            <v>0986</v>
          </cell>
          <cell r="B121" t="str">
            <v>Jail Health Services MIDD</v>
          </cell>
          <cell r="C121" t="str">
            <v>1135</v>
          </cell>
          <cell r="D121" t="str">
            <v>Mental Illness and Drug Dependency</v>
          </cell>
          <cell r="E121" t="str">
            <v>HHS</v>
          </cell>
          <cell r="F121">
            <v>3115024</v>
          </cell>
          <cell r="G121">
            <v>0</v>
          </cell>
          <cell r="H121">
            <v>18.85</v>
          </cell>
          <cell r="I121">
            <v>0</v>
          </cell>
          <cell r="J121" t="str">
            <v>93</v>
          </cell>
          <cell r="K121">
            <v>80</v>
          </cell>
          <cell r="L121" t="str">
            <v>N</v>
          </cell>
        </row>
        <row r="122">
          <cell r="A122" t="str">
            <v>0987</v>
          </cell>
          <cell r="B122" t="str">
            <v>Mental Health and Substance Abuse MIDD</v>
          </cell>
          <cell r="C122" t="str">
            <v>1135</v>
          </cell>
          <cell r="D122" t="str">
            <v>Mental Illness and Drug Dependency</v>
          </cell>
          <cell r="E122" t="str">
            <v>HHS</v>
          </cell>
          <cell r="F122">
            <v>4900207</v>
          </cell>
          <cell r="G122">
            <v>0</v>
          </cell>
          <cell r="H122">
            <v>1.9</v>
          </cell>
          <cell r="I122">
            <v>0</v>
          </cell>
          <cell r="J122" t="str">
            <v>93</v>
          </cell>
          <cell r="K122">
            <v>81</v>
          </cell>
          <cell r="L122" t="str">
            <v>N</v>
          </cell>
        </row>
        <row r="123">
          <cell r="A123" t="str">
            <v>0990</v>
          </cell>
          <cell r="B123" t="str">
            <v>Mental Illness and Drug Dependency Fund</v>
          </cell>
          <cell r="C123" t="str">
            <v>1135</v>
          </cell>
          <cell r="D123" t="str">
            <v>Mental Illness and Drug Dependency</v>
          </cell>
          <cell r="E123" t="str">
            <v>HHS</v>
          </cell>
          <cell r="F123">
            <v>38670051</v>
          </cell>
          <cell r="G123">
            <v>43500000</v>
          </cell>
          <cell r="H123">
            <v>10.75</v>
          </cell>
          <cell r="I123">
            <v>0</v>
          </cell>
          <cell r="J123" t="str">
            <v>93</v>
          </cell>
          <cell r="K123">
            <v>82</v>
          </cell>
          <cell r="L123" t="str">
            <v>N</v>
          </cell>
        </row>
        <row r="124">
          <cell r="A124" t="str">
            <v>1460M</v>
          </cell>
          <cell r="B124" t="str">
            <v>Marine Division</v>
          </cell>
          <cell r="C124" t="str">
            <v>1590</v>
          </cell>
          <cell r="D124" t="str">
            <v>King County Marine Operations</v>
          </cell>
          <cell r="E124" t="str">
            <v>PE</v>
          </cell>
          <cell r="F124">
            <v>18427469</v>
          </cell>
          <cell r="G124">
            <v>18427469</v>
          </cell>
          <cell r="H124">
            <v>18.96</v>
          </cell>
          <cell r="I124">
            <v>2.01</v>
          </cell>
          <cell r="J124" t="str">
            <v>70</v>
          </cell>
          <cell r="K124">
            <v>83</v>
          </cell>
          <cell r="L124" t="str">
            <v>Y</v>
          </cell>
        </row>
        <row r="125">
          <cell r="A125" t="str">
            <v>1550M</v>
          </cell>
          <cell r="B125" t="str">
            <v>Office of Information Resource Management</v>
          </cell>
          <cell r="C125" t="str">
            <v>5471</v>
          </cell>
          <cell r="D125" t="str">
            <v>Information Resource Management</v>
          </cell>
          <cell r="E125" t="str">
            <v>GG</v>
          </cell>
          <cell r="F125">
            <v>6198129</v>
          </cell>
          <cell r="G125">
            <v>5730073</v>
          </cell>
          <cell r="H125">
            <v>27</v>
          </cell>
          <cell r="I125">
            <v>1</v>
          </cell>
          <cell r="J125" t="str">
            <v>14</v>
          </cell>
          <cell r="K125">
            <v>84</v>
          </cell>
          <cell r="L125" t="str">
            <v>N</v>
          </cell>
        </row>
        <row r="126">
          <cell r="A126" t="str">
            <v>2140</v>
          </cell>
          <cell r="B126" t="str">
            <v>Grants</v>
          </cell>
          <cell r="C126" t="str">
            <v>2140</v>
          </cell>
          <cell r="D126" t="str">
            <v>Grants</v>
          </cell>
          <cell r="E126" t="str">
            <v>GG</v>
          </cell>
          <cell r="F126">
            <v>32306755</v>
          </cell>
          <cell r="G126">
            <v>32306755</v>
          </cell>
          <cell r="H126">
            <v>73.8</v>
          </cell>
          <cell r="I126">
            <v>6</v>
          </cell>
          <cell r="J126" t="str">
            <v>96</v>
          </cell>
          <cell r="K126">
            <v>85</v>
          </cell>
          <cell r="L126" t="str">
            <v>N</v>
          </cell>
        </row>
        <row r="127">
          <cell r="A127" t="str">
            <v>3000</v>
          </cell>
          <cell r="B127" t="str">
            <v>General Capital Improvement Programs</v>
          </cell>
          <cell r="C127" t="str">
            <v>3000</v>
          </cell>
          <cell r="D127" t="str">
            <v>Capital Improvement Program</v>
          </cell>
          <cell r="E127" t="str">
            <v>CIP</v>
          </cell>
          <cell r="F127">
            <v>105567758</v>
          </cell>
          <cell r="G127">
            <v>105567758</v>
          </cell>
          <cell r="H127">
            <v>0</v>
          </cell>
          <cell r="I127">
            <v>0</v>
          </cell>
          <cell r="J127" t="str">
            <v>300</v>
          </cell>
          <cell r="K127">
            <v>86</v>
          </cell>
          <cell r="L127" t="str">
            <v>N</v>
          </cell>
        </row>
        <row r="128">
          <cell r="A128" t="str">
            <v>3001</v>
          </cell>
          <cell r="B128" t="str">
            <v>Roads Capital Improvement Program</v>
          </cell>
          <cell r="C128" t="str">
            <v>3000</v>
          </cell>
          <cell r="D128" t="str">
            <v>Capital Improvement Program</v>
          </cell>
          <cell r="E128" t="str">
            <v>CIP</v>
          </cell>
          <cell r="F128">
            <v>246818243</v>
          </cell>
          <cell r="G128">
            <v>246818243</v>
          </cell>
          <cell r="H128">
            <v>0</v>
          </cell>
          <cell r="I128">
            <v>0</v>
          </cell>
          <cell r="J128" t="str">
            <v>300</v>
          </cell>
          <cell r="K128">
            <v>87</v>
          </cell>
          <cell r="L128" t="str">
            <v>Y</v>
          </cell>
        </row>
        <row r="129">
          <cell r="A129" t="str">
            <v>3003</v>
          </cell>
          <cell r="B129" t="str">
            <v>Wastewater Treatment Capital Improvement Program</v>
          </cell>
          <cell r="C129" t="str">
            <v>3000</v>
          </cell>
          <cell r="D129" t="str">
            <v>Capital Improvement Program</v>
          </cell>
          <cell r="E129" t="str">
            <v>CIP</v>
          </cell>
          <cell r="F129">
            <v>91993254</v>
          </cell>
          <cell r="G129">
            <v>91993254</v>
          </cell>
          <cell r="H129">
            <v>0</v>
          </cell>
          <cell r="I129">
            <v>0</v>
          </cell>
          <cell r="J129" t="str">
            <v>300</v>
          </cell>
          <cell r="K129">
            <v>88</v>
          </cell>
          <cell r="L129" t="str">
            <v>N</v>
          </cell>
        </row>
        <row r="130">
          <cell r="A130" t="str">
            <v>3004</v>
          </cell>
          <cell r="B130" t="str">
            <v>Surface Water Capital Improvement Program</v>
          </cell>
          <cell r="C130" t="str">
            <v>3000</v>
          </cell>
          <cell r="D130" t="str">
            <v>Capital Improvement Program</v>
          </cell>
          <cell r="E130" t="str">
            <v>CIP</v>
          </cell>
          <cell r="F130">
            <v>9919231</v>
          </cell>
          <cell r="G130">
            <v>9919231</v>
          </cell>
          <cell r="H130">
            <v>0</v>
          </cell>
          <cell r="I130">
            <v>0</v>
          </cell>
          <cell r="J130" t="str">
            <v>300</v>
          </cell>
          <cell r="K130">
            <v>89</v>
          </cell>
          <cell r="L130" t="str">
            <v>N</v>
          </cell>
        </row>
        <row r="131">
          <cell r="A131" t="str">
            <v>3005</v>
          </cell>
          <cell r="B131" t="str">
            <v>Major Maintenance Capital Improvement Program</v>
          </cell>
          <cell r="C131" t="str">
            <v>3000</v>
          </cell>
          <cell r="D131" t="str">
            <v>Capital Improvement Program</v>
          </cell>
          <cell r="E131" t="str">
            <v>CIP</v>
          </cell>
          <cell r="F131">
            <v>10290752</v>
          </cell>
          <cell r="G131">
            <v>10290752</v>
          </cell>
          <cell r="H131">
            <v>0</v>
          </cell>
          <cell r="I131">
            <v>0</v>
          </cell>
          <cell r="J131" t="str">
            <v>300</v>
          </cell>
          <cell r="K131">
            <v>90</v>
          </cell>
          <cell r="L131" t="str">
            <v>N</v>
          </cell>
        </row>
        <row r="132">
          <cell r="A132" t="str">
            <v>3006</v>
          </cell>
          <cell r="B132" t="str">
            <v>Solid Waste Capital Improvement Program</v>
          </cell>
          <cell r="C132" t="str">
            <v>3000</v>
          </cell>
          <cell r="D132" t="str">
            <v>Capital Improvement Program</v>
          </cell>
          <cell r="E132" t="str">
            <v>CIP</v>
          </cell>
          <cell r="F132">
            <v>54330866</v>
          </cell>
          <cell r="G132">
            <v>54330866</v>
          </cell>
          <cell r="H132">
            <v>0</v>
          </cell>
          <cell r="I132">
            <v>0</v>
          </cell>
          <cell r="J132" t="str">
            <v>300</v>
          </cell>
          <cell r="K132">
            <v>91</v>
          </cell>
          <cell r="L132" t="str">
            <v>N</v>
          </cell>
        </row>
        <row r="133">
          <cell r="A133" t="str">
            <v>3007</v>
          </cell>
          <cell r="B133" t="str">
            <v>Public Transportation Capital</v>
          </cell>
          <cell r="C133" t="str">
            <v>3007</v>
          </cell>
          <cell r="D133" t="str">
            <v>Public Transportation Construction</v>
          </cell>
          <cell r="E133" t="str">
            <v>OTHER</v>
          </cell>
          <cell r="F133">
            <v>65270621</v>
          </cell>
          <cell r="G133">
            <v>65270621</v>
          </cell>
          <cell r="H133">
            <v>0</v>
          </cell>
          <cell r="I133">
            <v>0</v>
          </cell>
          <cell r="J133" t="str">
            <v>300</v>
          </cell>
          <cell r="K133">
            <v>92</v>
          </cell>
          <cell r="L133" t="str">
            <v>Y</v>
          </cell>
        </row>
        <row r="134">
          <cell r="A134" t="str">
            <v>3008</v>
          </cell>
          <cell r="B134" t="str">
            <v>Public Transportation Capital Improvement Program</v>
          </cell>
          <cell r="C134" t="str">
            <v>3000</v>
          </cell>
          <cell r="D134" t="str">
            <v>Capital Improvement Program</v>
          </cell>
          <cell r="E134" t="str">
            <v>CIP</v>
          </cell>
          <cell r="F134">
            <v>167160580</v>
          </cell>
          <cell r="G134">
            <v>167160580</v>
          </cell>
          <cell r="H134">
            <v>0</v>
          </cell>
          <cell r="I134">
            <v>0</v>
          </cell>
          <cell r="J134" t="str">
            <v>300</v>
          </cell>
          <cell r="K134">
            <v>93</v>
          </cell>
          <cell r="L134" t="str">
            <v>Y</v>
          </cell>
        </row>
        <row r="135">
          <cell r="A135" t="str">
            <v>3180M</v>
          </cell>
          <cell r="B135" t="str">
            <v>Geographic Information Systems</v>
          </cell>
          <cell r="C135" t="str">
            <v>5481</v>
          </cell>
          <cell r="D135" t="str">
            <v>Geographic Information Systems (GIS)</v>
          </cell>
          <cell r="E135" t="str">
            <v>PE</v>
          </cell>
          <cell r="F135">
            <v>4382631</v>
          </cell>
          <cell r="G135">
            <v>4618700</v>
          </cell>
          <cell r="H135">
            <v>28</v>
          </cell>
          <cell r="I135">
            <v>1</v>
          </cell>
          <cell r="J135" t="str">
            <v>38</v>
          </cell>
          <cell r="K135">
            <v>94</v>
          </cell>
          <cell r="L135" t="str">
            <v>N</v>
          </cell>
        </row>
        <row r="136">
          <cell r="A136" t="str">
            <v>4000M</v>
          </cell>
          <cell r="B136" t="str">
            <v>Wastewater Treatment</v>
          </cell>
          <cell r="C136" t="str">
            <v>4610</v>
          </cell>
          <cell r="D136" t="str">
            <v>Water Quality</v>
          </cell>
          <cell r="E136" t="str">
            <v>PE</v>
          </cell>
          <cell r="F136">
            <v>108872937</v>
          </cell>
          <cell r="G136">
            <v>329159706</v>
          </cell>
          <cell r="H136">
            <v>593.7</v>
          </cell>
          <cell r="I136">
            <v>29</v>
          </cell>
          <cell r="J136" t="str">
            <v>38</v>
          </cell>
          <cell r="K136">
            <v>95</v>
          </cell>
          <cell r="L136" t="str">
            <v>N</v>
          </cell>
        </row>
        <row r="137">
          <cell r="A137" t="str">
            <v>4999M</v>
          </cell>
          <cell r="B137" t="str">
            <v>Wastewater Treatment Debt Service</v>
          </cell>
          <cell r="C137" t="str">
            <v>4610</v>
          </cell>
          <cell r="D137" t="str">
            <v>Water Quality</v>
          </cell>
          <cell r="E137" t="str">
            <v>DS</v>
          </cell>
          <cell r="F137">
            <v>178569346</v>
          </cell>
          <cell r="G137">
            <v>0</v>
          </cell>
          <cell r="H137">
            <v>0</v>
          </cell>
          <cell r="I137">
            <v>0</v>
          </cell>
          <cell r="J137" t="str">
            <v>98</v>
          </cell>
          <cell r="K137">
            <v>96</v>
          </cell>
          <cell r="L137" t="str">
            <v>N</v>
          </cell>
        </row>
        <row r="138">
          <cell r="A138" t="str">
            <v>5000M</v>
          </cell>
          <cell r="B138" t="str">
            <v>Transit</v>
          </cell>
          <cell r="C138" t="str">
            <v>4640</v>
          </cell>
          <cell r="D138" t="str">
            <v>Public Transportation</v>
          </cell>
          <cell r="E138" t="str">
            <v>PE</v>
          </cell>
          <cell r="F138">
            <v>1208870057</v>
          </cell>
          <cell r="G138">
            <v>1114072597</v>
          </cell>
          <cell r="H138">
            <v>4030.07</v>
          </cell>
          <cell r="I138">
            <v>23</v>
          </cell>
          <cell r="J138" t="str">
            <v>70</v>
          </cell>
          <cell r="K138">
            <v>97</v>
          </cell>
          <cell r="L138" t="str">
            <v>Y</v>
          </cell>
        </row>
        <row r="139">
          <cell r="A139" t="str">
            <v>5002M</v>
          </cell>
          <cell r="B139" t="str">
            <v>Transit Revenue Vehicle Replacement</v>
          </cell>
          <cell r="C139" t="str">
            <v>4647</v>
          </cell>
          <cell r="D139" t="str">
            <v>Revenue Fleet Replacement</v>
          </cell>
          <cell r="E139" t="str">
            <v>PE</v>
          </cell>
          <cell r="F139">
            <v>135099610</v>
          </cell>
          <cell r="G139">
            <v>68294000</v>
          </cell>
          <cell r="H139">
            <v>0</v>
          </cell>
          <cell r="I139">
            <v>0</v>
          </cell>
          <cell r="J139" t="str">
            <v>70</v>
          </cell>
          <cell r="K139">
            <v>98</v>
          </cell>
          <cell r="L139" t="str">
            <v>Y</v>
          </cell>
        </row>
        <row r="140">
          <cell r="A140" t="str">
            <v>5010M</v>
          </cell>
          <cell r="B140" t="str">
            <v>DOT Director's Office</v>
          </cell>
          <cell r="C140" t="str">
            <v>4640</v>
          </cell>
          <cell r="D140" t="str">
            <v>Public Transportation</v>
          </cell>
          <cell r="E140" t="str">
            <v>PE</v>
          </cell>
          <cell r="F140">
            <v>26581928</v>
          </cell>
          <cell r="G140">
            <v>6919469</v>
          </cell>
          <cell r="H140">
            <v>92.15</v>
          </cell>
          <cell r="I140">
            <v>0</v>
          </cell>
          <cell r="J140" t="str">
            <v>70</v>
          </cell>
          <cell r="K140">
            <v>99</v>
          </cell>
          <cell r="L140" t="str">
            <v>Y</v>
          </cell>
        </row>
      </sheetData>
      <sheetData sheetId="35">
        <row r="7">
          <cell r="B7" t="str">
            <v>0010Capital Outlay</v>
          </cell>
          <cell r="C7" t="str">
            <v>0010</v>
          </cell>
          <cell r="D7" t="str">
            <v>County Council</v>
          </cell>
          <cell r="E7" t="str">
            <v>Capital Outlay</v>
          </cell>
          <cell r="F7" t="str">
            <v>Capital Outlay</v>
          </cell>
          <cell r="G7">
            <v>0</v>
          </cell>
          <cell r="H7">
            <v>0</v>
          </cell>
        </row>
        <row r="8">
          <cell r="B8" t="str">
            <v>0010Contras/Contingencies</v>
          </cell>
          <cell r="C8" t="str">
            <v>0010</v>
          </cell>
          <cell r="D8" t="str">
            <v>County Council</v>
          </cell>
          <cell r="E8" t="str">
            <v>Contras/Contingencies</v>
          </cell>
          <cell r="F8" t="str">
            <v>Contras/Contingencies</v>
          </cell>
          <cell r="G8">
            <v>-141746</v>
          </cell>
          <cell r="H8">
            <v>-143974</v>
          </cell>
        </row>
        <row r="9">
          <cell r="B9" t="str">
            <v>0010Debt Services</v>
          </cell>
          <cell r="C9" t="str">
            <v>0010</v>
          </cell>
          <cell r="D9" t="str">
            <v>County Council</v>
          </cell>
          <cell r="E9" t="str">
            <v>Debt Services</v>
          </cell>
          <cell r="F9" t="str">
            <v>Debt Services</v>
          </cell>
          <cell r="G9">
            <v>0</v>
          </cell>
          <cell r="H9">
            <v>0</v>
          </cell>
        </row>
        <row r="10">
          <cell r="B10" t="str">
            <v>0010Intergovt Services</v>
          </cell>
          <cell r="C10" t="str">
            <v>0010</v>
          </cell>
          <cell r="D10" t="str">
            <v>County Council</v>
          </cell>
          <cell r="E10" t="str">
            <v>Intergovt Services</v>
          </cell>
          <cell r="F10" t="str">
            <v>Intergovt Services</v>
          </cell>
          <cell r="G10">
            <v>239511</v>
          </cell>
          <cell r="H10">
            <v>255743</v>
          </cell>
        </row>
        <row r="11">
          <cell r="B11" t="str">
            <v>0010Salaries/Benefits</v>
          </cell>
          <cell r="C11" t="str">
            <v>0010</v>
          </cell>
          <cell r="D11" t="str">
            <v>County Council</v>
          </cell>
          <cell r="E11" t="str">
            <v>Salaries/Benefits</v>
          </cell>
          <cell r="F11" t="str">
            <v>Salaries/Benefits</v>
          </cell>
          <cell r="G11">
            <v>5018770</v>
          </cell>
          <cell r="H11">
            <v>5356833</v>
          </cell>
        </row>
        <row r="12">
          <cell r="B12" t="str">
            <v>0010Services, Other</v>
          </cell>
          <cell r="C12" t="str">
            <v>0010</v>
          </cell>
          <cell r="D12" t="str">
            <v>County Council</v>
          </cell>
          <cell r="E12" t="str">
            <v>Services, Other</v>
          </cell>
          <cell r="F12" t="str">
            <v>Services, Other</v>
          </cell>
          <cell r="G12">
            <v>239159</v>
          </cell>
          <cell r="H12">
            <v>239173</v>
          </cell>
        </row>
        <row r="13">
          <cell r="B13" t="str">
            <v>0010Supplies</v>
          </cell>
          <cell r="C13" t="str">
            <v>0010</v>
          </cell>
          <cell r="D13" t="str">
            <v>County Council</v>
          </cell>
          <cell r="E13" t="str">
            <v>Supplies</v>
          </cell>
          <cell r="F13" t="str">
            <v>Supplies</v>
          </cell>
          <cell r="G13">
            <v>2000</v>
          </cell>
          <cell r="H13">
            <v>2000</v>
          </cell>
        </row>
        <row r="14">
          <cell r="B14" t="str">
            <v>0020Capital Outlay</v>
          </cell>
          <cell r="C14" t="str">
            <v>0020</v>
          </cell>
          <cell r="D14" t="str">
            <v>Council Administration</v>
          </cell>
          <cell r="E14" t="str">
            <v>Capital Outlay</v>
          </cell>
          <cell r="F14" t="str">
            <v>Capital Outlay</v>
          </cell>
          <cell r="G14">
            <v>20000</v>
          </cell>
          <cell r="H14">
            <v>20000</v>
          </cell>
        </row>
        <row r="15">
          <cell r="B15" t="str">
            <v>0020Contras/Contingencies</v>
          </cell>
          <cell r="C15" t="str">
            <v>0020</v>
          </cell>
          <cell r="D15" t="str">
            <v>Council Administration</v>
          </cell>
          <cell r="E15" t="str">
            <v>Contras/Contingencies</v>
          </cell>
          <cell r="F15" t="str">
            <v>Contras/Contingencies</v>
          </cell>
          <cell r="G15">
            <v>-148665</v>
          </cell>
          <cell r="H15">
            <v>-22924</v>
          </cell>
        </row>
        <row r="16">
          <cell r="B16" t="str">
            <v>0020Debt Services</v>
          </cell>
          <cell r="C16" t="str">
            <v>0020</v>
          </cell>
          <cell r="D16" t="str">
            <v>Council Administration</v>
          </cell>
          <cell r="E16" t="str">
            <v>Debt Services</v>
          </cell>
          <cell r="F16" t="str">
            <v>Debt Services</v>
          </cell>
          <cell r="G16">
            <v>0</v>
          </cell>
          <cell r="H16">
            <v>0</v>
          </cell>
        </row>
        <row r="17">
          <cell r="B17" t="str">
            <v>0020Intergovt Services</v>
          </cell>
          <cell r="C17" t="str">
            <v>0020</v>
          </cell>
          <cell r="D17" t="str">
            <v>Council Administration</v>
          </cell>
          <cell r="E17" t="str">
            <v>Intergovt Services</v>
          </cell>
          <cell r="F17" t="str">
            <v>Intergovt Services</v>
          </cell>
          <cell r="G17">
            <v>735915</v>
          </cell>
          <cell r="H17">
            <v>758555</v>
          </cell>
        </row>
        <row r="18">
          <cell r="B18" t="str">
            <v>0020Salaries/Benefits</v>
          </cell>
          <cell r="C18" t="str">
            <v>0020</v>
          </cell>
          <cell r="D18" t="str">
            <v>Council Administration</v>
          </cell>
          <cell r="E18" t="str">
            <v>Salaries/Benefits</v>
          </cell>
          <cell r="F18" t="str">
            <v>Salaries/Benefits</v>
          </cell>
          <cell r="G18">
            <v>6606745</v>
          </cell>
          <cell r="H18">
            <v>7132493</v>
          </cell>
        </row>
        <row r="19">
          <cell r="B19" t="str">
            <v>0020Services, Other</v>
          </cell>
          <cell r="C19" t="str">
            <v>0020</v>
          </cell>
          <cell r="D19" t="str">
            <v>Council Administration</v>
          </cell>
          <cell r="E19" t="str">
            <v>Services, Other</v>
          </cell>
          <cell r="F19" t="str">
            <v>Services, Other</v>
          </cell>
          <cell r="G19">
            <v>1035139</v>
          </cell>
          <cell r="H19">
            <v>1038690</v>
          </cell>
        </row>
        <row r="20">
          <cell r="B20" t="str">
            <v>0020Supplies</v>
          </cell>
          <cell r="C20" t="str">
            <v>0020</v>
          </cell>
          <cell r="D20" t="str">
            <v>Council Administration</v>
          </cell>
          <cell r="E20" t="str">
            <v>Supplies</v>
          </cell>
          <cell r="F20" t="str">
            <v>Supplies</v>
          </cell>
          <cell r="G20">
            <v>112266</v>
          </cell>
          <cell r="H20">
            <v>112266</v>
          </cell>
        </row>
        <row r="21">
          <cell r="B21" t="str">
            <v>0023Capital Outlay</v>
          </cell>
          <cell r="C21" t="str">
            <v>0023</v>
          </cell>
          <cell r="D21" t="str">
            <v>DES IT Equipment Replacement</v>
          </cell>
          <cell r="E21" t="str">
            <v>Capital Outlay</v>
          </cell>
          <cell r="F21" t="str">
            <v>Capital Outlay</v>
          </cell>
          <cell r="G21">
            <v>454841</v>
          </cell>
          <cell r="H21">
            <v>0</v>
          </cell>
        </row>
        <row r="22">
          <cell r="B22" t="str">
            <v>0023Contras/Contingencies</v>
          </cell>
          <cell r="C22" t="str">
            <v>0023</v>
          </cell>
          <cell r="D22" t="str">
            <v>DES IT Equipment Replacement</v>
          </cell>
          <cell r="E22" t="str">
            <v>Contras/Contingencies</v>
          </cell>
          <cell r="F22" t="str">
            <v>Contras/Contingencies</v>
          </cell>
          <cell r="G22">
            <v>0</v>
          </cell>
          <cell r="H22">
            <v>0</v>
          </cell>
        </row>
        <row r="23">
          <cell r="B23" t="str">
            <v>0023Debt Services</v>
          </cell>
          <cell r="C23" t="str">
            <v>0023</v>
          </cell>
          <cell r="D23" t="str">
            <v>DES IT Equipment Replacement</v>
          </cell>
          <cell r="E23" t="str">
            <v>Debt Services</v>
          </cell>
          <cell r="F23" t="str">
            <v>Debt Services</v>
          </cell>
          <cell r="G23">
            <v>0</v>
          </cell>
          <cell r="H23">
            <v>0</v>
          </cell>
        </row>
        <row r="24">
          <cell r="B24" t="str">
            <v>0023Intergovt Services</v>
          </cell>
          <cell r="C24" t="str">
            <v>0023</v>
          </cell>
          <cell r="D24" t="str">
            <v>DES IT Equipment Replacement</v>
          </cell>
          <cell r="E24" t="str">
            <v>Intergovt Services</v>
          </cell>
          <cell r="F24" t="str">
            <v>Intergovt Services</v>
          </cell>
          <cell r="G24">
            <v>13431</v>
          </cell>
          <cell r="H24">
            <v>18992</v>
          </cell>
        </row>
        <row r="25">
          <cell r="B25" t="str">
            <v>0023Salaries/Benefits</v>
          </cell>
          <cell r="C25" t="str">
            <v>0023</v>
          </cell>
          <cell r="D25" t="str">
            <v>DES IT Equipment Replacement</v>
          </cell>
          <cell r="E25" t="str">
            <v>Salaries/Benefits</v>
          </cell>
          <cell r="F25" t="str">
            <v>Salaries/Benefits</v>
          </cell>
          <cell r="G25">
            <v>0</v>
          </cell>
          <cell r="H25">
            <v>0</v>
          </cell>
        </row>
        <row r="26">
          <cell r="B26" t="str">
            <v>0023Services, Other</v>
          </cell>
          <cell r="C26" t="str">
            <v>0023</v>
          </cell>
          <cell r="D26" t="str">
            <v>DES IT Equipment Replacement</v>
          </cell>
          <cell r="E26" t="str">
            <v>Services, Other</v>
          </cell>
          <cell r="F26" t="str">
            <v>Services, Other</v>
          </cell>
          <cell r="G26">
            <v>0</v>
          </cell>
          <cell r="H26">
            <v>175747</v>
          </cell>
        </row>
        <row r="27">
          <cell r="B27" t="str">
            <v>0023Supplies</v>
          </cell>
          <cell r="C27" t="str">
            <v>0023</v>
          </cell>
          <cell r="D27" t="str">
            <v>DES IT Equipment Replacement</v>
          </cell>
          <cell r="E27" t="str">
            <v>Supplies</v>
          </cell>
          <cell r="F27" t="str">
            <v>Supplies</v>
          </cell>
          <cell r="G27">
            <v>0</v>
          </cell>
          <cell r="H27">
            <v>279094</v>
          </cell>
        </row>
        <row r="28">
          <cell r="B28" t="str">
            <v>0030Capital Outlay</v>
          </cell>
          <cell r="C28" t="str">
            <v>0030</v>
          </cell>
          <cell r="D28" t="str">
            <v>Hearing Examiner</v>
          </cell>
          <cell r="E28" t="str">
            <v>Capital Outlay</v>
          </cell>
          <cell r="F28" t="str">
            <v>Capital Outlay</v>
          </cell>
          <cell r="G28">
            <v>0</v>
          </cell>
          <cell r="H28">
            <v>0</v>
          </cell>
        </row>
        <row r="29">
          <cell r="B29" t="str">
            <v>0030Contras/Contingencies</v>
          </cell>
          <cell r="C29" t="str">
            <v>0030</v>
          </cell>
          <cell r="D29" t="str">
            <v>Hearing Examiner</v>
          </cell>
          <cell r="E29" t="str">
            <v>Contras/Contingencies</v>
          </cell>
          <cell r="F29" t="str">
            <v>Contras/Contingencies</v>
          </cell>
          <cell r="G29">
            <v>-66056</v>
          </cell>
          <cell r="H29">
            <v>-3201</v>
          </cell>
        </row>
        <row r="30">
          <cell r="B30" t="str">
            <v>0030Debt Services</v>
          </cell>
          <cell r="C30" t="str">
            <v>0030</v>
          </cell>
          <cell r="D30" t="str">
            <v>Hearing Examiner</v>
          </cell>
          <cell r="E30" t="str">
            <v>Debt Services</v>
          </cell>
          <cell r="F30" t="str">
            <v>Debt Services</v>
          </cell>
          <cell r="G30">
            <v>0</v>
          </cell>
          <cell r="H30">
            <v>0</v>
          </cell>
        </row>
        <row r="31">
          <cell r="B31" t="str">
            <v>0030Intergovt Services</v>
          </cell>
          <cell r="C31" t="str">
            <v>0030</v>
          </cell>
          <cell r="D31" t="str">
            <v>Hearing Examiner</v>
          </cell>
          <cell r="E31" t="str">
            <v>Intergovt Services</v>
          </cell>
          <cell r="F31" t="str">
            <v>Intergovt Services</v>
          </cell>
          <cell r="G31">
            <v>54294</v>
          </cell>
          <cell r="H31">
            <v>58891</v>
          </cell>
        </row>
        <row r="32">
          <cell r="B32" t="str">
            <v>0030Salaries/Benefits</v>
          </cell>
          <cell r="C32" t="str">
            <v>0030</v>
          </cell>
          <cell r="D32" t="str">
            <v>Hearing Examiner</v>
          </cell>
          <cell r="E32" t="str">
            <v>Salaries/Benefits</v>
          </cell>
          <cell r="F32" t="str">
            <v>Salaries/Benefits</v>
          </cell>
          <cell r="G32">
            <v>571815</v>
          </cell>
          <cell r="H32">
            <v>518730</v>
          </cell>
        </row>
        <row r="33">
          <cell r="B33" t="str">
            <v>0030Services, Other</v>
          </cell>
          <cell r="C33" t="str">
            <v>0030</v>
          </cell>
          <cell r="D33" t="str">
            <v>Hearing Examiner</v>
          </cell>
          <cell r="E33" t="str">
            <v>Services, Other</v>
          </cell>
          <cell r="F33" t="str">
            <v>Services, Other</v>
          </cell>
          <cell r="G33">
            <v>42706</v>
          </cell>
          <cell r="H33">
            <v>42706</v>
          </cell>
        </row>
        <row r="34">
          <cell r="B34" t="str">
            <v>0030Supplies</v>
          </cell>
          <cell r="C34" t="str">
            <v>0030</v>
          </cell>
          <cell r="D34" t="str">
            <v>Hearing Examiner</v>
          </cell>
          <cell r="E34" t="str">
            <v>Supplies</v>
          </cell>
          <cell r="F34" t="str">
            <v>Supplies</v>
          </cell>
          <cell r="G34">
            <v>5300</v>
          </cell>
          <cell r="H34">
            <v>5300</v>
          </cell>
        </row>
        <row r="35">
          <cell r="B35" t="str">
            <v>0040Capital Outlay</v>
          </cell>
          <cell r="C35" t="str">
            <v>0040</v>
          </cell>
          <cell r="D35" t="str">
            <v>County Auditor</v>
          </cell>
          <cell r="E35" t="str">
            <v>Capital Outlay</v>
          </cell>
          <cell r="F35" t="str">
            <v>Capital Outlay</v>
          </cell>
          <cell r="G35">
            <v>3000</v>
          </cell>
          <cell r="H35">
            <v>3000</v>
          </cell>
        </row>
        <row r="36">
          <cell r="B36" t="str">
            <v>0040Contras/Contingencies</v>
          </cell>
          <cell r="C36" t="str">
            <v>0040</v>
          </cell>
          <cell r="D36" t="str">
            <v>County Auditor</v>
          </cell>
          <cell r="E36" t="str">
            <v>Contras/Contingencies</v>
          </cell>
          <cell r="F36" t="str">
            <v>Contras/Contingencies</v>
          </cell>
          <cell r="G36">
            <v>53338</v>
          </cell>
          <cell r="H36">
            <v>18152</v>
          </cell>
        </row>
        <row r="37">
          <cell r="B37" t="str">
            <v>0040Debt Services</v>
          </cell>
          <cell r="C37" t="str">
            <v>0040</v>
          </cell>
          <cell r="D37" t="str">
            <v>County Auditor</v>
          </cell>
          <cell r="E37" t="str">
            <v>Debt Services</v>
          </cell>
          <cell r="F37" t="str">
            <v>Debt Services</v>
          </cell>
          <cell r="G37">
            <v>0</v>
          </cell>
          <cell r="H37">
            <v>0</v>
          </cell>
        </row>
        <row r="38">
          <cell r="B38" t="str">
            <v>0040Intergovt Services</v>
          </cell>
          <cell r="C38" t="str">
            <v>0040</v>
          </cell>
          <cell r="D38" t="str">
            <v>County Auditor</v>
          </cell>
          <cell r="E38" t="str">
            <v>Intergovt Services</v>
          </cell>
          <cell r="F38" t="str">
            <v>Intergovt Services</v>
          </cell>
          <cell r="G38">
            <v>34890</v>
          </cell>
          <cell r="H38">
            <v>38320</v>
          </cell>
        </row>
        <row r="39">
          <cell r="B39" t="str">
            <v>0040Salaries/Benefits</v>
          </cell>
          <cell r="C39" t="str">
            <v>0040</v>
          </cell>
          <cell r="D39" t="str">
            <v>County Auditor</v>
          </cell>
          <cell r="E39" t="str">
            <v>Salaries/Benefits</v>
          </cell>
          <cell r="F39" t="str">
            <v>Salaries/Benefits</v>
          </cell>
          <cell r="G39">
            <v>1399506</v>
          </cell>
          <cell r="H39">
            <v>1588622</v>
          </cell>
        </row>
        <row r="40">
          <cell r="B40" t="str">
            <v>0040Services, Other</v>
          </cell>
          <cell r="C40" t="str">
            <v>0040</v>
          </cell>
          <cell r="D40" t="str">
            <v>County Auditor</v>
          </cell>
          <cell r="E40" t="str">
            <v>Services, Other</v>
          </cell>
          <cell r="F40" t="str">
            <v>Services, Other</v>
          </cell>
          <cell r="G40">
            <v>79346</v>
          </cell>
          <cell r="H40">
            <v>79559</v>
          </cell>
        </row>
        <row r="41">
          <cell r="B41" t="str">
            <v>0040Supplies</v>
          </cell>
          <cell r="C41" t="str">
            <v>0040</v>
          </cell>
          <cell r="D41" t="str">
            <v>County Auditor</v>
          </cell>
          <cell r="E41" t="str">
            <v>Supplies</v>
          </cell>
          <cell r="F41" t="str">
            <v>Supplies</v>
          </cell>
          <cell r="G41">
            <v>6050</v>
          </cell>
          <cell r="H41">
            <v>6050</v>
          </cell>
        </row>
        <row r="42">
          <cell r="B42" t="str">
            <v>0050Capital Outlay</v>
          </cell>
          <cell r="C42" t="str">
            <v>0050</v>
          </cell>
          <cell r="D42" t="str">
            <v>Ombudsman/Tax Advisor</v>
          </cell>
          <cell r="E42" t="str">
            <v>Capital Outlay</v>
          </cell>
          <cell r="F42" t="str">
            <v>Capital Outlay</v>
          </cell>
          <cell r="G42">
            <v>0</v>
          </cell>
          <cell r="H42">
            <v>0</v>
          </cell>
        </row>
        <row r="43">
          <cell r="B43" t="str">
            <v>0050Contras/Contingencies</v>
          </cell>
          <cell r="C43" t="str">
            <v>0050</v>
          </cell>
          <cell r="D43" t="str">
            <v>Ombudsman/Tax Advisor</v>
          </cell>
          <cell r="E43" t="str">
            <v>Contras/Contingencies</v>
          </cell>
          <cell r="F43" t="str">
            <v>Contras/Contingencies</v>
          </cell>
          <cell r="G43">
            <v>12107</v>
          </cell>
          <cell r="H43">
            <v>-2487</v>
          </cell>
        </row>
        <row r="44">
          <cell r="B44" t="str">
            <v>0050Debt Services</v>
          </cell>
          <cell r="C44" t="str">
            <v>0050</v>
          </cell>
          <cell r="D44" t="str">
            <v>Ombudsman/Tax Advisor</v>
          </cell>
          <cell r="E44" t="str">
            <v>Debt Services</v>
          </cell>
          <cell r="F44" t="str">
            <v>Debt Services</v>
          </cell>
          <cell r="G44">
            <v>0</v>
          </cell>
          <cell r="H44">
            <v>0</v>
          </cell>
        </row>
        <row r="45">
          <cell r="B45" t="str">
            <v>0050Intergovt Services</v>
          </cell>
          <cell r="C45" t="str">
            <v>0050</v>
          </cell>
          <cell r="D45" t="str">
            <v>Ombudsman/Tax Advisor</v>
          </cell>
          <cell r="E45" t="str">
            <v>Intergovt Services</v>
          </cell>
          <cell r="F45" t="str">
            <v>Intergovt Services</v>
          </cell>
          <cell r="G45">
            <v>163572</v>
          </cell>
          <cell r="H45">
            <v>176844</v>
          </cell>
        </row>
        <row r="46">
          <cell r="B46" t="str">
            <v>0050Salaries/Benefits</v>
          </cell>
          <cell r="C46" t="str">
            <v>0050</v>
          </cell>
          <cell r="D46" t="str">
            <v>Ombudsman/Tax Advisor</v>
          </cell>
          <cell r="E46" t="str">
            <v>Salaries/Benefits</v>
          </cell>
          <cell r="F46" t="str">
            <v>Salaries/Benefits</v>
          </cell>
          <cell r="G46">
            <v>944446</v>
          </cell>
          <cell r="H46">
            <v>1046461</v>
          </cell>
        </row>
        <row r="47">
          <cell r="B47" t="str">
            <v>0050Services, Other</v>
          </cell>
          <cell r="C47" t="str">
            <v>0050</v>
          </cell>
          <cell r="D47" t="str">
            <v>Ombudsman/Tax Advisor</v>
          </cell>
          <cell r="E47" t="str">
            <v>Services, Other</v>
          </cell>
          <cell r="F47" t="str">
            <v>Services, Other</v>
          </cell>
          <cell r="G47">
            <v>20781</v>
          </cell>
          <cell r="H47">
            <v>21119</v>
          </cell>
        </row>
        <row r="48">
          <cell r="B48" t="str">
            <v>0050Supplies</v>
          </cell>
          <cell r="C48" t="str">
            <v>0050</v>
          </cell>
          <cell r="D48" t="str">
            <v>Ombudsman/Tax Advisor</v>
          </cell>
          <cell r="E48" t="str">
            <v>Supplies</v>
          </cell>
          <cell r="F48" t="str">
            <v>Supplies</v>
          </cell>
          <cell r="G48">
            <v>5650</v>
          </cell>
          <cell r="H48">
            <v>5650</v>
          </cell>
        </row>
        <row r="49">
          <cell r="B49" t="str">
            <v>0060Capital Outlay</v>
          </cell>
          <cell r="C49" t="str">
            <v>0060</v>
          </cell>
          <cell r="D49" t="str">
            <v>King County Civic Television</v>
          </cell>
          <cell r="E49" t="str">
            <v>Capital Outlay</v>
          </cell>
          <cell r="F49" t="str">
            <v>Capital Outlay</v>
          </cell>
          <cell r="G49">
            <v>60000</v>
          </cell>
          <cell r="H49">
            <v>60000</v>
          </cell>
        </row>
        <row r="50">
          <cell r="B50" t="str">
            <v>0060Contras/Contingencies</v>
          </cell>
          <cell r="C50" t="str">
            <v>0060</v>
          </cell>
          <cell r="D50" t="str">
            <v>King County Civic Television</v>
          </cell>
          <cell r="E50" t="str">
            <v>Contras/Contingencies</v>
          </cell>
          <cell r="F50" t="str">
            <v>Contras/Contingencies</v>
          </cell>
          <cell r="G50">
            <v>32055</v>
          </cell>
          <cell r="H50">
            <v>820</v>
          </cell>
        </row>
        <row r="51">
          <cell r="B51" t="str">
            <v>0060Debt Services</v>
          </cell>
          <cell r="C51" t="str">
            <v>0060</v>
          </cell>
          <cell r="D51" t="str">
            <v>King County Civic Television</v>
          </cell>
          <cell r="E51" t="str">
            <v>Debt Services</v>
          </cell>
          <cell r="F51" t="str">
            <v>Debt Services</v>
          </cell>
          <cell r="G51">
            <v>0</v>
          </cell>
          <cell r="H51">
            <v>0</v>
          </cell>
        </row>
        <row r="52">
          <cell r="B52" t="str">
            <v>0060Intergovt Services</v>
          </cell>
          <cell r="C52" t="str">
            <v>0060</v>
          </cell>
          <cell r="D52" t="str">
            <v>King County Civic Television</v>
          </cell>
          <cell r="E52" t="str">
            <v>Intergovt Services</v>
          </cell>
          <cell r="F52" t="str">
            <v>Intergovt Services</v>
          </cell>
          <cell r="G52">
            <v>27537</v>
          </cell>
          <cell r="H52">
            <v>31080</v>
          </cell>
        </row>
        <row r="53">
          <cell r="B53" t="str">
            <v>0060Salaries/Benefits</v>
          </cell>
          <cell r="C53" t="str">
            <v>0060</v>
          </cell>
          <cell r="D53" t="str">
            <v>King County Civic Television</v>
          </cell>
          <cell r="E53" t="str">
            <v>Salaries/Benefits</v>
          </cell>
          <cell r="F53" t="str">
            <v>Salaries/Benefits</v>
          </cell>
          <cell r="G53">
            <v>444903</v>
          </cell>
          <cell r="H53">
            <v>503806</v>
          </cell>
        </row>
        <row r="54">
          <cell r="B54" t="str">
            <v>0060Services, Other</v>
          </cell>
          <cell r="C54" t="str">
            <v>0060</v>
          </cell>
          <cell r="D54" t="str">
            <v>King County Civic Television</v>
          </cell>
          <cell r="E54" t="str">
            <v>Services, Other</v>
          </cell>
          <cell r="F54" t="str">
            <v>Services, Other</v>
          </cell>
          <cell r="G54">
            <v>52007</v>
          </cell>
          <cell r="H54">
            <v>52007</v>
          </cell>
        </row>
        <row r="55">
          <cell r="B55" t="str">
            <v>0060Supplies</v>
          </cell>
          <cell r="C55" t="str">
            <v>0060</v>
          </cell>
          <cell r="D55" t="str">
            <v>King County Civic Television</v>
          </cell>
          <cell r="E55" t="str">
            <v>Supplies</v>
          </cell>
          <cell r="F55" t="str">
            <v>Supplies</v>
          </cell>
          <cell r="G55">
            <v>9000</v>
          </cell>
          <cell r="H55">
            <v>9000</v>
          </cell>
        </row>
        <row r="56">
          <cell r="B56" t="str">
            <v>0070Capital Outlay</v>
          </cell>
          <cell r="C56" t="str">
            <v>0070</v>
          </cell>
          <cell r="D56" t="str">
            <v>Board of Appeals</v>
          </cell>
          <cell r="E56" t="str">
            <v>Capital Outlay</v>
          </cell>
          <cell r="F56" t="str">
            <v>Capital Outlay</v>
          </cell>
          <cell r="G56">
            <v>0</v>
          </cell>
          <cell r="H56">
            <v>0</v>
          </cell>
        </row>
        <row r="57">
          <cell r="B57" t="str">
            <v>0070Contras/Contingencies</v>
          </cell>
          <cell r="C57" t="str">
            <v>0070</v>
          </cell>
          <cell r="D57" t="str">
            <v>Board of Appeals</v>
          </cell>
          <cell r="E57" t="str">
            <v>Contras/Contingencies</v>
          </cell>
          <cell r="F57" t="str">
            <v>Contras/Contingencies</v>
          </cell>
          <cell r="G57">
            <v>-15066</v>
          </cell>
          <cell r="H57">
            <v>-6852</v>
          </cell>
        </row>
        <row r="58">
          <cell r="B58" t="str">
            <v>0070Debt Services</v>
          </cell>
          <cell r="C58" t="str">
            <v>0070</v>
          </cell>
          <cell r="D58" t="str">
            <v>Board of Appeals</v>
          </cell>
          <cell r="E58" t="str">
            <v>Debt Services</v>
          </cell>
          <cell r="F58" t="str">
            <v>Debt Services</v>
          </cell>
          <cell r="G58">
            <v>0</v>
          </cell>
          <cell r="H58">
            <v>0</v>
          </cell>
        </row>
        <row r="59">
          <cell r="B59" t="str">
            <v>0070Intergovt Services</v>
          </cell>
          <cell r="C59" t="str">
            <v>0070</v>
          </cell>
          <cell r="D59" t="str">
            <v>Board of Appeals</v>
          </cell>
          <cell r="E59" t="str">
            <v>Intergovt Services</v>
          </cell>
          <cell r="F59" t="str">
            <v>Intergovt Services</v>
          </cell>
          <cell r="G59">
            <v>64177</v>
          </cell>
          <cell r="H59">
            <v>71158</v>
          </cell>
        </row>
        <row r="60">
          <cell r="B60" t="str">
            <v>0070Salaries/Benefits</v>
          </cell>
          <cell r="C60" t="str">
            <v>0070</v>
          </cell>
          <cell r="D60" t="str">
            <v>Board of Appeals</v>
          </cell>
          <cell r="E60" t="str">
            <v>Salaries/Benefits</v>
          </cell>
          <cell r="F60" t="str">
            <v>Salaries/Benefits</v>
          </cell>
          <cell r="G60">
            <v>387767</v>
          </cell>
          <cell r="H60">
            <v>420372</v>
          </cell>
        </row>
        <row r="61">
          <cell r="B61" t="str">
            <v>0070Services, Other</v>
          </cell>
          <cell r="C61" t="str">
            <v>0070</v>
          </cell>
          <cell r="D61" t="str">
            <v>Board of Appeals</v>
          </cell>
          <cell r="E61" t="str">
            <v>Services, Other</v>
          </cell>
          <cell r="F61" t="str">
            <v>Services, Other</v>
          </cell>
          <cell r="G61">
            <v>257604</v>
          </cell>
          <cell r="H61">
            <v>257689</v>
          </cell>
        </row>
        <row r="62">
          <cell r="B62" t="str">
            <v>0070Supplies</v>
          </cell>
          <cell r="C62" t="str">
            <v>0070</v>
          </cell>
          <cell r="D62" t="str">
            <v>Board of Appeals</v>
          </cell>
          <cell r="E62" t="str">
            <v>Supplies</v>
          </cell>
          <cell r="F62" t="str">
            <v>Supplies</v>
          </cell>
          <cell r="G62">
            <v>9925</v>
          </cell>
          <cell r="H62">
            <v>9925</v>
          </cell>
        </row>
        <row r="63">
          <cell r="B63" t="str">
            <v>0071Capital Outlay</v>
          </cell>
          <cell r="C63" t="str">
            <v>0071</v>
          </cell>
          <cell r="D63" t="str">
            <v>Clark Contract Administration</v>
          </cell>
          <cell r="E63" t="str">
            <v>Capital Outlay</v>
          </cell>
          <cell r="F63" t="str">
            <v>Capital Outlay</v>
          </cell>
          <cell r="G63">
            <v>0</v>
          </cell>
          <cell r="H63">
            <v>0</v>
          </cell>
        </row>
        <row r="64">
          <cell r="B64" t="str">
            <v>0071Contras/Contingencies</v>
          </cell>
          <cell r="C64" t="str">
            <v>0071</v>
          </cell>
          <cell r="D64" t="str">
            <v>Clark Contract Administration</v>
          </cell>
          <cell r="E64" t="str">
            <v>Contras/Contingencies</v>
          </cell>
          <cell r="F64" t="str">
            <v>Contras/Contingencies</v>
          </cell>
          <cell r="G64">
            <v>0</v>
          </cell>
          <cell r="H64">
            <v>0</v>
          </cell>
        </row>
        <row r="65">
          <cell r="B65" t="str">
            <v>0071Debt Services</v>
          </cell>
          <cell r="C65" t="str">
            <v>0071</v>
          </cell>
          <cell r="D65" t="str">
            <v>Clark Contract Administration</v>
          </cell>
          <cell r="E65" t="str">
            <v>Debt Services</v>
          </cell>
          <cell r="F65" t="str">
            <v>Debt Services</v>
          </cell>
          <cell r="G65">
            <v>0</v>
          </cell>
          <cell r="H65">
            <v>0</v>
          </cell>
        </row>
        <row r="66">
          <cell r="B66" t="str">
            <v>0071Intergovt Services</v>
          </cell>
          <cell r="C66" t="str">
            <v>0071</v>
          </cell>
          <cell r="D66" t="str">
            <v>Clark Contract Administration</v>
          </cell>
          <cell r="E66" t="str">
            <v>Intergovt Services</v>
          </cell>
          <cell r="F66" t="str">
            <v>Intergovt Services</v>
          </cell>
          <cell r="G66">
            <v>0</v>
          </cell>
          <cell r="H66">
            <v>0</v>
          </cell>
        </row>
        <row r="67">
          <cell r="B67" t="str">
            <v>0071Salaries/Benefits</v>
          </cell>
          <cell r="C67" t="str">
            <v>0071</v>
          </cell>
          <cell r="D67" t="str">
            <v>Clark Contract Administration</v>
          </cell>
          <cell r="E67" t="str">
            <v>Salaries/Benefits</v>
          </cell>
          <cell r="F67" t="str">
            <v>Salaries/Benefits</v>
          </cell>
          <cell r="G67">
            <v>0</v>
          </cell>
          <cell r="H67">
            <v>0</v>
          </cell>
        </row>
        <row r="68">
          <cell r="B68" t="str">
            <v>0071Services, Other</v>
          </cell>
          <cell r="C68" t="str">
            <v>0071</v>
          </cell>
          <cell r="D68" t="str">
            <v>Clark Contract Administration</v>
          </cell>
          <cell r="E68" t="str">
            <v>Services, Other</v>
          </cell>
          <cell r="F68" t="str">
            <v>Services, Other</v>
          </cell>
          <cell r="G68">
            <v>0</v>
          </cell>
          <cell r="H68">
            <v>0</v>
          </cell>
        </row>
        <row r="69">
          <cell r="B69" t="str">
            <v>0071Supplies</v>
          </cell>
          <cell r="C69" t="str">
            <v>0071</v>
          </cell>
          <cell r="D69" t="str">
            <v>Clark Contract Administration</v>
          </cell>
          <cell r="E69" t="str">
            <v>Supplies</v>
          </cell>
          <cell r="F69" t="str">
            <v>Supplies</v>
          </cell>
          <cell r="G69">
            <v>0</v>
          </cell>
          <cell r="H69">
            <v>0</v>
          </cell>
        </row>
        <row r="70">
          <cell r="B70" t="str">
            <v>0085Capital Outlay</v>
          </cell>
          <cell r="C70" t="str">
            <v>0085</v>
          </cell>
          <cell r="D70" t="str">
            <v>Office of Law Enforcement Oversight</v>
          </cell>
          <cell r="E70" t="str">
            <v>Capital Outlay</v>
          </cell>
          <cell r="F70" t="str">
            <v>Capital Outlay</v>
          </cell>
          <cell r="G70">
            <v>16000</v>
          </cell>
          <cell r="H70">
            <v>16000</v>
          </cell>
        </row>
        <row r="71">
          <cell r="B71" t="str">
            <v>0085Contras/Contingencies</v>
          </cell>
          <cell r="C71" t="str">
            <v>0085</v>
          </cell>
          <cell r="D71" t="str">
            <v>Office of Law Enforcement Oversight</v>
          </cell>
          <cell r="E71" t="str">
            <v>Contras/Contingencies</v>
          </cell>
          <cell r="F71" t="str">
            <v>Contras/Contingencies</v>
          </cell>
          <cell r="G71">
            <v>-35990</v>
          </cell>
          <cell r="H71">
            <v>-42456</v>
          </cell>
        </row>
        <row r="72">
          <cell r="B72" t="str">
            <v>0085Debt Services</v>
          </cell>
          <cell r="C72" t="str">
            <v>0085</v>
          </cell>
          <cell r="D72" t="str">
            <v>Office of Law Enforcement Oversight</v>
          </cell>
          <cell r="E72" t="str">
            <v>Debt Services</v>
          </cell>
          <cell r="F72" t="str">
            <v>Debt Services</v>
          </cell>
          <cell r="G72">
            <v>0</v>
          </cell>
          <cell r="H72">
            <v>0</v>
          </cell>
        </row>
        <row r="73">
          <cell r="B73" t="str">
            <v>0085Intergovt Services</v>
          </cell>
          <cell r="C73" t="str">
            <v>0085</v>
          </cell>
          <cell r="D73" t="str">
            <v>Office of Law Enforcement Oversight</v>
          </cell>
          <cell r="E73" t="str">
            <v>Intergovt Services</v>
          </cell>
          <cell r="F73" t="str">
            <v>Intergovt Services</v>
          </cell>
          <cell r="G73">
            <v>4077</v>
          </cell>
          <cell r="H73">
            <v>4560</v>
          </cell>
        </row>
        <row r="74">
          <cell r="B74" t="str">
            <v>0085Salaries/Benefits</v>
          </cell>
          <cell r="C74" t="str">
            <v>0085</v>
          </cell>
          <cell r="D74" t="str">
            <v>Office of Law Enforcement Oversight</v>
          </cell>
          <cell r="E74" t="str">
            <v>Salaries/Benefits</v>
          </cell>
          <cell r="F74" t="str">
            <v>Salaries/Benefits</v>
          </cell>
          <cell r="G74">
            <v>361497</v>
          </cell>
          <cell r="H74">
            <v>385717</v>
          </cell>
        </row>
        <row r="75">
          <cell r="B75" t="str">
            <v>0085Services, Other</v>
          </cell>
          <cell r="C75" t="str">
            <v>0085</v>
          </cell>
          <cell r="D75" t="str">
            <v>Office of Law Enforcement Oversight</v>
          </cell>
          <cell r="E75" t="str">
            <v>Services, Other</v>
          </cell>
          <cell r="F75" t="str">
            <v>Services, Other</v>
          </cell>
          <cell r="G75">
            <v>11458</v>
          </cell>
          <cell r="H75">
            <v>11458</v>
          </cell>
        </row>
        <row r="76">
          <cell r="B76" t="str">
            <v>0085Supplies</v>
          </cell>
          <cell r="C76" t="str">
            <v>0085</v>
          </cell>
          <cell r="D76" t="str">
            <v>Office of Law Enforcement Oversight</v>
          </cell>
          <cell r="E76" t="str">
            <v>Supplies</v>
          </cell>
          <cell r="F76" t="str">
            <v>Supplies</v>
          </cell>
          <cell r="G76">
            <v>0</v>
          </cell>
          <cell r="H76">
            <v>0</v>
          </cell>
        </row>
        <row r="77">
          <cell r="B77" t="str">
            <v>0086Capital Outlay</v>
          </cell>
          <cell r="C77" t="str">
            <v>0086</v>
          </cell>
          <cell r="D77" t="str">
            <v>Charter Review Commission</v>
          </cell>
          <cell r="E77" t="str">
            <v>Capital Outlay</v>
          </cell>
          <cell r="F77" t="str">
            <v>Capital Outlay</v>
          </cell>
          <cell r="G77">
            <v>0</v>
          </cell>
          <cell r="H77">
            <v>0</v>
          </cell>
        </row>
        <row r="78">
          <cell r="B78" t="str">
            <v>0086Contras/Contingencies</v>
          </cell>
          <cell r="C78" t="str">
            <v>0086</v>
          </cell>
          <cell r="D78" t="str">
            <v>Charter Review Commission</v>
          </cell>
          <cell r="E78" t="str">
            <v>Contras/Contingencies</v>
          </cell>
          <cell r="F78" t="str">
            <v>Contras/Contingencies</v>
          </cell>
          <cell r="G78">
            <v>0</v>
          </cell>
          <cell r="H78">
            <v>0</v>
          </cell>
        </row>
        <row r="79">
          <cell r="B79" t="str">
            <v>0086Debt Services</v>
          </cell>
          <cell r="C79" t="str">
            <v>0086</v>
          </cell>
          <cell r="D79" t="str">
            <v>Charter Review Commission</v>
          </cell>
          <cell r="E79" t="str">
            <v>Debt Services</v>
          </cell>
          <cell r="F79" t="str">
            <v>Debt Services</v>
          </cell>
          <cell r="G79">
            <v>0</v>
          </cell>
          <cell r="H79">
            <v>0</v>
          </cell>
        </row>
        <row r="80">
          <cell r="B80" t="str">
            <v>0086Intergovt Services</v>
          </cell>
          <cell r="C80" t="str">
            <v>0086</v>
          </cell>
          <cell r="D80" t="str">
            <v>Charter Review Commission</v>
          </cell>
          <cell r="E80" t="str">
            <v>Intergovt Services</v>
          </cell>
          <cell r="F80" t="str">
            <v>Intergovt Services</v>
          </cell>
          <cell r="G80">
            <v>0</v>
          </cell>
          <cell r="H80">
            <v>0</v>
          </cell>
        </row>
        <row r="81">
          <cell r="B81" t="str">
            <v>0086Salaries/Benefits</v>
          </cell>
          <cell r="C81" t="str">
            <v>0086</v>
          </cell>
          <cell r="D81" t="str">
            <v>Charter Review Commission</v>
          </cell>
          <cell r="E81" t="str">
            <v>Salaries/Benefits</v>
          </cell>
          <cell r="F81" t="str">
            <v>Salaries/Benefits</v>
          </cell>
          <cell r="G81">
            <v>0</v>
          </cell>
          <cell r="H81">
            <v>0</v>
          </cell>
        </row>
        <row r="82">
          <cell r="B82" t="str">
            <v>0086Services, Other</v>
          </cell>
          <cell r="C82" t="str">
            <v>0086</v>
          </cell>
          <cell r="D82" t="str">
            <v>Charter Review Commission</v>
          </cell>
          <cell r="E82" t="str">
            <v>Services, Other</v>
          </cell>
          <cell r="F82" t="str">
            <v>Services, Other</v>
          </cell>
          <cell r="G82">
            <v>0</v>
          </cell>
          <cell r="H82">
            <v>0</v>
          </cell>
        </row>
        <row r="83">
          <cell r="B83" t="str">
            <v>0086Supplies</v>
          </cell>
          <cell r="C83" t="str">
            <v>0086</v>
          </cell>
          <cell r="D83" t="str">
            <v>Charter Review Commission</v>
          </cell>
          <cell r="E83" t="str">
            <v>Supplies</v>
          </cell>
          <cell r="F83" t="str">
            <v>Supplies</v>
          </cell>
          <cell r="G83">
            <v>0</v>
          </cell>
          <cell r="H83">
            <v>0</v>
          </cell>
        </row>
        <row r="84">
          <cell r="B84" t="str">
            <v>0087Capital Outlay</v>
          </cell>
          <cell r="C84" t="str">
            <v>0087</v>
          </cell>
          <cell r="D84" t="str">
            <v>Office of Economic and Financial Analysis</v>
          </cell>
          <cell r="E84" t="str">
            <v>Capital Outlay</v>
          </cell>
          <cell r="F84" t="str">
            <v>Capital Outlay</v>
          </cell>
          <cell r="G84">
            <v>0</v>
          </cell>
          <cell r="H84">
            <v>0</v>
          </cell>
        </row>
        <row r="85">
          <cell r="B85" t="str">
            <v>0087Contras/Contingencies</v>
          </cell>
          <cell r="C85" t="str">
            <v>0087</v>
          </cell>
          <cell r="D85" t="str">
            <v>Office of Economic and Financial Analysis</v>
          </cell>
          <cell r="E85" t="str">
            <v>Contras/Contingencies</v>
          </cell>
          <cell r="F85" t="str">
            <v>Contras/Contingencies</v>
          </cell>
          <cell r="G85">
            <v>2869</v>
          </cell>
          <cell r="H85">
            <v>52</v>
          </cell>
        </row>
        <row r="86">
          <cell r="B86" t="str">
            <v>0087Debt Services</v>
          </cell>
          <cell r="C86" t="str">
            <v>0087</v>
          </cell>
          <cell r="D86" t="str">
            <v>Office of Economic and Financial Analysis</v>
          </cell>
          <cell r="E86" t="str">
            <v>Debt Services</v>
          </cell>
          <cell r="F86" t="str">
            <v>Debt Services</v>
          </cell>
          <cell r="G86">
            <v>0</v>
          </cell>
          <cell r="H86">
            <v>0</v>
          </cell>
        </row>
        <row r="87">
          <cell r="B87" t="str">
            <v>0087Intergovt Services</v>
          </cell>
          <cell r="C87" t="str">
            <v>0087</v>
          </cell>
          <cell r="D87" t="str">
            <v>Office of Economic and Financial Analysis</v>
          </cell>
          <cell r="E87" t="str">
            <v>Intergovt Services</v>
          </cell>
          <cell r="F87" t="str">
            <v>Intergovt Services</v>
          </cell>
          <cell r="G87">
            <v>2549</v>
          </cell>
          <cell r="H87">
            <v>15708</v>
          </cell>
        </row>
        <row r="88">
          <cell r="B88" t="str">
            <v>0087Salaries/Benefits</v>
          </cell>
          <cell r="C88" t="str">
            <v>0087</v>
          </cell>
          <cell r="D88" t="str">
            <v>Office of Economic and Financial Analysis</v>
          </cell>
          <cell r="E88" t="str">
            <v>Salaries/Benefits</v>
          </cell>
          <cell r="F88" t="str">
            <v>Salaries/Benefits</v>
          </cell>
          <cell r="G88">
            <v>292891</v>
          </cell>
          <cell r="H88">
            <v>305545</v>
          </cell>
        </row>
        <row r="89">
          <cell r="B89" t="str">
            <v>0087Services, Other</v>
          </cell>
          <cell r="C89" t="str">
            <v>0087</v>
          </cell>
          <cell r="D89" t="str">
            <v>Office of Economic and Financial Analysis</v>
          </cell>
          <cell r="E89" t="str">
            <v>Services, Other</v>
          </cell>
          <cell r="F89" t="str">
            <v>Services, Other</v>
          </cell>
          <cell r="G89">
            <v>5000</v>
          </cell>
          <cell r="H89">
            <v>5000</v>
          </cell>
        </row>
        <row r="90">
          <cell r="B90" t="str">
            <v>0087Supplies</v>
          </cell>
          <cell r="C90" t="str">
            <v>0087</v>
          </cell>
          <cell r="D90" t="str">
            <v>Office of Economic and Financial Analysis</v>
          </cell>
          <cell r="E90" t="str">
            <v>Supplies</v>
          </cell>
          <cell r="F90" t="str">
            <v>Supplies</v>
          </cell>
          <cell r="G90">
            <v>5593</v>
          </cell>
          <cell r="H90">
            <v>5593</v>
          </cell>
        </row>
        <row r="91">
          <cell r="B91" t="str">
            <v>0091Capital Outlay</v>
          </cell>
          <cell r="C91" t="str">
            <v>0091</v>
          </cell>
          <cell r="D91" t="str">
            <v>OMB/Duncan/Roberts Lawsuit Administration</v>
          </cell>
          <cell r="E91" t="str">
            <v>Capital Outlay</v>
          </cell>
          <cell r="F91" t="str">
            <v>Capital Outlay</v>
          </cell>
          <cell r="G91">
            <v>0</v>
          </cell>
          <cell r="H91">
            <v>0</v>
          </cell>
        </row>
        <row r="92">
          <cell r="B92" t="str">
            <v>0091Contras/Contingencies</v>
          </cell>
          <cell r="C92" t="str">
            <v>0091</v>
          </cell>
          <cell r="D92" t="str">
            <v>OMB/Duncan/Roberts Lawsuit Administration</v>
          </cell>
          <cell r="E92" t="str">
            <v>Contras/Contingencies</v>
          </cell>
          <cell r="F92" t="str">
            <v>Contras/Contingencies</v>
          </cell>
          <cell r="G92">
            <v>0</v>
          </cell>
          <cell r="H92">
            <v>0</v>
          </cell>
        </row>
        <row r="93">
          <cell r="B93" t="str">
            <v>0091Debt Services</v>
          </cell>
          <cell r="C93" t="str">
            <v>0091</v>
          </cell>
          <cell r="D93" t="str">
            <v>OMB/Duncan/Roberts Lawsuit Administration</v>
          </cell>
          <cell r="E93" t="str">
            <v>Debt Services</v>
          </cell>
          <cell r="F93" t="str">
            <v>Debt Services</v>
          </cell>
          <cell r="G93">
            <v>0</v>
          </cell>
          <cell r="H93">
            <v>0</v>
          </cell>
        </row>
        <row r="94">
          <cell r="B94" t="str">
            <v>0091Intergovt Services</v>
          </cell>
          <cell r="C94" t="str">
            <v>0091</v>
          </cell>
          <cell r="D94" t="str">
            <v>OMB/Duncan/Roberts Lawsuit Administration</v>
          </cell>
          <cell r="E94" t="str">
            <v>Intergovt Services</v>
          </cell>
          <cell r="F94" t="str">
            <v>Intergovt Services</v>
          </cell>
          <cell r="G94">
            <v>-3743</v>
          </cell>
          <cell r="H94">
            <v>768</v>
          </cell>
        </row>
        <row r="95">
          <cell r="B95" t="str">
            <v>0091Salaries/Benefits</v>
          </cell>
          <cell r="C95" t="str">
            <v>0091</v>
          </cell>
          <cell r="D95" t="str">
            <v>OMB/Duncan/Roberts Lawsuit Administration</v>
          </cell>
          <cell r="E95" t="str">
            <v>Salaries/Benefits</v>
          </cell>
          <cell r="F95" t="str">
            <v>Salaries/Benefits</v>
          </cell>
          <cell r="G95">
            <v>0</v>
          </cell>
          <cell r="H95">
            <v>0</v>
          </cell>
        </row>
        <row r="96">
          <cell r="B96" t="str">
            <v>0091Services, Other</v>
          </cell>
          <cell r="C96" t="str">
            <v>0091</v>
          </cell>
          <cell r="D96" t="str">
            <v>OMB/Duncan/Roberts Lawsuit Administration</v>
          </cell>
          <cell r="E96" t="str">
            <v>Services, Other</v>
          </cell>
          <cell r="F96" t="str">
            <v>Services, Other</v>
          </cell>
          <cell r="G96">
            <v>243052</v>
          </cell>
          <cell r="H96">
            <v>243052</v>
          </cell>
        </row>
        <row r="97">
          <cell r="B97" t="str">
            <v>0091Supplies</v>
          </cell>
          <cell r="C97" t="str">
            <v>0091</v>
          </cell>
          <cell r="D97" t="str">
            <v>OMB/Duncan/Roberts Lawsuit Administration</v>
          </cell>
          <cell r="E97" t="str">
            <v>Supplies</v>
          </cell>
          <cell r="F97" t="str">
            <v>Supplies</v>
          </cell>
          <cell r="G97">
            <v>3750</v>
          </cell>
          <cell r="H97">
            <v>3750</v>
          </cell>
        </row>
        <row r="98">
          <cell r="B98" t="str">
            <v>0110Capital Outlay</v>
          </cell>
          <cell r="C98" t="str">
            <v>0110</v>
          </cell>
          <cell r="D98" t="str">
            <v>County Executive</v>
          </cell>
          <cell r="E98" t="str">
            <v>Capital Outlay</v>
          </cell>
          <cell r="F98" t="str">
            <v>Capital Outlay</v>
          </cell>
          <cell r="G98">
            <v>0</v>
          </cell>
          <cell r="H98">
            <v>0</v>
          </cell>
        </row>
        <row r="99">
          <cell r="B99" t="str">
            <v>0110Contras/Contingencies</v>
          </cell>
          <cell r="C99" t="str">
            <v>0110</v>
          </cell>
          <cell r="D99" t="str">
            <v>County Executive</v>
          </cell>
          <cell r="E99" t="str">
            <v>Contras/Contingencies</v>
          </cell>
          <cell r="F99" t="str">
            <v>Contras/Contingencies</v>
          </cell>
          <cell r="G99">
            <v>6288</v>
          </cell>
          <cell r="H99">
            <v>7815</v>
          </cell>
        </row>
        <row r="100">
          <cell r="B100" t="str">
            <v>0110Debt Services</v>
          </cell>
          <cell r="C100" t="str">
            <v>0110</v>
          </cell>
          <cell r="D100" t="str">
            <v>County Executive</v>
          </cell>
          <cell r="E100" t="str">
            <v>Debt Services</v>
          </cell>
          <cell r="F100" t="str">
            <v>Debt Services</v>
          </cell>
          <cell r="G100">
            <v>0</v>
          </cell>
          <cell r="H100">
            <v>0</v>
          </cell>
        </row>
        <row r="101">
          <cell r="B101" t="str">
            <v>0110Intergovt Services</v>
          </cell>
          <cell r="C101" t="str">
            <v>0110</v>
          </cell>
          <cell r="D101" t="str">
            <v>County Executive</v>
          </cell>
          <cell r="E101" t="str">
            <v>Intergovt Services</v>
          </cell>
          <cell r="F101" t="str">
            <v>Intergovt Services</v>
          </cell>
          <cell r="G101">
            <v>4400</v>
          </cell>
          <cell r="H101">
            <v>4690</v>
          </cell>
        </row>
        <row r="102">
          <cell r="B102" t="str">
            <v>0110Salaries/Benefits</v>
          </cell>
          <cell r="C102" t="str">
            <v>0110</v>
          </cell>
          <cell r="D102" t="str">
            <v>County Executive</v>
          </cell>
          <cell r="E102" t="str">
            <v>Salaries/Benefits</v>
          </cell>
          <cell r="F102" t="str">
            <v>Salaries/Benefits</v>
          </cell>
          <cell r="G102">
            <v>311908</v>
          </cell>
          <cell r="H102">
            <v>312054</v>
          </cell>
        </row>
        <row r="103">
          <cell r="B103" t="str">
            <v>0110Services, Other</v>
          </cell>
          <cell r="C103" t="str">
            <v>0110</v>
          </cell>
          <cell r="D103" t="str">
            <v>County Executive</v>
          </cell>
          <cell r="E103" t="str">
            <v>Services, Other</v>
          </cell>
          <cell r="F103" t="str">
            <v>Services, Other</v>
          </cell>
          <cell r="G103">
            <v>0</v>
          </cell>
          <cell r="H103">
            <v>0</v>
          </cell>
        </row>
        <row r="104">
          <cell r="B104" t="str">
            <v>0110Supplies</v>
          </cell>
          <cell r="C104" t="str">
            <v>0110</v>
          </cell>
          <cell r="D104" t="str">
            <v>County Executive</v>
          </cell>
          <cell r="E104" t="str">
            <v>Supplies</v>
          </cell>
          <cell r="F104" t="str">
            <v>Supplies</v>
          </cell>
          <cell r="G104">
            <v>0</v>
          </cell>
          <cell r="H104">
            <v>0</v>
          </cell>
        </row>
        <row r="105">
          <cell r="B105" t="str">
            <v>0117Capital Outlay</v>
          </cell>
          <cell r="C105" t="str">
            <v>0117</v>
          </cell>
          <cell r="D105" t="str">
            <v>Veterans and Family Levy</v>
          </cell>
          <cell r="E105" t="str">
            <v>Capital Outlay</v>
          </cell>
          <cell r="F105" t="str">
            <v>Capital Outlay</v>
          </cell>
          <cell r="G105">
            <v>110800</v>
          </cell>
          <cell r="H105">
            <v>0</v>
          </cell>
        </row>
        <row r="106">
          <cell r="B106" t="str">
            <v>0117Contras/Contingencies</v>
          </cell>
          <cell r="C106" t="str">
            <v>0117</v>
          </cell>
          <cell r="D106" t="str">
            <v>Veterans and Family Levy</v>
          </cell>
          <cell r="E106" t="str">
            <v>Contras/Contingencies</v>
          </cell>
          <cell r="F106" t="str">
            <v>Contras/Contingencies</v>
          </cell>
          <cell r="G106">
            <v>44007</v>
          </cell>
          <cell r="H106">
            <v>54907</v>
          </cell>
        </row>
        <row r="107">
          <cell r="B107" t="str">
            <v>0117Debt Services</v>
          </cell>
          <cell r="C107" t="str">
            <v>0117</v>
          </cell>
          <cell r="D107" t="str">
            <v>Veterans and Family Levy</v>
          </cell>
          <cell r="E107" t="str">
            <v>Debt Services</v>
          </cell>
          <cell r="F107" t="str">
            <v>Debt Services</v>
          </cell>
          <cell r="G107">
            <v>0</v>
          </cell>
          <cell r="H107">
            <v>0</v>
          </cell>
        </row>
        <row r="108">
          <cell r="B108" t="str">
            <v>0117Intergovt Services</v>
          </cell>
          <cell r="C108" t="str">
            <v>0117</v>
          </cell>
          <cell r="D108" t="str">
            <v>Veterans and Family Levy</v>
          </cell>
          <cell r="E108" t="str">
            <v>Intergovt Services</v>
          </cell>
          <cell r="F108" t="str">
            <v>Intergovt Services</v>
          </cell>
          <cell r="G108">
            <v>167004</v>
          </cell>
          <cell r="H108">
            <v>2080824</v>
          </cell>
        </row>
        <row r="109">
          <cell r="B109" t="str">
            <v>0117Salaries/Benefits</v>
          </cell>
          <cell r="C109" t="str">
            <v>0117</v>
          </cell>
          <cell r="D109" t="str">
            <v>Veterans and Family Levy</v>
          </cell>
          <cell r="E109" t="str">
            <v>Salaries/Benefits</v>
          </cell>
          <cell r="F109" t="str">
            <v>Salaries/Benefits</v>
          </cell>
          <cell r="G109">
            <v>1174397</v>
          </cell>
          <cell r="H109">
            <v>1368588</v>
          </cell>
        </row>
        <row r="110">
          <cell r="B110" t="str">
            <v>0117Services, Other</v>
          </cell>
          <cell r="C110" t="str">
            <v>0117</v>
          </cell>
          <cell r="D110" t="str">
            <v>Veterans and Family Levy</v>
          </cell>
          <cell r="E110" t="str">
            <v>Services, Other</v>
          </cell>
          <cell r="F110" t="str">
            <v>Services, Other</v>
          </cell>
          <cell r="G110">
            <v>10770865</v>
          </cell>
          <cell r="H110">
            <v>6227042</v>
          </cell>
        </row>
        <row r="111">
          <cell r="B111" t="str">
            <v>0117Supplies</v>
          </cell>
          <cell r="C111" t="str">
            <v>0117</v>
          </cell>
          <cell r="D111" t="str">
            <v>Veterans and Family Levy</v>
          </cell>
          <cell r="E111" t="str">
            <v>Supplies</v>
          </cell>
          <cell r="F111" t="str">
            <v>Supplies</v>
          </cell>
          <cell r="G111">
            <v>18155</v>
          </cell>
          <cell r="H111">
            <v>47540</v>
          </cell>
        </row>
        <row r="112">
          <cell r="B112" t="str">
            <v>0118Capital Outlay</v>
          </cell>
          <cell r="C112" t="str">
            <v>0118</v>
          </cell>
          <cell r="D112" t="str">
            <v>Human Services Levy</v>
          </cell>
          <cell r="E112" t="str">
            <v>Capital Outlay</v>
          </cell>
          <cell r="F112" t="str">
            <v>Capital Outlay</v>
          </cell>
          <cell r="G112">
            <v>0</v>
          </cell>
          <cell r="H112">
            <v>0</v>
          </cell>
        </row>
        <row r="113">
          <cell r="B113" t="str">
            <v>0118Contras/Contingencies</v>
          </cell>
          <cell r="C113" t="str">
            <v>0118</v>
          </cell>
          <cell r="D113" t="str">
            <v>Human Services Levy</v>
          </cell>
          <cell r="E113" t="str">
            <v>Contras/Contingencies</v>
          </cell>
          <cell r="F113" t="str">
            <v>Contras/Contingencies</v>
          </cell>
          <cell r="G113">
            <v>16501</v>
          </cell>
          <cell r="H113">
            <v>21720</v>
          </cell>
        </row>
        <row r="114">
          <cell r="B114" t="str">
            <v>0118Debt Services</v>
          </cell>
          <cell r="C114" t="str">
            <v>0118</v>
          </cell>
          <cell r="D114" t="str">
            <v>Human Services Levy</v>
          </cell>
          <cell r="E114" t="str">
            <v>Debt Services</v>
          </cell>
          <cell r="F114" t="str">
            <v>Debt Services</v>
          </cell>
          <cell r="G114">
            <v>0</v>
          </cell>
          <cell r="H114">
            <v>0</v>
          </cell>
        </row>
        <row r="115">
          <cell r="B115" t="str">
            <v>0118Intergovt Services</v>
          </cell>
          <cell r="C115" t="str">
            <v>0118</v>
          </cell>
          <cell r="D115" t="str">
            <v>Human Services Levy</v>
          </cell>
          <cell r="E115" t="str">
            <v>Intergovt Services</v>
          </cell>
          <cell r="F115" t="str">
            <v>Intergovt Services</v>
          </cell>
          <cell r="G115">
            <v>40084</v>
          </cell>
          <cell r="H115">
            <v>4776055</v>
          </cell>
        </row>
        <row r="116">
          <cell r="B116" t="str">
            <v>0118Salaries/Benefits</v>
          </cell>
          <cell r="C116" t="str">
            <v>0118</v>
          </cell>
          <cell r="D116" t="str">
            <v>Human Services Levy</v>
          </cell>
          <cell r="E116" t="str">
            <v>Salaries/Benefits</v>
          </cell>
          <cell r="F116" t="str">
            <v>Salaries/Benefits</v>
          </cell>
          <cell r="G116">
            <v>473244</v>
          </cell>
          <cell r="H116">
            <v>564608</v>
          </cell>
        </row>
        <row r="117">
          <cell r="B117" t="str">
            <v>0118Services, Other</v>
          </cell>
          <cell r="C117" t="str">
            <v>0118</v>
          </cell>
          <cell r="D117" t="str">
            <v>Human Services Levy</v>
          </cell>
          <cell r="E117" t="str">
            <v>Services, Other</v>
          </cell>
          <cell r="F117" t="str">
            <v>Services, Other</v>
          </cell>
          <cell r="G117">
            <v>13629826</v>
          </cell>
          <cell r="H117">
            <v>5218822</v>
          </cell>
        </row>
        <row r="118">
          <cell r="B118" t="str">
            <v>0118Supplies</v>
          </cell>
          <cell r="C118" t="str">
            <v>0118</v>
          </cell>
          <cell r="D118" t="str">
            <v>Human Services Levy</v>
          </cell>
          <cell r="E118" t="str">
            <v>Supplies</v>
          </cell>
          <cell r="F118" t="str">
            <v>Supplies</v>
          </cell>
          <cell r="G118">
            <v>14524</v>
          </cell>
          <cell r="H118">
            <v>15856</v>
          </cell>
        </row>
        <row r="119">
          <cell r="B119" t="str">
            <v>0120Capital Outlay</v>
          </cell>
          <cell r="C119" t="str">
            <v>0120</v>
          </cell>
          <cell r="D119" t="str">
            <v>Office of the Executive</v>
          </cell>
          <cell r="E119" t="str">
            <v>Capital Outlay</v>
          </cell>
          <cell r="F119" t="str">
            <v>Capital Outlay</v>
          </cell>
          <cell r="G119">
            <v>19084</v>
          </cell>
          <cell r="H119">
            <v>19084</v>
          </cell>
        </row>
        <row r="120">
          <cell r="B120" t="str">
            <v>0120Contras/Contingencies</v>
          </cell>
          <cell r="C120" t="str">
            <v>0120</v>
          </cell>
          <cell r="D120" t="str">
            <v>Office of the Executive</v>
          </cell>
          <cell r="E120" t="str">
            <v>Contras/Contingencies</v>
          </cell>
          <cell r="F120" t="str">
            <v>Contras/Contingencies</v>
          </cell>
          <cell r="G120">
            <v>-20998</v>
          </cell>
          <cell r="H120">
            <v>-891</v>
          </cell>
        </row>
        <row r="121">
          <cell r="B121" t="str">
            <v>0120Debt Services</v>
          </cell>
          <cell r="C121" t="str">
            <v>0120</v>
          </cell>
          <cell r="D121" t="str">
            <v>Office of the Executive</v>
          </cell>
          <cell r="E121" t="str">
            <v>Debt Services</v>
          </cell>
          <cell r="F121" t="str">
            <v>Debt Services</v>
          </cell>
          <cell r="G121">
            <v>0</v>
          </cell>
          <cell r="H121">
            <v>0</v>
          </cell>
        </row>
        <row r="122">
          <cell r="B122" t="str">
            <v>0120Intergovt Services</v>
          </cell>
          <cell r="C122" t="str">
            <v>0120</v>
          </cell>
          <cell r="D122" t="str">
            <v>Office of the Executive</v>
          </cell>
          <cell r="E122" t="str">
            <v>Intergovt Services</v>
          </cell>
          <cell r="F122" t="str">
            <v>Intergovt Services</v>
          </cell>
          <cell r="G122">
            <v>520100</v>
          </cell>
          <cell r="H122">
            <v>552098</v>
          </cell>
        </row>
        <row r="123">
          <cell r="B123" t="str">
            <v>0120Salaries/Benefits</v>
          </cell>
          <cell r="C123" t="str">
            <v>0120</v>
          </cell>
          <cell r="D123" t="str">
            <v>Office of the Executive</v>
          </cell>
          <cell r="E123" t="str">
            <v>Salaries/Benefits</v>
          </cell>
          <cell r="F123" t="str">
            <v>Salaries/Benefits</v>
          </cell>
          <cell r="G123">
            <v>2852580</v>
          </cell>
          <cell r="H123">
            <v>2932505</v>
          </cell>
        </row>
        <row r="124">
          <cell r="B124" t="str">
            <v>0120Services, Other</v>
          </cell>
          <cell r="C124" t="str">
            <v>0120</v>
          </cell>
          <cell r="D124" t="str">
            <v>Office of the Executive</v>
          </cell>
          <cell r="E124" t="str">
            <v>Services, Other</v>
          </cell>
          <cell r="F124" t="str">
            <v>Services, Other</v>
          </cell>
          <cell r="G124">
            <v>237938</v>
          </cell>
          <cell r="H124">
            <v>238842</v>
          </cell>
        </row>
        <row r="125">
          <cell r="B125" t="str">
            <v>0120Supplies</v>
          </cell>
          <cell r="C125" t="str">
            <v>0120</v>
          </cell>
          <cell r="D125" t="str">
            <v>Office of the Executive</v>
          </cell>
          <cell r="E125" t="str">
            <v>Supplies</v>
          </cell>
          <cell r="F125" t="str">
            <v>Supplies</v>
          </cell>
          <cell r="G125">
            <v>26800</v>
          </cell>
          <cell r="H125">
            <v>26800</v>
          </cell>
        </row>
        <row r="126">
          <cell r="B126" t="str">
            <v>0136Capital Outlay</v>
          </cell>
          <cell r="C126" t="str">
            <v>0136</v>
          </cell>
          <cell r="D126" t="str">
            <v>Transit Non-Revenue Vehicle Rental and Revolving</v>
          </cell>
          <cell r="E126" t="str">
            <v>Capital Outlay</v>
          </cell>
          <cell r="F126" t="str">
            <v>Capital Outlay</v>
          </cell>
          <cell r="G126">
            <v>0</v>
          </cell>
          <cell r="H126">
            <v>0</v>
          </cell>
        </row>
        <row r="127">
          <cell r="B127" t="str">
            <v>0136Contras/Contingencies</v>
          </cell>
          <cell r="C127" t="str">
            <v>0136</v>
          </cell>
          <cell r="D127" t="str">
            <v>Transit Non-Revenue Vehicle Rental and Revolving</v>
          </cell>
          <cell r="E127" t="str">
            <v>Contras/Contingencies</v>
          </cell>
          <cell r="F127" t="str">
            <v>Contras/Contingencies</v>
          </cell>
          <cell r="G127">
            <v>0</v>
          </cell>
          <cell r="H127">
            <v>0</v>
          </cell>
        </row>
        <row r="128">
          <cell r="B128" t="str">
            <v>0136Debt Services</v>
          </cell>
          <cell r="C128" t="str">
            <v>0136</v>
          </cell>
          <cell r="D128" t="str">
            <v>Transit Non-Revenue Vehicle Rental and Revolving</v>
          </cell>
          <cell r="E128" t="str">
            <v>Debt Services</v>
          </cell>
          <cell r="F128" t="str">
            <v>Debt Services</v>
          </cell>
          <cell r="G128">
            <v>0</v>
          </cell>
          <cell r="H128">
            <v>0</v>
          </cell>
        </row>
        <row r="129">
          <cell r="B129" t="str">
            <v>0136Intergovt Services</v>
          </cell>
          <cell r="C129" t="str">
            <v>0136</v>
          </cell>
          <cell r="D129" t="str">
            <v>Transit Non-Revenue Vehicle Rental and Revolving</v>
          </cell>
          <cell r="E129" t="str">
            <v>Intergovt Services</v>
          </cell>
          <cell r="F129" t="str">
            <v>Intergovt Services</v>
          </cell>
          <cell r="G129">
            <v>0</v>
          </cell>
          <cell r="H129">
            <v>0</v>
          </cell>
        </row>
        <row r="130">
          <cell r="B130" t="str">
            <v>0136Salaries/Benefits</v>
          </cell>
          <cell r="C130" t="str">
            <v>0136</v>
          </cell>
          <cell r="D130" t="str">
            <v>Transit Non-Revenue Vehicle Rental and Revolving</v>
          </cell>
          <cell r="E130" t="str">
            <v>Salaries/Benefits</v>
          </cell>
          <cell r="F130" t="str">
            <v>Salaries/Benefits</v>
          </cell>
          <cell r="G130">
            <v>0</v>
          </cell>
          <cell r="H130">
            <v>0</v>
          </cell>
        </row>
        <row r="131">
          <cell r="B131" t="str">
            <v>0136Services, Other</v>
          </cell>
          <cell r="C131" t="str">
            <v>0136</v>
          </cell>
          <cell r="D131" t="str">
            <v>Transit Non-Revenue Vehicle Rental and Revolving</v>
          </cell>
          <cell r="E131" t="str">
            <v>Services, Other</v>
          </cell>
          <cell r="F131" t="str">
            <v>Services, Other</v>
          </cell>
          <cell r="G131">
            <v>0</v>
          </cell>
          <cell r="H131">
            <v>0</v>
          </cell>
        </row>
        <row r="132">
          <cell r="B132" t="str">
            <v>0136Supplies</v>
          </cell>
          <cell r="C132" t="str">
            <v>0136</v>
          </cell>
          <cell r="D132" t="str">
            <v>Transit Non-Revenue Vehicle Rental and Revolving</v>
          </cell>
          <cell r="E132" t="str">
            <v>Supplies</v>
          </cell>
          <cell r="F132" t="str">
            <v>Supplies</v>
          </cell>
          <cell r="G132">
            <v>0</v>
          </cell>
          <cell r="H132">
            <v>0</v>
          </cell>
        </row>
        <row r="133">
          <cell r="B133" t="str">
            <v>0137Capital Outlay</v>
          </cell>
          <cell r="C133" t="str">
            <v>0137</v>
          </cell>
          <cell r="D133" t="str">
            <v>Wastewater Equipment Rental and Revolving</v>
          </cell>
          <cell r="E133" t="str">
            <v>Capital Outlay</v>
          </cell>
          <cell r="F133" t="str">
            <v>Capital Outlay</v>
          </cell>
          <cell r="G133">
            <v>3426234</v>
          </cell>
          <cell r="H133">
            <v>3426234</v>
          </cell>
        </row>
        <row r="134">
          <cell r="B134" t="str">
            <v>0137Contras/Contingencies</v>
          </cell>
          <cell r="C134" t="str">
            <v>0137</v>
          </cell>
          <cell r="D134" t="str">
            <v>Wastewater Equipment Rental and Revolving</v>
          </cell>
          <cell r="E134" t="str">
            <v>Contras/Contingencies</v>
          </cell>
          <cell r="F134" t="str">
            <v>Contras/Contingencies</v>
          </cell>
          <cell r="G134">
            <v>0</v>
          </cell>
          <cell r="H134">
            <v>0</v>
          </cell>
        </row>
        <row r="135">
          <cell r="B135" t="str">
            <v>0137Debt Services</v>
          </cell>
          <cell r="C135" t="str">
            <v>0137</v>
          </cell>
          <cell r="D135" t="str">
            <v>Wastewater Equipment Rental and Revolving</v>
          </cell>
          <cell r="E135" t="str">
            <v>Debt Services</v>
          </cell>
          <cell r="F135" t="str">
            <v>Debt Services</v>
          </cell>
          <cell r="G135">
            <v>0</v>
          </cell>
          <cell r="H135">
            <v>0</v>
          </cell>
        </row>
        <row r="136">
          <cell r="B136" t="str">
            <v>0137Intergovt Services</v>
          </cell>
          <cell r="C136" t="str">
            <v>0137</v>
          </cell>
          <cell r="D136" t="str">
            <v>Wastewater Equipment Rental and Revolving</v>
          </cell>
          <cell r="E136" t="str">
            <v>Intergovt Services</v>
          </cell>
          <cell r="F136" t="str">
            <v>Intergovt Services</v>
          </cell>
          <cell r="G136">
            <v>332835</v>
          </cell>
          <cell r="H136">
            <v>390474</v>
          </cell>
        </row>
        <row r="137">
          <cell r="B137" t="str">
            <v>0137Salaries/Benefits</v>
          </cell>
          <cell r="C137" t="str">
            <v>0137</v>
          </cell>
          <cell r="D137" t="str">
            <v>Wastewater Equipment Rental and Revolving</v>
          </cell>
          <cell r="E137" t="str">
            <v>Salaries/Benefits</v>
          </cell>
          <cell r="F137" t="str">
            <v>Salaries/Benefits</v>
          </cell>
          <cell r="G137">
            <v>313273</v>
          </cell>
          <cell r="H137">
            <v>313273</v>
          </cell>
        </row>
        <row r="138">
          <cell r="B138" t="str">
            <v>0137Services, Other</v>
          </cell>
          <cell r="C138" t="str">
            <v>0137</v>
          </cell>
          <cell r="D138" t="str">
            <v>Wastewater Equipment Rental and Revolving</v>
          </cell>
          <cell r="E138" t="str">
            <v>Services, Other</v>
          </cell>
          <cell r="F138" t="str">
            <v>Services, Other</v>
          </cell>
          <cell r="G138">
            <v>4920121</v>
          </cell>
          <cell r="H138">
            <v>4920121</v>
          </cell>
        </row>
        <row r="139">
          <cell r="B139" t="str">
            <v>0137Supplies</v>
          </cell>
          <cell r="C139" t="str">
            <v>0137</v>
          </cell>
          <cell r="D139" t="str">
            <v>Wastewater Equipment Rental and Revolving</v>
          </cell>
          <cell r="E139" t="str">
            <v>Supplies</v>
          </cell>
          <cell r="F139" t="str">
            <v>Supplies</v>
          </cell>
          <cell r="G139">
            <v>392658</v>
          </cell>
          <cell r="H139">
            <v>392658</v>
          </cell>
        </row>
        <row r="140">
          <cell r="B140" t="str">
            <v>0138Capital Outlay</v>
          </cell>
          <cell r="C140" t="str">
            <v>0138</v>
          </cell>
          <cell r="D140" t="str">
            <v>Finance and Business Operations</v>
          </cell>
          <cell r="E140" t="str">
            <v>Capital Outlay</v>
          </cell>
          <cell r="F140" t="str">
            <v>Capital Outlay</v>
          </cell>
          <cell r="G140">
            <v>170171</v>
          </cell>
          <cell r="H140">
            <v>170171</v>
          </cell>
        </row>
        <row r="141">
          <cell r="B141" t="str">
            <v>0138Contras/Contingencies</v>
          </cell>
          <cell r="C141" t="str">
            <v>0138</v>
          </cell>
          <cell r="D141" t="str">
            <v>Finance and Business Operations</v>
          </cell>
          <cell r="E141" t="str">
            <v>Contras/Contingencies</v>
          </cell>
          <cell r="F141" t="str">
            <v>Contras/Contingencies</v>
          </cell>
          <cell r="G141">
            <v>554674</v>
          </cell>
          <cell r="H141">
            <v>939985</v>
          </cell>
        </row>
        <row r="142">
          <cell r="B142" t="str">
            <v>0138Debt Services</v>
          </cell>
          <cell r="C142" t="str">
            <v>0138</v>
          </cell>
          <cell r="D142" t="str">
            <v>Finance and Business Operations</v>
          </cell>
          <cell r="E142" t="str">
            <v>Debt Services</v>
          </cell>
          <cell r="F142" t="str">
            <v>Debt Services</v>
          </cell>
          <cell r="G142">
            <v>0</v>
          </cell>
          <cell r="H142">
            <v>0</v>
          </cell>
        </row>
        <row r="143">
          <cell r="B143" t="str">
            <v>0138Intergovt Services</v>
          </cell>
          <cell r="C143" t="str">
            <v>0138</v>
          </cell>
          <cell r="D143" t="str">
            <v>Finance and Business Operations</v>
          </cell>
          <cell r="E143" t="str">
            <v>Intergovt Services</v>
          </cell>
          <cell r="F143" t="str">
            <v>Intergovt Services</v>
          </cell>
          <cell r="G143">
            <v>7274181</v>
          </cell>
          <cell r="H143">
            <v>7853261</v>
          </cell>
        </row>
        <row r="144">
          <cell r="B144" t="str">
            <v>0138Salaries/Benefits</v>
          </cell>
          <cell r="C144" t="str">
            <v>0138</v>
          </cell>
          <cell r="D144" t="str">
            <v>Finance and Business Operations</v>
          </cell>
          <cell r="E144" t="str">
            <v>Salaries/Benefits</v>
          </cell>
          <cell r="F144" t="str">
            <v>Salaries/Benefits</v>
          </cell>
          <cell r="G144">
            <v>19034642</v>
          </cell>
          <cell r="H144">
            <v>20063521</v>
          </cell>
        </row>
        <row r="145">
          <cell r="B145" t="str">
            <v>0138Services, Other</v>
          </cell>
          <cell r="C145" t="str">
            <v>0138</v>
          </cell>
          <cell r="D145" t="str">
            <v>Finance and Business Operations</v>
          </cell>
          <cell r="E145" t="str">
            <v>Services, Other</v>
          </cell>
          <cell r="F145" t="str">
            <v>Services, Other</v>
          </cell>
          <cell r="G145">
            <v>3035061</v>
          </cell>
          <cell r="H145">
            <v>3111801</v>
          </cell>
        </row>
        <row r="146">
          <cell r="B146" t="str">
            <v>0138Supplies</v>
          </cell>
          <cell r="C146" t="str">
            <v>0138</v>
          </cell>
          <cell r="D146" t="str">
            <v>Finance and Business Operations</v>
          </cell>
          <cell r="E146" t="str">
            <v>Supplies</v>
          </cell>
          <cell r="F146" t="str">
            <v>Supplies</v>
          </cell>
          <cell r="G146">
            <v>251488</v>
          </cell>
          <cell r="H146">
            <v>251488</v>
          </cell>
        </row>
        <row r="147">
          <cell r="B147" t="str">
            <v>0140Capital Outlay</v>
          </cell>
          <cell r="C147" t="str">
            <v>0140</v>
          </cell>
          <cell r="D147" t="str">
            <v>Office of Management and Budget</v>
          </cell>
          <cell r="E147" t="str">
            <v>Capital Outlay</v>
          </cell>
          <cell r="F147" t="str">
            <v>Capital Outlay</v>
          </cell>
          <cell r="G147">
            <v>15000</v>
          </cell>
          <cell r="H147">
            <v>15000</v>
          </cell>
        </row>
        <row r="148">
          <cell r="B148" t="str">
            <v>0140Contras/Contingencies</v>
          </cell>
          <cell r="C148" t="str">
            <v>0140</v>
          </cell>
          <cell r="D148" t="str">
            <v>Office of Management and Budget</v>
          </cell>
          <cell r="E148" t="str">
            <v>Contras/Contingencies</v>
          </cell>
          <cell r="F148" t="str">
            <v>Contras/Contingencies</v>
          </cell>
          <cell r="G148">
            <v>-29427</v>
          </cell>
          <cell r="H148">
            <v>13499</v>
          </cell>
        </row>
        <row r="149">
          <cell r="B149" t="str">
            <v>0140Debt Services</v>
          </cell>
          <cell r="C149" t="str">
            <v>0140</v>
          </cell>
          <cell r="D149" t="str">
            <v>Office of Management and Budget</v>
          </cell>
          <cell r="E149" t="str">
            <v>Debt Services</v>
          </cell>
          <cell r="F149" t="str">
            <v>Debt Services</v>
          </cell>
          <cell r="G149">
            <v>0</v>
          </cell>
          <cell r="H149">
            <v>0</v>
          </cell>
        </row>
        <row r="150">
          <cell r="B150" t="str">
            <v>0140Intergovt Services</v>
          </cell>
          <cell r="C150" t="str">
            <v>0140</v>
          </cell>
          <cell r="D150" t="str">
            <v>Office of Management and Budget</v>
          </cell>
          <cell r="E150" t="str">
            <v>Intergovt Services</v>
          </cell>
          <cell r="F150" t="str">
            <v>Intergovt Services</v>
          </cell>
          <cell r="G150">
            <v>626187</v>
          </cell>
          <cell r="H150">
            <v>701997</v>
          </cell>
        </row>
        <row r="151">
          <cell r="B151" t="str">
            <v>0140Salaries/Benefits</v>
          </cell>
          <cell r="C151" t="str">
            <v>0140</v>
          </cell>
          <cell r="D151" t="str">
            <v>Office of Management and Budget</v>
          </cell>
          <cell r="E151" t="str">
            <v>Salaries/Benefits</v>
          </cell>
          <cell r="F151" t="str">
            <v>Salaries/Benefits</v>
          </cell>
          <cell r="G151">
            <v>3518153</v>
          </cell>
          <cell r="H151">
            <v>3700455</v>
          </cell>
        </row>
        <row r="152">
          <cell r="B152" t="str">
            <v>0140Services, Other</v>
          </cell>
          <cell r="C152" t="str">
            <v>0140</v>
          </cell>
          <cell r="D152" t="str">
            <v>Office of Management and Budget</v>
          </cell>
          <cell r="E152" t="str">
            <v>Services, Other</v>
          </cell>
          <cell r="F152" t="str">
            <v>Services, Other</v>
          </cell>
          <cell r="G152">
            <v>143151</v>
          </cell>
          <cell r="H152">
            <v>143980</v>
          </cell>
        </row>
        <row r="153">
          <cell r="B153" t="str">
            <v>0140Supplies</v>
          </cell>
          <cell r="C153" t="str">
            <v>0140</v>
          </cell>
          <cell r="D153" t="str">
            <v>Office of Management and Budget</v>
          </cell>
          <cell r="E153" t="str">
            <v>Supplies</v>
          </cell>
          <cell r="F153" t="str">
            <v>Supplies</v>
          </cell>
          <cell r="G153">
            <v>26600</v>
          </cell>
          <cell r="H153">
            <v>26600</v>
          </cell>
        </row>
        <row r="154">
          <cell r="B154" t="str">
            <v>0145Capital Outlay</v>
          </cell>
          <cell r="C154" t="str">
            <v>0145</v>
          </cell>
          <cell r="D154" t="str">
            <v>Real Estate Excise Tax (REET #1)</v>
          </cell>
          <cell r="E154" t="str">
            <v>Capital Outlay</v>
          </cell>
          <cell r="F154" t="str">
            <v>Capital Outlay</v>
          </cell>
          <cell r="G154">
            <v>0</v>
          </cell>
          <cell r="H154">
            <v>0</v>
          </cell>
        </row>
        <row r="155">
          <cell r="B155" t="str">
            <v>0145Contras/Contingencies</v>
          </cell>
          <cell r="C155" t="str">
            <v>0145</v>
          </cell>
          <cell r="D155" t="str">
            <v>Real Estate Excise Tax (REET #1)</v>
          </cell>
          <cell r="E155" t="str">
            <v>Contras/Contingencies</v>
          </cell>
          <cell r="F155" t="str">
            <v>Contras/Contingencies</v>
          </cell>
          <cell r="G155">
            <v>0</v>
          </cell>
          <cell r="H155">
            <v>0</v>
          </cell>
        </row>
        <row r="156">
          <cell r="B156" t="str">
            <v>0145Debt Services</v>
          </cell>
          <cell r="C156" t="str">
            <v>0145</v>
          </cell>
          <cell r="D156" t="str">
            <v>Real Estate Excise Tax (REET #1)</v>
          </cell>
          <cell r="E156" t="str">
            <v>Debt Services</v>
          </cell>
          <cell r="F156" t="str">
            <v>Debt Services</v>
          </cell>
          <cell r="G156">
            <v>0</v>
          </cell>
          <cell r="H156">
            <v>0</v>
          </cell>
        </row>
        <row r="157">
          <cell r="B157" t="str">
            <v>0145Intergovt Services</v>
          </cell>
          <cell r="C157" t="str">
            <v>0145</v>
          </cell>
          <cell r="D157" t="str">
            <v>Real Estate Excise Tax (REET #1)</v>
          </cell>
          <cell r="E157" t="str">
            <v>Intergovt Services</v>
          </cell>
          <cell r="F157" t="str">
            <v>Intergovt Services</v>
          </cell>
          <cell r="G157">
            <v>0</v>
          </cell>
          <cell r="H157">
            <v>0</v>
          </cell>
        </row>
        <row r="158">
          <cell r="B158" t="str">
            <v>0145Salaries/Benefits</v>
          </cell>
          <cell r="C158" t="str">
            <v>0145</v>
          </cell>
          <cell r="D158" t="str">
            <v>Real Estate Excise Tax (REET #1)</v>
          </cell>
          <cell r="E158" t="str">
            <v>Salaries/Benefits</v>
          </cell>
          <cell r="F158" t="str">
            <v>Salaries/Benefits</v>
          </cell>
          <cell r="G158">
            <v>0</v>
          </cell>
          <cell r="H158">
            <v>0</v>
          </cell>
        </row>
        <row r="159">
          <cell r="B159" t="str">
            <v>0145Services, Other</v>
          </cell>
          <cell r="C159" t="str">
            <v>0145</v>
          </cell>
          <cell r="D159" t="str">
            <v>Real Estate Excise Tax (REET #1)</v>
          </cell>
          <cell r="E159" t="str">
            <v>Services, Other</v>
          </cell>
          <cell r="F159" t="str">
            <v>Services, Other</v>
          </cell>
          <cell r="G159">
            <v>0</v>
          </cell>
          <cell r="H159">
            <v>0</v>
          </cell>
        </row>
        <row r="160">
          <cell r="B160" t="str">
            <v>0145Supplies</v>
          </cell>
          <cell r="C160" t="str">
            <v>0145</v>
          </cell>
          <cell r="D160" t="str">
            <v>Real Estate Excise Tax (REET #1)</v>
          </cell>
          <cell r="E160" t="str">
            <v>Supplies</v>
          </cell>
          <cell r="F160" t="str">
            <v>Supplies</v>
          </cell>
          <cell r="G160">
            <v>0</v>
          </cell>
          <cell r="H160">
            <v>0</v>
          </cell>
        </row>
        <row r="161">
          <cell r="B161" t="str">
            <v>0149Capital Outlay</v>
          </cell>
          <cell r="C161" t="str">
            <v>0149</v>
          </cell>
          <cell r="D161" t="str">
            <v>Real Estate Excise Tax (REET #2)</v>
          </cell>
          <cell r="E161" t="str">
            <v>Capital Outlay</v>
          </cell>
          <cell r="F161" t="str">
            <v>Capital Outlay</v>
          </cell>
          <cell r="G161">
            <v>0</v>
          </cell>
          <cell r="H161">
            <v>0</v>
          </cell>
        </row>
        <row r="162">
          <cell r="B162" t="str">
            <v>0149Contras/Contingencies</v>
          </cell>
          <cell r="C162" t="str">
            <v>0149</v>
          </cell>
          <cell r="D162" t="str">
            <v>Real Estate Excise Tax (REET #2)</v>
          </cell>
          <cell r="E162" t="str">
            <v>Contras/Contingencies</v>
          </cell>
          <cell r="F162" t="str">
            <v>Contras/Contingencies</v>
          </cell>
          <cell r="G162">
            <v>0</v>
          </cell>
          <cell r="H162">
            <v>0</v>
          </cell>
        </row>
        <row r="163">
          <cell r="B163" t="str">
            <v>0149Debt Services</v>
          </cell>
          <cell r="C163" t="str">
            <v>0149</v>
          </cell>
          <cell r="D163" t="str">
            <v>Real Estate Excise Tax (REET #2)</v>
          </cell>
          <cell r="E163" t="str">
            <v>Debt Services</v>
          </cell>
          <cell r="F163" t="str">
            <v>Debt Services</v>
          </cell>
          <cell r="G163">
            <v>0</v>
          </cell>
          <cell r="H163">
            <v>0</v>
          </cell>
        </row>
        <row r="164">
          <cell r="B164" t="str">
            <v>0149Intergovt Services</v>
          </cell>
          <cell r="C164" t="str">
            <v>0149</v>
          </cell>
          <cell r="D164" t="str">
            <v>Real Estate Excise Tax (REET #2)</v>
          </cell>
          <cell r="E164" t="str">
            <v>Intergovt Services</v>
          </cell>
          <cell r="F164" t="str">
            <v>Intergovt Services</v>
          </cell>
          <cell r="G164">
            <v>0</v>
          </cell>
          <cell r="H164">
            <v>0</v>
          </cell>
        </row>
        <row r="165">
          <cell r="B165" t="str">
            <v>0149Salaries/Benefits</v>
          </cell>
          <cell r="C165" t="str">
            <v>0149</v>
          </cell>
          <cell r="D165" t="str">
            <v>Real Estate Excise Tax (REET #2)</v>
          </cell>
          <cell r="E165" t="str">
            <v>Salaries/Benefits</v>
          </cell>
          <cell r="F165" t="str">
            <v>Salaries/Benefits</v>
          </cell>
          <cell r="G165">
            <v>0</v>
          </cell>
          <cell r="H165">
            <v>0</v>
          </cell>
        </row>
        <row r="166">
          <cell r="B166" t="str">
            <v>0149Services, Other</v>
          </cell>
          <cell r="C166" t="str">
            <v>0149</v>
          </cell>
          <cell r="D166" t="str">
            <v>Real Estate Excise Tax (REET #2)</v>
          </cell>
          <cell r="E166" t="str">
            <v>Services, Other</v>
          </cell>
          <cell r="F166" t="str">
            <v>Services, Other</v>
          </cell>
          <cell r="G166">
            <v>0</v>
          </cell>
          <cell r="H166">
            <v>0</v>
          </cell>
        </row>
        <row r="167">
          <cell r="B167" t="str">
            <v>0149Supplies</v>
          </cell>
          <cell r="C167" t="str">
            <v>0149</v>
          </cell>
          <cell r="D167" t="str">
            <v>Real Estate Excise Tax (REET #2)</v>
          </cell>
          <cell r="E167" t="str">
            <v>Supplies</v>
          </cell>
          <cell r="F167" t="str">
            <v>Supplies</v>
          </cell>
          <cell r="G167">
            <v>0</v>
          </cell>
          <cell r="H167">
            <v>0</v>
          </cell>
        </row>
        <row r="168">
          <cell r="B168" t="str">
            <v>0150Capital Outlay</v>
          </cell>
          <cell r="C168" t="str">
            <v>0150</v>
          </cell>
          <cell r="D168" t="str">
            <v>Finance - GF</v>
          </cell>
          <cell r="E168" t="str">
            <v>Capital Outlay</v>
          </cell>
          <cell r="F168" t="str">
            <v>Capital Outlay</v>
          </cell>
          <cell r="G168">
            <v>0</v>
          </cell>
          <cell r="H168">
            <v>0</v>
          </cell>
        </row>
        <row r="169">
          <cell r="B169" t="str">
            <v>0150Contras/Contingencies</v>
          </cell>
          <cell r="C169" t="str">
            <v>0150</v>
          </cell>
          <cell r="D169" t="str">
            <v>Finance - GF</v>
          </cell>
          <cell r="E169" t="str">
            <v>Contras/Contingencies</v>
          </cell>
          <cell r="F169" t="str">
            <v>Contras/Contingencies</v>
          </cell>
          <cell r="G169">
            <v>0</v>
          </cell>
          <cell r="H169">
            <v>0</v>
          </cell>
        </row>
        <row r="170">
          <cell r="B170" t="str">
            <v>0150Debt Services</v>
          </cell>
          <cell r="C170" t="str">
            <v>0150</v>
          </cell>
          <cell r="D170" t="str">
            <v>Finance - GF</v>
          </cell>
          <cell r="E170" t="str">
            <v>Debt Services</v>
          </cell>
          <cell r="F170" t="str">
            <v>Debt Services</v>
          </cell>
          <cell r="G170">
            <v>0</v>
          </cell>
          <cell r="H170">
            <v>0</v>
          </cell>
        </row>
        <row r="171">
          <cell r="B171" t="str">
            <v>0150Intergovt Services</v>
          </cell>
          <cell r="C171" t="str">
            <v>0150</v>
          </cell>
          <cell r="D171" t="str">
            <v>Finance - GF</v>
          </cell>
          <cell r="E171" t="str">
            <v>Intergovt Services</v>
          </cell>
          <cell r="F171" t="str">
            <v>Intergovt Services</v>
          </cell>
          <cell r="G171">
            <v>3902998</v>
          </cell>
          <cell r="H171">
            <v>3341898</v>
          </cell>
        </row>
        <row r="172">
          <cell r="B172" t="str">
            <v>0150Salaries/Benefits</v>
          </cell>
          <cell r="C172" t="str">
            <v>0150</v>
          </cell>
          <cell r="D172" t="str">
            <v>Finance - GF</v>
          </cell>
          <cell r="E172" t="str">
            <v>Salaries/Benefits</v>
          </cell>
          <cell r="F172" t="str">
            <v>Salaries/Benefits</v>
          </cell>
          <cell r="G172">
            <v>0</v>
          </cell>
          <cell r="H172">
            <v>0</v>
          </cell>
        </row>
        <row r="173">
          <cell r="B173" t="str">
            <v>0150Services, Other</v>
          </cell>
          <cell r="C173" t="str">
            <v>0150</v>
          </cell>
          <cell r="D173" t="str">
            <v>Finance - GF</v>
          </cell>
          <cell r="E173" t="str">
            <v>Services, Other</v>
          </cell>
          <cell r="F173" t="str">
            <v>Services, Other</v>
          </cell>
          <cell r="G173">
            <v>0</v>
          </cell>
          <cell r="H173">
            <v>0</v>
          </cell>
        </row>
        <row r="174">
          <cell r="B174" t="str">
            <v>0150Supplies</v>
          </cell>
          <cell r="C174" t="str">
            <v>0150</v>
          </cell>
          <cell r="D174" t="str">
            <v>Finance - GF</v>
          </cell>
          <cell r="E174" t="str">
            <v>Supplies</v>
          </cell>
          <cell r="F174" t="str">
            <v>Supplies</v>
          </cell>
          <cell r="G174">
            <v>0</v>
          </cell>
          <cell r="H174">
            <v>0</v>
          </cell>
        </row>
        <row r="175">
          <cell r="B175" t="str">
            <v>0154Capital Outlay</v>
          </cell>
          <cell r="C175" t="str">
            <v>0154</v>
          </cell>
          <cell r="D175" t="str">
            <v>Risk Management</v>
          </cell>
          <cell r="E175" t="str">
            <v>Capital Outlay</v>
          </cell>
          <cell r="F175" t="str">
            <v>Capital Outlay</v>
          </cell>
          <cell r="G175">
            <v>72500</v>
          </cell>
          <cell r="H175">
            <v>72500</v>
          </cell>
        </row>
        <row r="176">
          <cell r="B176" t="str">
            <v>0154Contras/Contingencies</v>
          </cell>
          <cell r="C176" t="str">
            <v>0154</v>
          </cell>
          <cell r="D176" t="str">
            <v>Risk Management</v>
          </cell>
          <cell r="E176" t="str">
            <v>Contras/Contingencies</v>
          </cell>
          <cell r="F176" t="str">
            <v>Contras/Contingencies</v>
          </cell>
          <cell r="G176">
            <v>24498</v>
          </cell>
          <cell r="H176">
            <v>95388</v>
          </cell>
        </row>
        <row r="177">
          <cell r="B177" t="str">
            <v>0154Debt Services</v>
          </cell>
          <cell r="C177" t="str">
            <v>0154</v>
          </cell>
          <cell r="D177" t="str">
            <v>Risk Management</v>
          </cell>
          <cell r="E177" t="str">
            <v>Debt Services</v>
          </cell>
          <cell r="F177" t="str">
            <v>Debt Services</v>
          </cell>
          <cell r="G177">
            <v>0</v>
          </cell>
          <cell r="H177">
            <v>0</v>
          </cell>
        </row>
        <row r="178">
          <cell r="B178" t="str">
            <v>0154Intergovt Services</v>
          </cell>
          <cell r="C178" t="str">
            <v>0154</v>
          </cell>
          <cell r="D178" t="str">
            <v>Risk Management</v>
          </cell>
          <cell r="E178" t="str">
            <v>Intergovt Services</v>
          </cell>
          <cell r="F178" t="str">
            <v>Intergovt Services</v>
          </cell>
          <cell r="G178">
            <v>1884465</v>
          </cell>
          <cell r="H178">
            <v>1970870</v>
          </cell>
        </row>
        <row r="179">
          <cell r="B179" t="str">
            <v>0154Salaries/Benefits</v>
          </cell>
          <cell r="C179" t="str">
            <v>0154</v>
          </cell>
          <cell r="D179" t="str">
            <v>Risk Management</v>
          </cell>
          <cell r="E179" t="str">
            <v>Salaries/Benefits</v>
          </cell>
          <cell r="F179" t="str">
            <v>Salaries/Benefits</v>
          </cell>
          <cell r="G179">
            <v>2274887</v>
          </cell>
          <cell r="H179">
            <v>2393553</v>
          </cell>
        </row>
        <row r="180">
          <cell r="B180" t="str">
            <v>0154Services, Other</v>
          </cell>
          <cell r="C180" t="str">
            <v>0154</v>
          </cell>
          <cell r="D180" t="str">
            <v>Risk Management</v>
          </cell>
          <cell r="E180" t="str">
            <v>Services, Other</v>
          </cell>
          <cell r="F180" t="str">
            <v>Services, Other</v>
          </cell>
          <cell r="G180">
            <v>21632733</v>
          </cell>
          <cell r="H180">
            <v>22538463</v>
          </cell>
        </row>
        <row r="181">
          <cell r="B181" t="str">
            <v>0154Supplies</v>
          </cell>
          <cell r="C181" t="str">
            <v>0154</v>
          </cell>
          <cell r="D181" t="str">
            <v>Risk Management</v>
          </cell>
          <cell r="E181" t="str">
            <v>Supplies</v>
          </cell>
          <cell r="F181" t="str">
            <v>Supplies</v>
          </cell>
          <cell r="G181">
            <v>28090</v>
          </cell>
          <cell r="H181">
            <v>28090</v>
          </cell>
        </row>
        <row r="182">
          <cell r="B182" t="str">
            <v>0180Capital Outlay</v>
          </cell>
          <cell r="C182" t="str">
            <v>0180</v>
          </cell>
          <cell r="D182" t="str">
            <v>Office of Strategic Planning and Performance Management</v>
          </cell>
          <cell r="E182" t="str">
            <v>Capital Outlay</v>
          </cell>
          <cell r="F182" t="str">
            <v>Capital Outlay</v>
          </cell>
          <cell r="G182">
            <v>1500</v>
          </cell>
          <cell r="H182">
            <v>1500</v>
          </cell>
        </row>
        <row r="183">
          <cell r="B183" t="str">
            <v>0180Contras/Contingencies</v>
          </cell>
          <cell r="C183" t="str">
            <v>0180</v>
          </cell>
          <cell r="D183" t="str">
            <v>Office of Strategic Planning and Performance Management</v>
          </cell>
          <cell r="E183" t="str">
            <v>Contras/Contingencies</v>
          </cell>
          <cell r="F183" t="str">
            <v>Contras/Contingencies</v>
          </cell>
          <cell r="G183">
            <v>-727</v>
          </cell>
          <cell r="H183">
            <v>10035</v>
          </cell>
        </row>
        <row r="184">
          <cell r="B184" t="str">
            <v>0180Debt Services</v>
          </cell>
          <cell r="C184" t="str">
            <v>0180</v>
          </cell>
          <cell r="D184" t="str">
            <v>Office of Strategic Planning and Performance Management</v>
          </cell>
          <cell r="E184" t="str">
            <v>Debt Services</v>
          </cell>
          <cell r="F184" t="str">
            <v>Debt Services</v>
          </cell>
          <cell r="G184">
            <v>0</v>
          </cell>
          <cell r="H184">
            <v>0</v>
          </cell>
        </row>
        <row r="185">
          <cell r="B185" t="str">
            <v>0180Intergovt Services</v>
          </cell>
          <cell r="C185" t="str">
            <v>0180</v>
          </cell>
          <cell r="D185" t="str">
            <v>Office of Strategic Planning and Performance Management</v>
          </cell>
          <cell r="E185" t="str">
            <v>Intergovt Services</v>
          </cell>
          <cell r="F185" t="str">
            <v>Intergovt Services</v>
          </cell>
          <cell r="G185">
            <v>308422</v>
          </cell>
          <cell r="H185">
            <v>322189</v>
          </cell>
        </row>
        <row r="186">
          <cell r="B186" t="str">
            <v>0180Salaries/Benefits</v>
          </cell>
          <cell r="C186" t="str">
            <v>0180</v>
          </cell>
          <cell r="D186" t="str">
            <v>Office of Strategic Planning and Performance Management</v>
          </cell>
          <cell r="E186" t="str">
            <v>Salaries/Benefits</v>
          </cell>
          <cell r="F186" t="str">
            <v>Salaries/Benefits</v>
          </cell>
          <cell r="G186">
            <v>3029955</v>
          </cell>
          <cell r="H186">
            <v>3246609</v>
          </cell>
        </row>
        <row r="187">
          <cell r="B187" t="str">
            <v>0180Services, Other</v>
          </cell>
          <cell r="C187" t="str">
            <v>0180</v>
          </cell>
          <cell r="D187" t="str">
            <v>Office of Strategic Planning and Performance Management</v>
          </cell>
          <cell r="E187" t="str">
            <v>Services, Other</v>
          </cell>
          <cell r="F187" t="str">
            <v>Services, Other</v>
          </cell>
          <cell r="G187">
            <v>233103</v>
          </cell>
          <cell r="H187">
            <v>233365</v>
          </cell>
        </row>
        <row r="188">
          <cell r="B188" t="str">
            <v>0180Supplies</v>
          </cell>
          <cell r="C188" t="str">
            <v>0180</v>
          </cell>
          <cell r="D188" t="str">
            <v>Office of Strategic Planning and Performance Management</v>
          </cell>
          <cell r="E188" t="str">
            <v>Supplies</v>
          </cell>
          <cell r="F188" t="str">
            <v>Supplies</v>
          </cell>
          <cell r="G188">
            <v>14766</v>
          </cell>
          <cell r="H188">
            <v>14766</v>
          </cell>
        </row>
        <row r="189">
          <cell r="B189" t="str">
            <v>0200Capital Outlay</v>
          </cell>
          <cell r="C189" t="str">
            <v>0200</v>
          </cell>
          <cell r="D189" t="str">
            <v>Sheriff</v>
          </cell>
          <cell r="E189" t="str">
            <v>Capital Outlay</v>
          </cell>
          <cell r="F189" t="str">
            <v>Capital Outlay</v>
          </cell>
          <cell r="G189">
            <v>328900</v>
          </cell>
          <cell r="H189">
            <v>88900</v>
          </cell>
        </row>
        <row r="190">
          <cell r="B190" t="str">
            <v>0200Contras/Contingencies</v>
          </cell>
          <cell r="C190" t="str">
            <v>0200</v>
          </cell>
          <cell r="D190" t="str">
            <v>Sheriff</v>
          </cell>
          <cell r="E190" t="str">
            <v>Contras/Contingencies</v>
          </cell>
          <cell r="F190" t="str">
            <v>Contras/Contingencies</v>
          </cell>
          <cell r="G190">
            <v>-1652295</v>
          </cell>
          <cell r="H190">
            <v>654762</v>
          </cell>
        </row>
        <row r="191">
          <cell r="B191" t="str">
            <v>0200Debt Services</v>
          </cell>
          <cell r="C191" t="str">
            <v>0200</v>
          </cell>
          <cell r="D191" t="str">
            <v>Sheriff</v>
          </cell>
          <cell r="E191" t="str">
            <v>Debt Services</v>
          </cell>
          <cell r="F191" t="str">
            <v>Debt Services</v>
          </cell>
          <cell r="G191">
            <v>0</v>
          </cell>
          <cell r="H191">
            <v>0</v>
          </cell>
        </row>
        <row r="192">
          <cell r="B192" t="str">
            <v>0200Intergovt Services</v>
          </cell>
          <cell r="C192" t="str">
            <v>0200</v>
          </cell>
          <cell r="D192" t="str">
            <v>Sheriff</v>
          </cell>
          <cell r="E192" t="str">
            <v>Intergovt Services</v>
          </cell>
          <cell r="F192" t="str">
            <v>Intergovt Services</v>
          </cell>
          <cell r="G192">
            <v>15414812</v>
          </cell>
          <cell r="H192">
            <v>16329866</v>
          </cell>
        </row>
        <row r="193">
          <cell r="B193" t="str">
            <v>0200Salaries/Benefits</v>
          </cell>
          <cell r="C193" t="str">
            <v>0200</v>
          </cell>
          <cell r="D193" t="str">
            <v>Sheriff</v>
          </cell>
          <cell r="E193" t="str">
            <v>Salaries/Benefits</v>
          </cell>
          <cell r="F193" t="str">
            <v>Salaries/Benefits</v>
          </cell>
          <cell r="G193">
            <v>122647770</v>
          </cell>
          <cell r="H193">
            <v>125195687</v>
          </cell>
        </row>
        <row r="194">
          <cell r="B194" t="str">
            <v>0200Services, Other</v>
          </cell>
          <cell r="C194" t="str">
            <v>0200</v>
          </cell>
          <cell r="D194" t="str">
            <v>Sheriff</v>
          </cell>
          <cell r="E194" t="str">
            <v>Services, Other</v>
          </cell>
          <cell r="F194" t="str">
            <v>Services, Other</v>
          </cell>
          <cell r="G194">
            <v>3618492</v>
          </cell>
          <cell r="H194">
            <v>3611028</v>
          </cell>
        </row>
        <row r="195">
          <cell r="B195" t="str">
            <v>0200Supplies</v>
          </cell>
          <cell r="C195" t="str">
            <v>0200</v>
          </cell>
          <cell r="D195" t="str">
            <v>Sheriff</v>
          </cell>
          <cell r="E195" t="str">
            <v>Supplies</v>
          </cell>
          <cell r="F195" t="str">
            <v>Supplies</v>
          </cell>
          <cell r="G195">
            <v>1747846</v>
          </cell>
          <cell r="H195">
            <v>1747846</v>
          </cell>
        </row>
        <row r="196">
          <cell r="B196" t="str">
            <v>0205Capital Outlay</v>
          </cell>
          <cell r="C196" t="str">
            <v>0205</v>
          </cell>
          <cell r="D196" t="str">
            <v>Drug Enforcement Forfeits</v>
          </cell>
          <cell r="E196" t="str">
            <v>Capital Outlay</v>
          </cell>
          <cell r="F196" t="str">
            <v>Capital Outlay</v>
          </cell>
          <cell r="G196">
            <v>75000</v>
          </cell>
          <cell r="H196">
            <v>75000</v>
          </cell>
        </row>
        <row r="197">
          <cell r="B197" t="str">
            <v>0205Contras/Contingencies</v>
          </cell>
          <cell r="C197" t="str">
            <v>0205</v>
          </cell>
          <cell r="D197" t="str">
            <v>Drug Enforcement Forfeits</v>
          </cell>
          <cell r="E197" t="str">
            <v>Contras/Contingencies</v>
          </cell>
          <cell r="F197" t="str">
            <v>Contras/Contingencies</v>
          </cell>
          <cell r="G197">
            <v>7761</v>
          </cell>
          <cell r="H197">
            <v>4322</v>
          </cell>
        </row>
        <row r="198">
          <cell r="B198" t="str">
            <v>0205Debt Services</v>
          </cell>
          <cell r="C198" t="str">
            <v>0205</v>
          </cell>
          <cell r="D198" t="str">
            <v>Drug Enforcement Forfeits</v>
          </cell>
          <cell r="E198" t="str">
            <v>Debt Services</v>
          </cell>
          <cell r="F198" t="str">
            <v>Debt Services</v>
          </cell>
          <cell r="G198">
            <v>0</v>
          </cell>
          <cell r="H198">
            <v>0</v>
          </cell>
        </row>
        <row r="199">
          <cell r="B199" t="str">
            <v>0205Intergovt Services</v>
          </cell>
          <cell r="C199" t="str">
            <v>0205</v>
          </cell>
          <cell r="D199" t="str">
            <v>Drug Enforcement Forfeits</v>
          </cell>
          <cell r="E199" t="str">
            <v>Intergovt Services</v>
          </cell>
          <cell r="F199" t="str">
            <v>Intergovt Services</v>
          </cell>
          <cell r="G199">
            <v>11234</v>
          </cell>
          <cell r="H199">
            <v>11247</v>
          </cell>
        </row>
        <row r="200">
          <cell r="B200" t="str">
            <v>0205Salaries/Benefits</v>
          </cell>
          <cell r="C200" t="str">
            <v>0205</v>
          </cell>
          <cell r="D200" t="str">
            <v>Drug Enforcement Forfeits</v>
          </cell>
          <cell r="E200" t="str">
            <v>Salaries/Benefits</v>
          </cell>
          <cell r="F200" t="str">
            <v>Salaries/Benefits</v>
          </cell>
          <cell r="G200">
            <v>412179</v>
          </cell>
          <cell r="H200">
            <v>536698</v>
          </cell>
        </row>
        <row r="201">
          <cell r="B201" t="str">
            <v>0205Services, Other</v>
          </cell>
          <cell r="C201" t="str">
            <v>0205</v>
          </cell>
          <cell r="D201" t="str">
            <v>Drug Enforcement Forfeits</v>
          </cell>
          <cell r="E201" t="str">
            <v>Services, Other</v>
          </cell>
          <cell r="F201" t="str">
            <v>Services, Other</v>
          </cell>
          <cell r="G201">
            <v>265000</v>
          </cell>
          <cell r="H201">
            <v>265000</v>
          </cell>
        </row>
        <row r="202">
          <cell r="B202" t="str">
            <v>0205Supplies</v>
          </cell>
          <cell r="C202" t="str">
            <v>0205</v>
          </cell>
          <cell r="D202" t="str">
            <v>Drug Enforcement Forfeits</v>
          </cell>
          <cell r="E202" t="str">
            <v>Supplies</v>
          </cell>
          <cell r="F202" t="str">
            <v>Supplies</v>
          </cell>
          <cell r="G202">
            <v>90000</v>
          </cell>
          <cell r="H202">
            <v>90000</v>
          </cell>
        </row>
        <row r="203">
          <cell r="B203" t="str">
            <v>0208Capital Outlay</v>
          </cell>
          <cell r="C203" t="str">
            <v>0208</v>
          </cell>
          <cell r="D203" t="str">
            <v>Automated Fingerprint Identification System</v>
          </cell>
          <cell r="E203" t="str">
            <v>Capital Outlay</v>
          </cell>
          <cell r="F203" t="str">
            <v>Capital Outlay</v>
          </cell>
          <cell r="G203">
            <v>408135</v>
          </cell>
          <cell r="H203">
            <v>408135</v>
          </cell>
        </row>
        <row r="204">
          <cell r="B204" t="str">
            <v>0208Contras/Contingencies</v>
          </cell>
          <cell r="C204" t="str">
            <v>0208</v>
          </cell>
          <cell r="D204" t="str">
            <v>Automated Fingerprint Identification System</v>
          </cell>
          <cell r="E204" t="str">
            <v>Contras/Contingencies</v>
          </cell>
          <cell r="F204" t="str">
            <v>Contras/Contingencies</v>
          </cell>
          <cell r="G204">
            <v>144595</v>
          </cell>
          <cell r="H204">
            <v>221221</v>
          </cell>
        </row>
        <row r="205">
          <cell r="B205" t="str">
            <v>0208Debt Services</v>
          </cell>
          <cell r="C205" t="str">
            <v>0208</v>
          </cell>
          <cell r="D205" t="str">
            <v>Automated Fingerprint Identification System</v>
          </cell>
          <cell r="E205" t="str">
            <v>Debt Services</v>
          </cell>
          <cell r="F205" t="str">
            <v>Debt Services</v>
          </cell>
          <cell r="G205">
            <v>0</v>
          </cell>
          <cell r="H205">
            <v>0</v>
          </cell>
        </row>
        <row r="206">
          <cell r="B206" t="str">
            <v>0208Intergovt Services</v>
          </cell>
          <cell r="C206" t="str">
            <v>0208</v>
          </cell>
          <cell r="D206" t="str">
            <v>Automated Fingerprint Identification System</v>
          </cell>
          <cell r="E206" t="str">
            <v>Intergovt Services</v>
          </cell>
          <cell r="F206" t="str">
            <v>Intergovt Services</v>
          </cell>
          <cell r="G206">
            <v>5213499</v>
          </cell>
          <cell r="H206">
            <v>1617746</v>
          </cell>
        </row>
        <row r="207">
          <cell r="B207" t="str">
            <v>0208Salaries/Benefits</v>
          </cell>
          <cell r="C207" t="str">
            <v>0208</v>
          </cell>
          <cell r="D207" t="str">
            <v>Automated Fingerprint Identification System</v>
          </cell>
          <cell r="E207" t="str">
            <v>Salaries/Benefits</v>
          </cell>
          <cell r="F207" t="str">
            <v>Salaries/Benefits</v>
          </cell>
          <cell r="G207">
            <v>9015007</v>
          </cell>
          <cell r="H207">
            <v>9671703</v>
          </cell>
        </row>
        <row r="208">
          <cell r="B208" t="str">
            <v>0208Services, Other</v>
          </cell>
          <cell r="C208" t="str">
            <v>0208</v>
          </cell>
          <cell r="D208" t="str">
            <v>Automated Fingerprint Identification System</v>
          </cell>
          <cell r="E208" t="str">
            <v>Services, Other</v>
          </cell>
          <cell r="F208" t="str">
            <v>Services, Other</v>
          </cell>
          <cell r="G208">
            <v>4614040</v>
          </cell>
          <cell r="H208">
            <v>4495372</v>
          </cell>
        </row>
        <row r="209">
          <cell r="B209" t="str">
            <v>0208Supplies</v>
          </cell>
          <cell r="C209" t="str">
            <v>0208</v>
          </cell>
          <cell r="D209" t="str">
            <v>Automated Fingerprint Identification System</v>
          </cell>
          <cell r="E209" t="str">
            <v>Supplies</v>
          </cell>
          <cell r="F209" t="str">
            <v>Supplies</v>
          </cell>
          <cell r="G209">
            <v>147877</v>
          </cell>
          <cell r="H209">
            <v>147877</v>
          </cell>
        </row>
        <row r="210">
          <cell r="B210" t="str">
            <v>0213Capital Outlay</v>
          </cell>
          <cell r="C210" t="str">
            <v>0213</v>
          </cell>
          <cell r="D210" t="str">
            <v>Radio Communication Services (800 MHz)</v>
          </cell>
          <cell r="E210" t="str">
            <v>Capital Outlay</v>
          </cell>
          <cell r="F210" t="str">
            <v>Capital Outlay</v>
          </cell>
          <cell r="G210">
            <v>115930</v>
          </cell>
          <cell r="H210">
            <v>101900</v>
          </cell>
        </row>
        <row r="211">
          <cell r="B211" t="str">
            <v>0213Contras/Contingencies</v>
          </cell>
          <cell r="C211" t="str">
            <v>0213</v>
          </cell>
          <cell r="D211" t="str">
            <v>Radio Communication Services (800 MHz)</v>
          </cell>
          <cell r="E211" t="str">
            <v>Contras/Contingencies</v>
          </cell>
          <cell r="F211" t="str">
            <v>Contras/Contingencies</v>
          </cell>
          <cell r="G211">
            <v>138357</v>
          </cell>
          <cell r="H211">
            <v>77650</v>
          </cell>
        </row>
        <row r="212">
          <cell r="B212" t="str">
            <v>0213Debt Services</v>
          </cell>
          <cell r="C212" t="str">
            <v>0213</v>
          </cell>
          <cell r="D212" t="str">
            <v>Radio Communication Services (800 MHz)</v>
          </cell>
          <cell r="E212" t="str">
            <v>Debt Services</v>
          </cell>
          <cell r="F212" t="str">
            <v>Debt Services</v>
          </cell>
          <cell r="G212">
            <v>0</v>
          </cell>
          <cell r="H212">
            <v>0</v>
          </cell>
        </row>
        <row r="213">
          <cell r="B213" t="str">
            <v>0213Intergovt Services</v>
          </cell>
          <cell r="C213" t="str">
            <v>0213</v>
          </cell>
          <cell r="D213" t="str">
            <v>Radio Communication Services (800 MHz)</v>
          </cell>
          <cell r="E213" t="str">
            <v>Intergovt Services</v>
          </cell>
          <cell r="F213" t="str">
            <v>Intergovt Services</v>
          </cell>
          <cell r="G213">
            <v>563727</v>
          </cell>
          <cell r="H213">
            <v>697468</v>
          </cell>
        </row>
        <row r="214">
          <cell r="B214" t="str">
            <v>0213Salaries/Benefits</v>
          </cell>
          <cell r="C214" t="str">
            <v>0213</v>
          </cell>
          <cell r="D214" t="str">
            <v>Radio Communication Services (800 MHz)</v>
          </cell>
          <cell r="E214" t="str">
            <v>Salaries/Benefits</v>
          </cell>
          <cell r="F214" t="str">
            <v>Salaries/Benefits</v>
          </cell>
          <cell r="G214">
            <v>1339272</v>
          </cell>
          <cell r="H214">
            <v>1510603</v>
          </cell>
        </row>
        <row r="215">
          <cell r="B215" t="str">
            <v>0213Services, Other</v>
          </cell>
          <cell r="C215" t="str">
            <v>0213</v>
          </cell>
          <cell r="D215" t="str">
            <v>Radio Communication Services (800 MHz)</v>
          </cell>
          <cell r="E215" t="str">
            <v>Services, Other</v>
          </cell>
          <cell r="F215" t="str">
            <v>Services, Other</v>
          </cell>
          <cell r="G215">
            <v>437338</v>
          </cell>
          <cell r="H215">
            <v>435713</v>
          </cell>
        </row>
        <row r="216">
          <cell r="B216" t="str">
            <v>0213Supplies</v>
          </cell>
          <cell r="C216" t="str">
            <v>0213</v>
          </cell>
          <cell r="D216" t="str">
            <v>Radio Communication Services (800 MHz)</v>
          </cell>
          <cell r="E216" t="str">
            <v>Supplies</v>
          </cell>
          <cell r="F216" t="str">
            <v>Supplies</v>
          </cell>
          <cell r="G216">
            <v>294345</v>
          </cell>
          <cell r="H216">
            <v>276435</v>
          </cell>
        </row>
        <row r="217">
          <cell r="B217" t="str">
            <v>0290Capital Outlay</v>
          </cell>
          <cell r="C217" t="str">
            <v>0290</v>
          </cell>
          <cell r="D217" t="str">
            <v>Stadium Operations</v>
          </cell>
          <cell r="E217" t="str">
            <v>Capital Outlay</v>
          </cell>
          <cell r="F217" t="str">
            <v>Capital Outlay</v>
          </cell>
          <cell r="G217">
            <v>0</v>
          </cell>
          <cell r="H217">
            <v>0</v>
          </cell>
        </row>
        <row r="218">
          <cell r="B218" t="str">
            <v>0290Contras/Contingencies</v>
          </cell>
          <cell r="C218" t="str">
            <v>0290</v>
          </cell>
          <cell r="D218" t="str">
            <v>Stadium Operations</v>
          </cell>
          <cell r="E218" t="str">
            <v>Contras/Contingencies</v>
          </cell>
          <cell r="F218" t="str">
            <v>Contras/Contingencies</v>
          </cell>
          <cell r="G218">
            <v>0</v>
          </cell>
          <cell r="H218">
            <v>0</v>
          </cell>
        </row>
        <row r="219">
          <cell r="B219" t="str">
            <v>0290Debt Services</v>
          </cell>
          <cell r="C219" t="str">
            <v>0290</v>
          </cell>
          <cell r="D219" t="str">
            <v>Stadium Operations</v>
          </cell>
          <cell r="E219" t="str">
            <v>Debt Services</v>
          </cell>
          <cell r="F219" t="str">
            <v>Debt Services</v>
          </cell>
          <cell r="G219">
            <v>0</v>
          </cell>
          <cell r="H219">
            <v>0</v>
          </cell>
        </row>
        <row r="220">
          <cell r="B220" t="str">
            <v>0290Intergovt Services</v>
          </cell>
          <cell r="C220" t="str">
            <v>0290</v>
          </cell>
          <cell r="D220" t="str">
            <v>Stadium Operations</v>
          </cell>
          <cell r="E220" t="str">
            <v>Intergovt Services</v>
          </cell>
          <cell r="F220" t="str">
            <v>Intergovt Services</v>
          </cell>
          <cell r="G220">
            <v>0</v>
          </cell>
          <cell r="H220">
            <v>0</v>
          </cell>
        </row>
        <row r="221">
          <cell r="B221" t="str">
            <v>0290Salaries/Benefits</v>
          </cell>
          <cell r="C221" t="str">
            <v>0290</v>
          </cell>
          <cell r="D221" t="str">
            <v>Stadium Operations</v>
          </cell>
          <cell r="E221" t="str">
            <v>Salaries/Benefits</v>
          </cell>
          <cell r="F221" t="str">
            <v>Salaries/Benefits</v>
          </cell>
          <cell r="G221">
            <v>0</v>
          </cell>
          <cell r="H221">
            <v>0</v>
          </cell>
        </row>
        <row r="222">
          <cell r="B222" t="str">
            <v>0290Services, Other</v>
          </cell>
          <cell r="C222" t="str">
            <v>0290</v>
          </cell>
          <cell r="D222" t="str">
            <v>Stadium Operations</v>
          </cell>
          <cell r="E222" t="str">
            <v>Services, Other</v>
          </cell>
          <cell r="F222" t="str">
            <v>Services, Other</v>
          </cell>
          <cell r="G222">
            <v>0</v>
          </cell>
          <cell r="H222">
            <v>0</v>
          </cell>
        </row>
        <row r="223">
          <cell r="B223" t="str">
            <v>0290Supplies</v>
          </cell>
          <cell r="C223" t="str">
            <v>0290</v>
          </cell>
          <cell r="D223" t="str">
            <v>Stadium Operations</v>
          </cell>
          <cell r="E223" t="str">
            <v>Supplies</v>
          </cell>
          <cell r="F223" t="str">
            <v>Supplies</v>
          </cell>
          <cell r="G223">
            <v>0</v>
          </cell>
          <cell r="H223">
            <v>0</v>
          </cell>
        </row>
        <row r="224">
          <cell r="B224" t="str">
            <v>0301Capital Outlay</v>
          </cell>
          <cell r="C224" t="str">
            <v>0301</v>
          </cell>
          <cell r="D224" t="str">
            <v>Cultural Development Authority</v>
          </cell>
          <cell r="E224" t="str">
            <v>Capital Outlay</v>
          </cell>
          <cell r="F224" t="str">
            <v>Capital Outlay</v>
          </cell>
          <cell r="G224">
            <v>0</v>
          </cell>
          <cell r="H224">
            <v>0</v>
          </cell>
        </row>
        <row r="225">
          <cell r="B225" t="str">
            <v>0301Contras/Contingencies</v>
          </cell>
          <cell r="C225" t="str">
            <v>0301</v>
          </cell>
          <cell r="D225" t="str">
            <v>Cultural Development Authority</v>
          </cell>
          <cell r="E225" t="str">
            <v>Contras/Contingencies</v>
          </cell>
          <cell r="F225" t="str">
            <v>Contras/Contingencies</v>
          </cell>
          <cell r="G225">
            <v>1204107</v>
          </cell>
          <cell r="H225">
            <v>1204107</v>
          </cell>
        </row>
        <row r="226">
          <cell r="B226" t="str">
            <v>0301Debt Services</v>
          </cell>
          <cell r="C226" t="str">
            <v>0301</v>
          </cell>
          <cell r="D226" t="str">
            <v>Cultural Development Authority</v>
          </cell>
          <cell r="E226" t="str">
            <v>Debt Services</v>
          </cell>
          <cell r="F226" t="str">
            <v>Debt Services</v>
          </cell>
          <cell r="G226">
            <v>0</v>
          </cell>
          <cell r="H226">
            <v>0</v>
          </cell>
        </row>
        <row r="227">
          <cell r="B227" t="str">
            <v>0301Intergovt Services</v>
          </cell>
          <cell r="C227" t="str">
            <v>0301</v>
          </cell>
          <cell r="D227" t="str">
            <v>Cultural Development Authority</v>
          </cell>
          <cell r="E227" t="str">
            <v>Intergovt Services</v>
          </cell>
          <cell r="F227" t="str">
            <v>Intergovt Services</v>
          </cell>
          <cell r="G227">
            <v>10685729</v>
          </cell>
          <cell r="H227">
            <v>10685729</v>
          </cell>
        </row>
        <row r="228">
          <cell r="B228" t="str">
            <v>0301Salaries/Benefits</v>
          </cell>
          <cell r="C228" t="str">
            <v>0301</v>
          </cell>
          <cell r="D228" t="str">
            <v>Cultural Development Authority</v>
          </cell>
          <cell r="E228" t="str">
            <v>Salaries/Benefits</v>
          </cell>
          <cell r="F228" t="str">
            <v>Salaries/Benefits</v>
          </cell>
          <cell r="G228">
            <v>0</v>
          </cell>
          <cell r="H228">
            <v>0</v>
          </cell>
        </row>
        <row r="229">
          <cell r="B229" t="str">
            <v>0301Services, Other</v>
          </cell>
          <cell r="C229" t="str">
            <v>0301</v>
          </cell>
          <cell r="D229" t="str">
            <v>Cultural Development Authority</v>
          </cell>
          <cell r="E229" t="str">
            <v>Services, Other</v>
          </cell>
          <cell r="F229" t="str">
            <v>Services, Other</v>
          </cell>
          <cell r="G229">
            <v>0</v>
          </cell>
          <cell r="H229">
            <v>0</v>
          </cell>
        </row>
        <row r="230">
          <cell r="B230" t="str">
            <v>0301Supplies</v>
          </cell>
          <cell r="C230" t="str">
            <v>0301</v>
          </cell>
          <cell r="D230" t="str">
            <v>Cultural Development Authority</v>
          </cell>
          <cell r="E230" t="str">
            <v>Supplies</v>
          </cell>
          <cell r="F230" t="str">
            <v>Supplies</v>
          </cell>
          <cell r="G230">
            <v>0</v>
          </cell>
          <cell r="H230">
            <v>0</v>
          </cell>
        </row>
        <row r="231">
          <cell r="B231" t="str">
            <v>0325Capital Outlay</v>
          </cell>
          <cell r="C231" t="str">
            <v>0325</v>
          </cell>
          <cell r="D231" t="str">
            <v>Development and Environmental Services</v>
          </cell>
          <cell r="E231" t="str">
            <v>Capital Outlay</v>
          </cell>
          <cell r="F231" t="str">
            <v>Capital Outlay</v>
          </cell>
          <cell r="G231">
            <v>114200</v>
          </cell>
          <cell r="H231">
            <v>114200</v>
          </cell>
        </row>
        <row r="232">
          <cell r="B232" t="str">
            <v>0325Contras/Contingencies</v>
          </cell>
          <cell r="C232" t="str">
            <v>0325</v>
          </cell>
          <cell r="D232" t="str">
            <v>Development and Environmental Services</v>
          </cell>
          <cell r="E232" t="str">
            <v>Contras/Contingencies</v>
          </cell>
          <cell r="F232" t="str">
            <v>Contras/Contingencies</v>
          </cell>
          <cell r="G232">
            <v>-950277</v>
          </cell>
          <cell r="H232">
            <v>-2063312</v>
          </cell>
        </row>
        <row r="233">
          <cell r="B233" t="str">
            <v>0325Debt Services</v>
          </cell>
          <cell r="C233" t="str">
            <v>0325</v>
          </cell>
          <cell r="D233" t="str">
            <v>Development and Environmental Services</v>
          </cell>
          <cell r="E233" t="str">
            <v>Debt Services</v>
          </cell>
          <cell r="F233" t="str">
            <v>Debt Services</v>
          </cell>
          <cell r="G233">
            <v>0</v>
          </cell>
          <cell r="H233">
            <v>0</v>
          </cell>
        </row>
        <row r="234">
          <cell r="B234" t="str">
            <v>0325Intergovt Services</v>
          </cell>
          <cell r="C234" t="str">
            <v>0325</v>
          </cell>
          <cell r="D234" t="str">
            <v>Development and Environmental Services</v>
          </cell>
          <cell r="E234" t="str">
            <v>Intergovt Services</v>
          </cell>
          <cell r="F234" t="str">
            <v>Intergovt Services</v>
          </cell>
          <cell r="G234">
            <v>4562730</v>
          </cell>
          <cell r="H234">
            <v>3474557</v>
          </cell>
        </row>
        <row r="235">
          <cell r="B235" t="str">
            <v>0325Salaries/Benefits</v>
          </cell>
          <cell r="C235" t="str">
            <v>0325</v>
          </cell>
          <cell r="D235" t="str">
            <v>Development and Environmental Services</v>
          </cell>
          <cell r="E235" t="str">
            <v>Salaries/Benefits</v>
          </cell>
          <cell r="F235" t="str">
            <v>Salaries/Benefits</v>
          </cell>
          <cell r="G235">
            <v>17076145</v>
          </cell>
          <cell r="H235">
            <v>17726909</v>
          </cell>
        </row>
        <row r="236">
          <cell r="B236" t="str">
            <v>0325Services, Other</v>
          </cell>
          <cell r="C236" t="str">
            <v>0325</v>
          </cell>
          <cell r="D236" t="str">
            <v>Development and Environmental Services</v>
          </cell>
          <cell r="E236" t="str">
            <v>Services, Other</v>
          </cell>
          <cell r="F236" t="str">
            <v>Services, Other</v>
          </cell>
          <cell r="G236">
            <v>983523</v>
          </cell>
          <cell r="H236">
            <v>987566</v>
          </cell>
        </row>
        <row r="237">
          <cell r="B237" t="str">
            <v>0325Supplies</v>
          </cell>
          <cell r="C237" t="str">
            <v>0325</v>
          </cell>
          <cell r="D237" t="str">
            <v>Development and Environmental Services</v>
          </cell>
          <cell r="E237" t="str">
            <v>Supplies</v>
          </cell>
          <cell r="F237" t="str">
            <v>Supplies</v>
          </cell>
          <cell r="G237">
            <v>107664</v>
          </cell>
          <cell r="H237">
            <v>107664</v>
          </cell>
        </row>
        <row r="238">
          <cell r="B238" t="str">
            <v>0341Capital Outlay</v>
          </cell>
          <cell r="C238" t="str">
            <v>0341</v>
          </cell>
          <cell r="D238" t="str">
            <v>Parks Equipment Replacement Fund (PERF)</v>
          </cell>
          <cell r="E238" t="str">
            <v>Capital Outlay</v>
          </cell>
          <cell r="F238" t="str">
            <v>Capital Outlay</v>
          </cell>
          <cell r="G238">
            <v>0</v>
          </cell>
          <cell r="H238">
            <v>0</v>
          </cell>
        </row>
        <row r="239">
          <cell r="B239" t="str">
            <v>0341Contras/Contingencies</v>
          </cell>
          <cell r="C239" t="str">
            <v>0341</v>
          </cell>
          <cell r="D239" t="str">
            <v>Parks Equipment Replacement Fund (PERF)</v>
          </cell>
          <cell r="E239" t="str">
            <v>Contras/Contingencies</v>
          </cell>
          <cell r="F239" t="str">
            <v>Contras/Contingencies</v>
          </cell>
          <cell r="G239">
            <v>0</v>
          </cell>
          <cell r="H239">
            <v>0</v>
          </cell>
        </row>
        <row r="240">
          <cell r="B240" t="str">
            <v>0341Debt Services</v>
          </cell>
          <cell r="C240" t="str">
            <v>0341</v>
          </cell>
          <cell r="D240" t="str">
            <v>Parks Equipment Replacement Fund (PERF)</v>
          </cell>
          <cell r="E240" t="str">
            <v>Debt Services</v>
          </cell>
          <cell r="F240" t="str">
            <v>Debt Services</v>
          </cell>
          <cell r="G240">
            <v>0</v>
          </cell>
          <cell r="H240">
            <v>0</v>
          </cell>
        </row>
        <row r="241">
          <cell r="B241" t="str">
            <v>0341Intergovt Services</v>
          </cell>
          <cell r="C241" t="str">
            <v>0341</v>
          </cell>
          <cell r="D241" t="str">
            <v>Parks Equipment Replacement Fund (PERF)</v>
          </cell>
          <cell r="E241" t="str">
            <v>Intergovt Services</v>
          </cell>
          <cell r="F241" t="str">
            <v>Intergovt Services</v>
          </cell>
          <cell r="G241">
            <v>0</v>
          </cell>
          <cell r="H241">
            <v>0</v>
          </cell>
        </row>
        <row r="242">
          <cell r="B242" t="str">
            <v>0341Salaries/Benefits</v>
          </cell>
          <cell r="C242" t="str">
            <v>0341</v>
          </cell>
          <cell r="D242" t="str">
            <v>Parks Equipment Replacement Fund (PERF)</v>
          </cell>
          <cell r="E242" t="str">
            <v>Salaries/Benefits</v>
          </cell>
          <cell r="F242" t="str">
            <v>Salaries/Benefits</v>
          </cell>
          <cell r="G242">
            <v>0</v>
          </cell>
          <cell r="H242">
            <v>0</v>
          </cell>
        </row>
        <row r="243">
          <cell r="B243" t="str">
            <v>0341Services, Other</v>
          </cell>
          <cell r="C243" t="str">
            <v>0341</v>
          </cell>
          <cell r="D243" t="str">
            <v>Parks Equipment Replacement Fund (PERF)</v>
          </cell>
          <cell r="E243" t="str">
            <v>Services, Other</v>
          </cell>
          <cell r="F243" t="str">
            <v>Services, Other</v>
          </cell>
          <cell r="G243">
            <v>0</v>
          </cell>
          <cell r="H243">
            <v>0</v>
          </cell>
        </row>
        <row r="244">
          <cell r="B244" t="str">
            <v>0341Supplies</v>
          </cell>
          <cell r="C244" t="str">
            <v>0341</v>
          </cell>
          <cell r="D244" t="str">
            <v>Parks Equipment Replacement Fund (PERF)</v>
          </cell>
          <cell r="E244" t="str">
            <v>Supplies</v>
          </cell>
          <cell r="F244" t="str">
            <v>Supplies</v>
          </cell>
          <cell r="G244">
            <v>0</v>
          </cell>
          <cell r="H244">
            <v>0</v>
          </cell>
        </row>
        <row r="245">
          <cell r="B245" t="str">
            <v>0350Capital Outlay</v>
          </cell>
          <cell r="C245" t="str">
            <v>0350</v>
          </cell>
          <cell r="D245" t="str">
            <v>Federal Housing and Community Development</v>
          </cell>
          <cell r="E245" t="str">
            <v>Capital Outlay</v>
          </cell>
          <cell r="F245" t="str">
            <v>Capital Outlay</v>
          </cell>
          <cell r="G245">
            <v>19850</v>
          </cell>
          <cell r="H245">
            <v>19850</v>
          </cell>
        </row>
        <row r="246">
          <cell r="B246" t="str">
            <v>0350Contras/Contingencies</v>
          </cell>
          <cell r="C246" t="str">
            <v>0350</v>
          </cell>
          <cell r="D246" t="str">
            <v>Federal Housing and Community Development</v>
          </cell>
          <cell r="E246" t="str">
            <v>Contras/Contingencies</v>
          </cell>
          <cell r="F246" t="str">
            <v>Contras/Contingencies</v>
          </cell>
          <cell r="G246">
            <v>134280</v>
          </cell>
          <cell r="H246">
            <v>155988</v>
          </cell>
        </row>
        <row r="247">
          <cell r="B247" t="str">
            <v>0350Debt Services</v>
          </cell>
          <cell r="C247" t="str">
            <v>0350</v>
          </cell>
          <cell r="D247" t="str">
            <v>Federal Housing and Community Development</v>
          </cell>
          <cell r="E247" t="str">
            <v>Debt Services</v>
          </cell>
          <cell r="F247" t="str">
            <v>Debt Services</v>
          </cell>
          <cell r="G247">
            <v>0</v>
          </cell>
          <cell r="H247">
            <v>0</v>
          </cell>
        </row>
        <row r="248">
          <cell r="B248" t="str">
            <v>0350Intergovt Services</v>
          </cell>
          <cell r="C248" t="str">
            <v>0350</v>
          </cell>
          <cell r="D248" t="str">
            <v>Federal Housing and Community Development</v>
          </cell>
          <cell r="E248" t="str">
            <v>Intergovt Services</v>
          </cell>
          <cell r="F248" t="str">
            <v>Intergovt Services</v>
          </cell>
          <cell r="G248">
            <v>-427184</v>
          </cell>
          <cell r="H248">
            <v>-295732</v>
          </cell>
        </row>
        <row r="249">
          <cell r="B249" t="str">
            <v>0350Salaries/Benefits</v>
          </cell>
          <cell r="C249" t="str">
            <v>0350</v>
          </cell>
          <cell r="D249" t="str">
            <v>Federal Housing and Community Development</v>
          </cell>
          <cell r="E249" t="str">
            <v>Salaries/Benefits</v>
          </cell>
          <cell r="F249" t="str">
            <v>Salaries/Benefits</v>
          </cell>
          <cell r="G249">
            <v>1839618</v>
          </cell>
          <cell r="H249">
            <v>2082024</v>
          </cell>
        </row>
        <row r="250">
          <cell r="B250" t="str">
            <v>0350Services, Other</v>
          </cell>
          <cell r="C250" t="str">
            <v>0350</v>
          </cell>
          <cell r="D250" t="str">
            <v>Federal Housing and Community Development</v>
          </cell>
          <cell r="E250" t="str">
            <v>Services, Other</v>
          </cell>
          <cell r="F250" t="str">
            <v>Services, Other</v>
          </cell>
          <cell r="G250">
            <v>19670483</v>
          </cell>
          <cell r="H250">
            <v>19670582</v>
          </cell>
        </row>
        <row r="251">
          <cell r="B251" t="str">
            <v>0350Supplies</v>
          </cell>
          <cell r="C251" t="str">
            <v>0350</v>
          </cell>
          <cell r="D251" t="str">
            <v>Federal Housing and Community Development</v>
          </cell>
          <cell r="E251" t="str">
            <v>Supplies</v>
          </cell>
          <cell r="F251" t="str">
            <v>Supplies</v>
          </cell>
          <cell r="G251">
            <v>31363</v>
          </cell>
          <cell r="H251">
            <v>31363</v>
          </cell>
        </row>
        <row r="252">
          <cell r="B252" t="str">
            <v>0351Capital Outlay</v>
          </cell>
          <cell r="C252" t="str">
            <v>0351</v>
          </cell>
          <cell r="D252" t="str">
            <v>Housing Opportunity Fund</v>
          </cell>
          <cell r="E252" t="str">
            <v>Capital Outlay</v>
          </cell>
          <cell r="F252" t="str">
            <v>Capital Outlay</v>
          </cell>
          <cell r="G252">
            <v>0</v>
          </cell>
          <cell r="H252">
            <v>0</v>
          </cell>
        </row>
        <row r="253">
          <cell r="B253" t="str">
            <v>0351Contras/Contingencies</v>
          </cell>
          <cell r="C253" t="str">
            <v>0351</v>
          </cell>
          <cell r="D253" t="str">
            <v>Housing Opportunity Fund</v>
          </cell>
          <cell r="E253" t="str">
            <v>Contras/Contingencies</v>
          </cell>
          <cell r="F253" t="str">
            <v>Contras/Contingencies</v>
          </cell>
          <cell r="G253">
            <v>0</v>
          </cell>
          <cell r="H253">
            <v>0</v>
          </cell>
        </row>
        <row r="254">
          <cell r="B254" t="str">
            <v>0351Debt Services</v>
          </cell>
          <cell r="C254" t="str">
            <v>0351</v>
          </cell>
          <cell r="D254" t="str">
            <v>Housing Opportunity Fund</v>
          </cell>
          <cell r="E254" t="str">
            <v>Debt Services</v>
          </cell>
          <cell r="F254" t="str">
            <v>Debt Services</v>
          </cell>
          <cell r="G254">
            <v>0</v>
          </cell>
          <cell r="H254">
            <v>0</v>
          </cell>
        </row>
        <row r="255">
          <cell r="B255" t="str">
            <v>0351Intergovt Services</v>
          </cell>
          <cell r="C255" t="str">
            <v>0351</v>
          </cell>
          <cell r="D255" t="str">
            <v>Housing Opportunity Fund</v>
          </cell>
          <cell r="E255" t="str">
            <v>Intergovt Services</v>
          </cell>
          <cell r="F255" t="str">
            <v>Intergovt Services</v>
          </cell>
          <cell r="G255">
            <v>0</v>
          </cell>
          <cell r="H255">
            <v>0</v>
          </cell>
        </row>
        <row r="256">
          <cell r="B256" t="str">
            <v>0351Salaries/Benefits</v>
          </cell>
          <cell r="C256" t="str">
            <v>0351</v>
          </cell>
          <cell r="D256" t="str">
            <v>Housing Opportunity Fund</v>
          </cell>
          <cell r="E256" t="str">
            <v>Salaries/Benefits</v>
          </cell>
          <cell r="F256" t="str">
            <v>Salaries/Benefits</v>
          </cell>
          <cell r="G256">
            <v>0</v>
          </cell>
          <cell r="H256">
            <v>0</v>
          </cell>
        </row>
        <row r="257">
          <cell r="B257" t="str">
            <v>0351Services, Other</v>
          </cell>
          <cell r="C257" t="str">
            <v>0351</v>
          </cell>
          <cell r="D257" t="str">
            <v>Housing Opportunity Fund</v>
          </cell>
          <cell r="E257" t="str">
            <v>Services, Other</v>
          </cell>
          <cell r="F257" t="str">
            <v>Services, Other</v>
          </cell>
          <cell r="G257">
            <v>0</v>
          </cell>
          <cell r="H257">
            <v>0</v>
          </cell>
        </row>
        <row r="258">
          <cell r="B258" t="str">
            <v>0351Supplies</v>
          </cell>
          <cell r="C258" t="str">
            <v>0351</v>
          </cell>
          <cell r="D258" t="str">
            <v>Housing Opportunity Fund</v>
          </cell>
          <cell r="E258" t="str">
            <v>Supplies</v>
          </cell>
          <cell r="F258" t="str">
            <v>Supplies</v>
          </cell>
          <cell r="G258">
            <v>0</v>
          </cell>
          <cell r="H258">
            <v>0</v>
          </cell>
        </row>
        <row r="259">
          <cell r="B259" t="str">
            <v>0355Capital Outlay</v>
          </cell>
          <cell r="C259" t="str">
            <v>0355</v>
          </cell>
          <cell r="D259" t="str">
            <v>Youth Sports Facilities Grant</v>
          </cell>
          <cell r="E259" t="str">
            <v>Capital Outlay</v>
          </cell>
          <cell r="F259" t="str">
            <v>Capital Outlay</v>
          </cell>
          <cell r="G259">
            <v>0</v>
          </cell>
          <cell r="H259">
            <v>0</v>
          </cell>
        </row>
        <row r="260">
          <cell r="B260" t="str">
            <v>0355Contras/Contingencies</v>
          </cell>
          <cell r="C260" t="str">
            <v>0355</v>
          </cell>
          <cell r="D260" t="str">
            <v>Youth Sports Facilities Grant</v>
          </cell>
          <cell r="E260" t="str">
            <v>Contras/Contingencies</v>
          </cell>
          <cell r="F260" t="str">
            <v>Contras/Contingencies</v>
          </cell>
          <cell r="G260">
            <v>4315</v>
          </cell>
          <cell r="H260">
            <v>9375</v>
          </cell>
        </row>
        <row r="261">
          <cell r="B261" t="str">
            <v>0355Debt Services</v>
          </cell>
          <cell r="C261" t="str">
            <v>0355</v>
          </cell>
          <cell r="D261" t="str">
            <v>Youth Sports Facilities Grant</v>
          </cell>
          <cell r="E261" t="str">
            <v>Debt Services</v>
          </cell>
          <cell r="F261" t="str">
            <v>Debt Services</v>
          </cell>
          <cell r="G261">
            <v>0</v>
          </cell>
          <cell r="H261">
            <v>0</v>
          </cell>
        </row>
        <row r="262">
          <cell r="B262" t="str">
            <v>0355Intergovt Services</v>
          </cell>
          <cell r="C262" t="str">
            <v>0355</v>
          </cell>
          <cell r="D262" t="str">
            <v>Youth Sports Facilities Grant</v>
          </cell>
          <cell r="E262" t="str">
            <v>Intergovt Services</v>
          </cell>
          <cell r="F262" t="str">
            <v>Intergovt Services</v>
          </cell>
          <cell r="G262">
            <v>9597</v>
          </cell>
          <cell r="H262">
            <v>12198</v>
          </cell>
        </row>
        <row r="263">
          <cell r="B263" t="str">
            <v>0355Salaries/Benefits</v>
          </cell>
          <cell r="C263" t="str">
            <v>0355</v>
          </cell>
          <cell r="D263" t="str">
            <v>Youth Sports Facilities Grant</v>
          </cell>
          <cell r="E263" t="str">
            <v>Salaries/Benefits</v>
          </cell>
          <cell r="F263" t="str">
            <v>Salaries/Benefits</v>
          </cell>
          <cell r="G263">
            <v>108039</v>
          </cell>
          <cell r="H263">
            <v>123390</v>
          </cell>
        </row>
        <row r="264">
          <cell r="B264" t="str">
            <v>0355Services, Other</v>
          </cell>
          <cell r="C264" t="str">
            <v>0355</v>
          </cell>
          <cell r="D264" t="str">
            <v>Youth Sports Facilities Grant</v>
          </cell>
          <cell r="E264" t="str">
            <v>Services, Other</v>
          </cell>
          <cell r="F264" t="str">
            <v>Services, Other</v>
          </cell>
          <cell r="G264">
            <v>492651</v>
          </cell>
          <cell r="H264">
            <v>492651</v>
          </cell>
        </row>
        <row r="265">
          <cell r="B265" t="str">
            <v>0355Supplies</v>
          </cell>
          <cell r="C265" t="str">
            <v>0355</v>
          </cell>
          <cell r="D265" t="str">
            <v>Youth Sports Facilities Grant</v>
          </cell>
          <cell r="E265" t="str">
            <v>Supplies</v>
          </cell>
          <cell r="F265" t="str">
            <v>Supplies</v>
          </cell>
          <cell r="G265">
            <v>750</v>
          </cell>
          <cell r="H265">
            <v>750</v>
          </cell>
        </row>
        <row r="266">
          <cell r="B266" t="str">
            <v>0381Capital Outlay</v>
          </cell>
          <cell r="C266" t="str">
            <v>0381</v>
          </cell>
          <cell r="D266" t="str">
            <v>Natural Resources and Parks Administration</v>
          </cell>
          <cell r="E266" t="str">
            <v>Capital Outlay</v>
          </cell>
          <cell r="F266" t="str">
            <v>Capital Outlay</v>
          </cell>
          <cell r="G266">
            <v>13000</v>
          </cell>
          <cell r="H266">
            <v>13000</v>
          </cell>
        </row>
        <row r="267">
          <cell r="B267" t="str">
            <v>0381Contras/Contingencies</v>
          </cell>
          <cell r="C267" t="str">
            <v>0381</v>
          </cell>
          <cell r="D267" t="str">
            <v>Natural Resources and Parks Administration</v>
          </cell>
          <cell r="E267" t="str">
            <v>Contras/Contingencies</v>
          </cell>
          <cell r="F267" t="str">
            <v>Contras/Contingencies</v>
          </cell>
          <cell r="G267">
            <v>160497</v>
          </cell>
          <cell r="H267">
            <v>194994</v>
          </cell>
        </row>
        <row r="268">
          <cell r="B268" t="str">
            <v>0381Debt Services</v>
          </cell>
          <cell r="C268" t="str">
            <v>0381</v>
          </cell>
          <cell r="D268" t="str">
            <v>Natural Resources and Parks Administration</v>
          </cell>
          <cell r="E268" t="str">
            <v>Debt Services</v>
          </cell>
          <cell r="F268" t="str">
            <v>Debt Services</v>
          </cell>
          <cell r="G268">
            <v>0</v>
          </cell>
          <cell r="H268">
            <v>0</v>
          </cell>
        </row>
        <row r="269">
          <cell r="B269" t="str">
            <v>0381Intergovt Services</v>
          </cell>
          <cell r="C269" t="str">
            <v>0381</v>
          </cell>
          <cell r="D269" t="str">
            <v>Natural Resources and Parks Administration</v>
          </cell>
          <cell r="E269" t="str">
            <v>Intergovt Services</v>
          </cell>
          <cell r="F269" t="str">
            <v>Intergovt Services</v>
          </cell>
          <cell r="G269">
            <v>998962</v>
          </cell>
          <cell r="H269">
            <v>1006252</v>
          </cell>
        </row>
        <row r="270">
          <cell r="B270" t="str">
            <v>0381Salaries/Benefits</v>
          </cell>
          <cell r="C270" t="str">
            <v>0381</v>
          </cell>
          <cell r="D270" t="str">
            <v>Natural Resources and Parks Administration</v>
          </cell>
          <cell r="E270" t="str">
            <v>Salaries/Benefits</v>
          </cell>
          <cell r="F270" t="str">
            <v>Salaries/Benefits</v>
          </cell>
          <cell r="G270">
            <v>4416283</v>
          </cell>
          <cell r="H270">
            <v>4579139</v>
          </cell>
        </row>
        <row r="271">
          <cell r="B271" t="str">
            <v>0381Services, Other</v>
          </cell>
          <cell r="C271" t="str">
            <v>0381</v>
          </cell>
          <cell r="D271" t="str">
            <v>Natural Resources and Parks Administration</v>
          </cell>
          <cell r="E271" t="str">
            <v>Services, Other</v>
          </cell>
          <cell r="F271" t="str">
            <v>Services, Other</v>
          </cell>
          <cell r="G271">
            <v>441745</v>
          </cell>
          <cell r="H271">
            <v>442445</v>
          </cell>
        </row>
        <row r="272">
          <cell r="B272" t="str">
            <v>0381Supplies</v>
          </cell>
          <cell r="C272" t="str">
            <v>0381</v>
          </cell>
          <cell r="D272" t="str">
            <v>Natural Resources and Parks Administration</v>
          </cell>
          <cell r="E272" t="str">
            <v>Supplies</v>
          </cell>
          <cell r="F272" t="str">
            <v>Supplies</v>
          </cell>
          <cell r="G272">
            <v>109000</v>
          </cell>
          <cell r="H272">
            <v>109000</v>
          </cell>
        </row>
        <row r="273">
          <cell r="B273" t="str">
            <v>0384Capital Outlay</v>
          </cell>
          <cell r="C273" t="str">
            <v>0384</v>
          </cell>
          <cell r="D273" t="str">
            <v>Noxious Weed Control Program</v>
          </cell>
          <cell r="E273" t="str">
            <v>Capital Outlay</v>
          </cell>
          <cell r="F273" t="str">
            <v>Capital Outlay</v>
          </cell>
          <cell r="G273">
            <v>21000</v>
          </cell>
          <cell r="H273">
            <v>21000</v>
          </cell>
        </row>
        <row r="274">
          <cell r="B274" t="str">
            <v>0384Contras/Contingencies</v>
          </cell>
          <cell r="C274" t="str">
            <v>0384</v>
          </cell>
          <cell r="D274" t="str">
            <v>Noxious Weed Control Program</v>
          </cell>
          <cell r="E274" t="str">
            <v>Contras/Contingencies</v>
          </cell>
          <cell r="F274" t="str">
            <v>Contras/Contingencies</v>
          </cell>
          <cell r="G274">
            <v>32406</v>
          </cell>
          <cell r="H274">
            <v>42595</v>
          </cell>
        </row>
        <row r="275">
          <cell r="B275" t="str">
            <v>0384Debt Services</v>
          </cell>
          <cell r="C275" t="str">
            <v>0384</v>
          </cell>
          <cell r="D275" t="str">
            <v>Noxious Weed Control Program</v>
          </cell>
          <cell r="E275" t="str">
            <v>Debt Services</v>
          </cell>
          <cell r="F275" t="str">
            <v>Debt Services</v>
          </cell>
          <cell r="G275">
            <v>4930</v>
          </cell>
          <cell r="H275">
            <v>4930</v>
          </cell>
        </row>
        <row r="276">
          <cell r="B276" t="str">
            <v>0384Intergovt Services</v>
          </cell>
          <cell r="C276" t="str">
            <v>0384</v>
          </cell>
          <cell r="D276" t="str">
            <v>Noxious Weed Control Program</v>
          </cell>
          <cell r="E276" t="str">
            <v>Intergovt Services</v>
          </cell>
          <cell r="F276" t="str">
            <v>Intergovt Services</v>
          </cell>
          <cell r="G276">
            <v>313143</v>
          </cell>
          <cell r="H276">
            <v>323344</v>
          </cell>
        </row>
        <row r="277">
          <cell r="B277" t="str">
            <v>0384Salaries/Benefits</v>
          </cell>
          <cell r="C277" t="str">
            <v>0384</v>
          </cell>
          <cell r="D277" t="str">
            <v>Noxious Weed Control Program</v>
          </cell>
          <cell r="E277" t="str">
            <v>Salaries/Benefits</v>
          </cell>
          <cell r="F277" t="str">
            <v>Salaries/Benefits</v>
          </cell>
          <cell r="G277">
            <v>992573</v>
          </cell>
          <cell r="H277">
            <v>1069156</v>
          </cell>
        </row>
        <row r="278">
          <cell r="B278" t="str">
            <v>0384Services, Other</v>
          </cell>
          <cell r="C278" t="str">
            <v>0384</v>
          </cell>
          <cell r="D278" t="str">
            <v>Noxious Weed Control Program</v>
          </cell>
          <cell r="E278" t="str">
            <v>Services, Other</v>
          </cell>
          <cell r="F278" t="str">
            <v>Services, Other</v>
          </cell>
          <cell r="G278">
            <v>331765</v>
          </cell>
          <cell r="H278">
            <v>331765</v>
          </cell>
        </row>
        <row r="279">
          <cell r="B279" t="str">
            <v>0384Supplies</v>
          </cell>
          <cell r="C279" t="str">
            <v>0384</v>
          </cell>
          <cell r="D279" t="str">
            <v>Noxious Weed Control Program</v>
          </cell>
          <cell r="E279" t="str">
            <v>Supplies</v>
          </cell>
          <cell r="F279" t="str">
            <v>Supplies</v>
          </cell>
          <cell r="G279">
            <v>32000</v>
          </cell>
          <cell r="H279">
            <v>32000</v>
          </cell>
        </row>
        <row r="280">
          <cell r="B280" t="str">
            <v>0384Capital Outlay</v>
          </cell>
          <cell r="C280" t="str">
            <v>0384</v>
          </cell>
          <cell r="D280" t="str">
            <v>Noxious Weed Control Program</v>
          </cell>
          <cell r="E280" t="str">
            <v>Capital Outlay</v>
          </cell>
          <cell r="F280" t="str">
            <v>Capital Outlay</v>
          </cell>
          <cell r="G280">
            <v>21000</v>
          </cell>
          <cell r="H280">
            <v>21000</v>
          </cell>
        </row>
        <row r="281">
          <cell r="B281" t="str">
            <v>0384Contras/Contingencies</v>
          </cell>
          <cell r="C281" t="str">
            <v>0384</v>
          </cell>
          <cell r="D281" t="str">
            <v>Noxious Weed Control Program</v>
          </cell>
          <cell r="E281" t="str">
            <v>Contras/Contingencies</v>
          </cell>
          <cell r="F281" t="str">
            <v>Contras/Contingencies</v>
          </cell>
          <cell r="G281">
            <v>32406</v>
          </cell>
          <cell r="H281">
            <v>42595</v>
          </cell>
        </row>
        <row r="282">
          <cell r="B282" t="str">
            <v>0384Debt Services</v>
          </cell>
          <cell r="C282" t="str">
            <v>0384</v>
          </cell>
          <cell r="D282" t="str">
            <v>Noxious Weed Control Program</v>
          </cell>
          <cell r="E282" t="str">
            <v>Debt Services</v>
          </cell>
          <cell r="F282" t="str">
            <v>Debt Services</v>
          </cell>
          <cell r="G282">
            <v>4930</v>
          </cell>
          <cell r="H282">
            <v>4930</v>
          </cell>
        </row>
        <row r="283">
          <cell r="B283" t="str">
            <v>0384Intergovt Services</v>
          </cell>
          <cell r="C283" t="str">
            <v>0384</v>
          </cell>
          <cell r="D283" t="str">
            <v>Noxious Weed Control Program</v>
          </cell>
          <cell r="E283" t="str">
            <v>Intergovt Services</v>
          </cell>
          <cell r="F283" t="str">
            <v>Intergovt Services</v>
          </cell>
          <cell r="G283">
            <v>313143</v>
          </cell>
          <cell r="H283">
            <v>323344</v>
          </cell>
        </row>
        <row r="284">
          <cell r="B284" t="str">
            <v>0384Salaries/Benefits</v>
          </cell>
          <cell r="C284" t="str">
            <v>0384</v>
          </cell>
          <cell r="D284" t="str">
            <v>Noxious Weed Control Program</v>
          </cell>
          <cell r="E284" t="str">
            <v>Salaries/Benefits</v>
          </cell>
          <cell r="F284" t="str">
            <v>Salaries/Benefits</v>
          </cell>
          <cell r="G284">
            <v>992573</v>
          </cell>
          <cell r="H284">
            <v>1069156</v>
          </cell>
        </row>
        <row r="285">
          <cell r="B285" t="str">
            <v>0384Services, Other</v>
          </cell>
          <cell r="C285" t="str">
            <v>0384</v>
          </cell>
          <cell r="D285" t="str">
            <v>Noxious Weed Control Program</v>
          </cell>
          <cell r="E285" t="str">
            <v>Services, Other</v>
          </cell>
          <cell r="F285" t="str">
            <v>Services, Other</v>
          </cell>
          <cell r="G285">
            <v>331765</v>
          </cell>
          <cell r="H285">
            <v>331765</v>
          </cell>
        </row>
        <row r="286">
          <cell r="B286" t="str">
            <v>0384Supplies</v>
          </cell>
          <cell r="C286" t="str">
            <v>0384</v>
          </cell>
          <cell r="D286" t="str">
            <v>Noxious Weed Control Program</v>
          </cell>
          <cell r="E286" t="str">
            <v>Supplies</v>
          </cell>
          <cell r="F286" t="str">
            <v>Supplies</v>
          </cell>
          <cell r="G286">
            <v>32000</v>
          </cell>
          <cell r="H286">
            <v>32000</v>
          </cell>
        </row>
        <row r="287">
          <cell r="B287" t="str">
            <v>0400Capital Outlay</v>
          </cell>
          <cell r="C287" t="str">
            <v>0400</v>
          </cell>
          <cell r="D287" t="str">
            <v>Information &amp; Administrative Services, Admin</v>
          </cell>
          <cell r="E287" t="str">
            <v>Capital Outlay</v>
          </cell>
          <cell r="F287" t="str">
            <v>Capital Outlay</v>
          </cell>
          <cell r="G287">
            <v>0</v>
          </cell>
          <cell r="H287">
            <v>0</v>
          </cell>
        </row>
        <row r="288">
          <cell r="B288" t="str">
            <v>0400Contras/Contingencies</v>
          </cell>
          <cell r="C288" t="str">
            <v>0400</v>
          </cell>
          <cell r="D288" t="str">
            <v>Information &amp; Administrative Services, Admin</v>
          </cell>
          <cell r="E288" t="str">
            <v>Contras/Contingencies</v>
          </cell>
          <cell r="F288" t="str">
            <v>Contras/Contingencies</v>
          </cell>
          <cell r="G288">
            <v>0</v>
          </cell>
          <cell r="H288">
            <v>0</v>
          </cell>
        </row>
        <row r="289">
          <cell r="B289" t="str">
            <v>0400Debt Services</v>
          </cell>
          <cell r="C289" t="str">
            <v>0400</v>
          </cell>
          <cell r="D289" t="str">
            <v>Information &amp; Administrative Services, Admin</v>
          </cell>
          <cell r="E289" t="str">
            <v>Debt Services</v>
          </cell>
          <cell r="F289" t="str">
            <v>Debt Services</v>
          </cell>
          <cell r="G289">
            <v>0</v>
          </cell>
          <cell r="H289">
            <v>0</v>
          </cell>
        </row>
        <row r="290">
          <cell r="B290" t="str">
            <v>0400Intergovt Services</v>
          </cell>
          <cell r="C290" t="str">
            <v>0400</v>
          </cell>
          <cell r="D290" t="str">
            <v>Information &amp; Administrative Services, Admin</v>
          </cell>
          <cell r="E290" t="str">
            <v>Intergovt Services</v>
          </cell>
          <cell r="F290" t="str">
            <v>Intergovt Services</v>
          </cell>
          <cell r="G290">
            <v>0</v>
          </cell>
          <cell r="H290">
            <v>0</v>
          </cell>
        </row>
        <row r="291">
          <cell r="B291" t="str">
            <v>0400Salaries/Benefits</v>
          </cell>
          <cell r="C291" t="str">
            <v>0400</v>
          </cell>
          <cell r="D291" t="str">
            <v>Information &amp; Administrative Services, Admin</v>
          </cell>
          <cell r="E291" t="str">
            <v>Salaries/Benefits</v>
          </cell>
          <cell r="F291" t="str">
            <v>Salaries/Benefits</v>
          </cell>
          <cell r="G291">
            <v>0</v>
          </cell>
          <cell r="H291">
            <v>0</v>
          </cell>
        </row>
        <row r="292">
          <cell r="B292" t="str">
            <v>0400Services, Other</v>
          </cell>
          <cell r="C292" t="str">
            <v>0400</v>
          </cell>
          <cell r="D292" t="str">
            <v>Information &amp; Administrative Services, Admin</v>
          </cell>
          <cell r="E292" t="str">
            <v>Services, Other</v>
          </cell>
          <cell r="F292" t="str">
            <v>Services, Other</v>
          </cell>
          <cell r="G292">
            <v>0</v>
          </cell>
          <cell r="H292">
            <v>0</v>
          </cell>
        </row>
        <row r="293">
          <cell r="B293" t="str">
            <v>0400Supplies</v>
          </cell>
          <cell r="C293" t="str">
            <v>0400</v>
          </cell>
          <cell r="D293" t="str">
            <v>Information &amp; Administrative Services, Admin</v>
          </cell>
          <cell r="E293" t="str">
            <v>Supplies</v>
          </cell>
          <cell r="F293" t="str">
            <v>Supplies</v>
          </cell>
          <cell r="G293">
            <v>0</v>
          </cell>
          <cell r="H293">
            <v>0</v>
          </cell>
        </row>
        <row r="294">
          <cell r="B294" t="str">
            <v>0401Capital Outlay</v>
          </cell>
          <cell r="C294" t="str">
            <v>0401</v>
          </cell>
          <cell r="D294" t="str">
            <v>Office of Emergency Management</v>
          </cell>
          <cell r="E294" t="str">
            <v>Capital Outlay</v>
          </cell>
          <cell r="F294" t="str">
            <v>Capital Outlay</v>
          </cell>
          <cell r="G294">
            <v>0</v>
          </cell>
          <cell r="H294">
            <v>0</v>
          </cell>
        </row>
        <row r="295">
          <cell r="B295" t="str">
            <v>0401Contras/Contingencies</v>
          </cell>
          <cell r="C295" t="str">
            <v>0401</v>
          </cell>
          <cell r="D295" t="str">
            <v>Office of Emergency Management</v>
          </cell>
          <cell r="E295" t="str">
            <v>Contras/Contingencies</v>
          </cell>
          <cell r="F295" t="str">
            <v>Contras/Contingencies</v>
          </cell>
          <cell r="G295">
            <v>13950</v>
          </cell>
          <cell r="H295">
            <v>-1880</v>
          </cell>
        </row>
        <row r="296">
          <cell r="B296" t="str">
            <v>0401Debt Services</v>
          </cell>
          <cell r="C296" t="str">
            <v>0401</v>
          </cell>
          <cell r="D296" t="str">
            <v>Office of Emergency Management</v>
          </cell>
          <cell r="E296" t="str">
            <v>Debt Services</v>
          </cell>
          <cell r="F296" t="str">
            <v>Debt Services</v>
          </cell>
          <cell r="G296">
            <v>0</v>
          </cell>
          <cell r="H296">
            <v>0</v>
          </cell>
        </row>
        <row r="297">
          <cell r="B297" t="str">
            <v>0401Intergovt Services</v>
          </cell>
          <cell r="C297" t="str">
            <v>0401</v>
          </cell>
          <cell r="D297" t="str">
            <v>Office of Emergency Management</v>
          </cell>
          <cell r="E297" t="str">
            <v>Intergovt Services</v>
          </cell>
          <cell r="F297" t="str">
            <v>Intergovt Services</v>
          </cell>
          <cell r="G297">
            <v>704411</v>
          </cell>
          <cell r="H297">
            <v>739294</v>
          </cell>
        </row>
        <row r="298">
          <cell r="B298" t="str">
            <v>0401Salaries/Benefits</v>
          </cell>
          <cell r="C298" t="str">
            <v>0401</v>
          </cell>
          <cell r="D298" t="str">
            <v>Office of Emergency Management</v>
          </cell>
          <cell r="E298" t="str">
            <v>Salaries/Benefits</v>
          </cell>
          <cell r="F298" t="str">
            <v>Salaries/Benefits</v>
          </cell>
          <cell r="G298">
            <v>423556</v>
          </cell>
          <cell r="H298">
            <v>495006</v>
          </cell>
        </row>
        <row r="299">
          <cell r="B299" t="str">
            <v>0401Services, Other</v>
          </cell>
          <cell r="C299" t="str">
            <v>0401</v>
          </cell>
          <cell r="D299" t="str">
            <v>Office of Emergency Management</v>
          </cell>
          <cell r="E299" t="str">
            <v>Services, Other</v>
          </cell>
          <cell r="F299" t="str">
            <v>Services, Other</v>
          </cell>
          <cell r="G299">
            <v>146957</v>
          </cell>
          <cell r="H299">
            <v>149326</v>
          </cell>
        </row>
        <row r="300">
          <cell r="B300" t="str">
            <v>0401Supplies</v>
          </cell>
          <cell r="C300" t="str">
            <v>0401</v>
          </cell>
          <cell r="D300" t="str">
            <v>Office of Emergency Management</v>
          </cell>
          <cell r="E300" t="str">
            <v>Supplies</v>
          </cell>
          <cell r="F300" t="str">
            <v>Supplies</v>
          </cell>
          <cell r="G300">
            <v>26919</v>
          </cell>
          <cell r="H300">
            <v>26919</v>
          </cell>
        </row>
        <row r="301">
          <cell r="B301" t="str">
            <v>0410Capital Outlay</v>
          </cell>
          <cell r="C301" t="str">
            <v>0410</v>
          </cell>
          <cell r="D301" t="str">
            <v>Licensing &amp; Regulatory Services</v>
          </cell>
          <cell r="E301" t="str">
            <v>Capital Outlay</v>
          </cell>
          <cell r="F301" t="str">
            <v>Capital Outlay</v>
          </cell>
          <cell r="G301">
            <v>0</v>
          </cell>
          <cell r="H301">
            <v>0</v>
          </cell>
        </row>
        <row r="302">
          <cell r="B302" t="str">
            <v>0410Contras/Contingencies</v>
          </cell>
          <cell r="C302" t="str">
            <v>0410</v>
          </cell>
          <cell r="D302" t="str">
            <v>Licensing &amp; Regulatory Services</v>
          </cell>
          <cell r="E302" t="str">
            <v>Contras/Contingencies</v>
          </cell>
          <cell r="F302" t="str">
            <v>Contras/Contingencies</v>
          </cell>
          <cell r="G302">
            <v>0</v>
          </cell>
          <cell r="H302">
            <v>0</v>
          </cell>
        </row>
        <row r="303">
          <cell r="B303" t="str">
            <v>0410Debt Services</v>
          </cell>
          <cell r="C303" t="str">
            <v>0410</v>
          </cell>
          <cell r="D303" t="str">
            <v>Licensing &amp; Regulatory Services</v>
          </cell>
          <cell r="E303" t="str">
            <v>Debt Services</v>
          </cell>
          <cell r="F303" t="str">
            <v>Debt Services</v>
          </cell>
          <cell r="G303">
            <v>0</v>
          </cell>
          <cell r="H303">
            <v>0</v>
          </cell>
        </row>
        <row r="304">
          <cell r="B304" t="str">
            <v>0410Intergovt Services</v>
          </cell>
          <cell r="C304" t="str">
            <v>0410</v>
          </cell>
          <cell r="D304" t="str">
            <v>Licensing &amp; Regulatory Services</v>
          </cell>
          <cell r="E304" t="str">
            <v>Intergovt Services</v>
          </cell>
          <cell r="F304" t="str">
            <v>Intergovt Services</v>
          </cell>
          <cell r="G304">
            <v>0</v>
          </cell>
          <cell r="H304">
            <v>0</v>
          </cell>
        </row>
        <row r="305">
          <cell r="B305" t="str">
            <v>0410Salaries/Benefits</v>
          </cell>
          <cell r="C305" t="str">
            <v>0410</v>
          </cell>
          <cell r="D305" t="str">
            <v>Licensing &amp; Regulatory Services</v>
          </cell>
          <cell r="E305" t="str">
            <v>Salaries/Benefits</v>
          </cell>
          <cell r="F305" t="str">
            <v>Salaries/Benefits</v>
          </cell>
          <cell r="G305">
            <v>0</v>
          </cell>
          <cell r="H305">
            <v>0</v>
          </cell>
        </row>
        <row r="306">
          <cell r="B306" t="str">
            <v>0410Services, Other</v>
          </cell>
          <cell r="C306" t="str">
            <v>0410</v>
          </cell>
          <cell r="D306" t="str">
            <v>Licensing &amp; Regulatory Services</v>
          </cell>
          <cell r="E306" t="str">
            <v>Services, Other</v>
          </cell>
          <cell r="F306" t="str">
            <v>Services, Other</v>
          </cell>
          <cell r="G306">
            <v>0</v>
          </cell>
          <cell r="H306">
            <v>0</v>
          </cell>
        </row>
        <row r="307">
          <cell r="B307" t="str">
            <v>0410Supplies</v>
          </cell>
          <cell r="C307" t="str">
            <v>0410</v>
          </cell>
          <cell r="D307" t="str">
            <v>Licensing &amp; Regulatory Services</v>
          </cell>
          <cell r="E307" t="str">
            <v>Supplies</v>
          </cell>
          <cell r="F307" t="str">
            <v>Supplies</v>
          </cell>
          <cell r="G307">
            <v>0</v>
          </cell>
          <cell r="H307">
            <v>0</v>
          </cell>
        </row>
        <row r="308">
          <cell r="B308" t="str">
            <v>0412Capital Outlay</v>
          </cell>
          <cell r="C308" t="str">
            <v>0412</v>
          </cell>
          <cell r="D308" t="str">
            <v>Logan Knox Settlement</v>
          </cell>
          <cell r="E308" t="str">
            <v>Capital Outlay</v>
          </cell>
          <cell r="F308" t="str">
            <v>Capital Outlay</v>
          </cell>
          <cell r="G308">
            <v>0</v>
          </cell>
          <cell r="H308">
            <v>0</v>
          </cell>
        </row>
        <row r="309">
          <cell r="B309" t="str">
            <v>0412Contras/Contingencies</v>
          </cell>
          <cell r="C309" t="str">
            <v>0412</v>
          </cell>
          <cell r="D309" t="str">
            <v>Logan Knox Settlement</v>
          </cell>
          <cell r="E309" t="str">
            <v>Contras/Contingencies</v>
          </cell>
          <cell r="F309" t="str">
            <v>Contras/Contingencies</v>
          </cell>
          <cell r="G309">
            <v>0</v>
          </cell>
          <cell r="H309">
            <v>0</v>
          </cell>
        </row>
        <row r="310">
          <cell r="B310" t="str">
            <v>0412Debt Services</v>
          </cell>
          <cell r="C310" t="str">
            <v>0412</v>
          </cell>
          <cell r="D310" t="str">
            <v>Logan Knox Settlement</v>
          </cell>
          <cell r="E310" t="str">
            <v>Debt Services</v>
          </cell>
          <cell r="F310" t="str">
            <v>Debt Services</v>
          </cell>
          <cell r="G310">
            <v>0</v>
          </cell>
          <cell r="H310">
            <v>0</v>
          </cell>
        </row>
        <row r="311">
          <cell r="B311" t="str">
            <v>0412Intergovt Services</v>
          </cell>
          <cell r="C311" t="str">
            <v>0412</v>
          </cell>
          <cell r="D311" t="str">
            <v>Logan Knox Settlement</v>
          </cell>
          <cell r="E311" t="str">
            <v>Intergovt Services</v>
          </cell>
          <cell r="F311" t="str">
            <v>Intergovt Services</v>
          </cell>
          <cell r="G311">
            <v>0</v>
          </cell>
          <cell r="H311">
            <v>0</v>
          </cell>
        </row>
        <row r="312">
          <cell r="B312" t="str">
            <v>0412Salaries/Benefits</v>
          </cell>
          <cell r="C312" t="str">
            <v>0412</v>
          </cell>
          <cell r="D312" t="str">
            <v>Logan Knox Settlement</v>
          </cell>
          <cell r="E312" t="str">
            <v>Salaries/Benefits</v>
          </cell>
          <cell r="F312" t="str">
            <v>Salaries/Benefits</v>
          </cell>
          <cell r="G312">
            <v>0</v>
          </cell>
          <cell r="H312">
            <v>0</v>
          </cell>
        </row>
        <row r="313">
          <cell r="B313" t="str">
            <v>0412Services, Other</v>
          </cell>
          <cell r="C313" t="str">
            <v>0412</v>
          </cell>
          <cell r="D313" t="str">
            <v>Logan Knox Settlement</v>
          </cell>
          <cell r="E313" t="str">
            <v>Services, Other</v>
          </cell>
          <cell r="F313" t="str">
            <v>Services, Other</v>
          </cell>
          <cell r="G313">
            <v>0</v>
          </cell>
          <cell r="H313">
            <v>0</v>
          </cell>
        </row>
        <row r="314">
          <cell r="B314" t="str">
            <v>0412Supplies</v>
          </cell>
          <cell r="C314" t="str">
            <v>0412</v>
          </cell>
          <cell r="D314" t="str">
            <v>Logan Knox Settlement</v>
          </cell>
          <cell r="E314" t="str">
            <v>Supplies</v>
          </cell>
          <cell r="F314" t="str">
            <v>Supplies</v>
          </cell>
          <cell r="G314">
            <v>0</v>
          </cell>
          <cell r="H314">
            <v>0</v>
          </cell>
        </row>
        <row r="315">
          <cell r="B315" t="str">
            <v>0414Capital Outlay</v>
          </cell>
          <cell r="C315" t="str">
            <v>0414</v>
          </cell>
          <cell r="D315" t="str">
            <v>PERs Liability</v>
          </cell>
          <cell r="E315" t="str">
            <v>Capital Outlay</v>
          </cell>
          <cell r="F315" t="str">
            <v>Capital Outlay</v>
          </cell>
          <cell r="G315">
            <v>0</v>
          </cell>
          <cell r="H315">
            <v>0</v>
          </cell>
        </row>
        <row r="316">
          <cell r="B316" t="str">
            <v>0414Contras/Contingencies</v>
          </cell>
          <cell r="C316" t="str">
            <v>0414</v>
          </cell>
          <cell r="D316" t="str">
            <v>PERs Liability</v>
          </cell>
          <cell r="E316" t="str">
            <v>Contras/Contingencies</v>
          </cell>
          <cell r="F316" t="str">
            <v>Contras/Contingencies</v>
          </cell>
          <cell r="G316">
            <v>0</v>
          </cell>
          <cell r="H316">
            <v>0</v>
          </cell>
        </row>
        <row r="317">
          <cell r="B317" t="str">
            <v>0414Debt Services</v>
          </cell>
          <cell r="C317" t="str">
            <v>0414</v>
          </cell>
          <cell r="D317" t="str">
            <v>PERs Liability</v>
          </cell>
          <cell r="E317" t="str">
            <v>Debt Services</v>
          </cell>
          <cell r="F317" t="str">
            <v>Debt Services</v>
          </cell>
          <cell r="G317">
            <v>0</v>
          </cell>
          <cell r="H317">
            <v>0</v>
          </cell>
        </row>
        <row r="318">
          <cell r="B318" t="str">
            <v>0414Intergovt Services</v>
          </cell>
          <cell r="C318" t="str">
            <v>0414</v>
          </cell>
          <cell r="D318" t="str">
            <v>PERs Liability</v>
          </cell>
          <cell r="E318" t="str">
            <v>Intergovt Services</v>
          </cell>
          <cell r="F318" t="str">
            <v>Intergovt Services</v>
          </cell>
          <cell r="G318">
            <v>0</v>
          </cell>
          <cell r="H318">
            <v>0</v>
          </cell>
        </row>
        <row r="319">
          <cell r="B319" t="str">
            <v>0414Salaries/Benefits</v>
          </cell>
          <cell r="C319" t="str">
            <v>0414</v>
          </cell>
          <cell r="D319" t="str">
            <v>PERs Liability</v>
          </cell>
          <cell r="E319" t="str">
            <v>Salaries/Benefits</v>
          </cell>
          <cell r="F319" t="str">
            <v>Salaries/Benefits</v>
          </cell>
          <cell r="G319">
            <v>0</v>
          </cell>
          <cell r="H319">
            <v>0</v>
          </cell>
        </row>
        <row r="320">
          <cell r="B320" t="str">
            <v>0414Services, Other</v>
          </cell>
          <cell r="C320" t="str">
            <v>0414</v>
          </cell>
          <cell r="D320" t="str">
            <v>PERs Liability</v>
          </cell>
          <cell r="E320" t="str">
            <v>Services, Other</v>
          </cell>
          <cell r="F320" t="str">
            <v>Services, Other</v>
          </cell>
          <cell r="G320">
            <v>0</v>
          </cell>
          <cell r="H320">
            <v>0</v>
          </cell>
        </row>
        <row r="321">
          <cell r="B321" t="str">
            <v>0414Supplies</v>
          </cell>
          <cell r="C321" t="str">
            <v>0414</v>
          </cell>
          <cell r="D321" t="str">
            <v>PERs Liability</v>
          </cell>
          <cell r="E321" t="str">
            <v>Supplies</v>
          </cell>
          <cell r="F321" t="str">
            <v>Supplies</v>
          </cell>
          <cell r="G321">
            <v>0</v>
          </cell>
          <cell r="H321">
            <v>0</v>
          </cell>
        </row>
        <row r="322">
          <cell r="B322" t="str">
            <v>0415Capital Outlay</v>
          </cell>
          <cell r="C322" t="str">
            <v>0415</v>
          </cell>
          <cell r="D322" t="str">
            <v>Printing and Graphic Arts</v>
          </cell>
          <cell r="E322" t="str">
            <v>Capital Outlay</v>
          </cell>
          <cell r="F322" t="str">
            <v>Capital Outlay</v>
          </cell>
          <cell r="G322">
            <v>0</v>
          </cell>
          <cell r="H322">
            <v>0</v>
          </cell>
        </row>
        <row r="323">
          <cell r="B323" t="str">
            <v>0415Contras/Contingencies</v>
          </cell>
          <cell r="C323" t="str">
            <v>0415</v>
          </cell>
          <cell r="D323" t="str">
            <v>Printing and Graphic Arts</v>
          </cell>
          <cell r="E323" t="str">
            <v>Contras/Contingencies</v>
          </cell>
          <cell r="F323" t="str">
            <v>Contras/Contingencies</v>
          </cell>
          <cell r="G323">
            <v>0</v>
          </cell>
          <cell r="H323">
            <v>0</v>
          </cell>
        </row>
        <row r="324">
          <cell r="B324" t="str">
            <v>0415Debt Services</v>
          </cell>
          <cell r="C324" t="str">
            <v>0415</v>
          </cell>
          <cell r="D324" t="str">
            <v>Printing and Graphic Arts</v>
          </cell>
          <cell r="E324" t="str">
            <v>Debt Services</v>
          </cell>
          <cell r="F324" t="str">
            <v>Debt Services</v>
          </cell>
          <cell r="G324">
            <v>0</v>
          </cell>
          <cell r="H324">
            <v>0</v>
          </cell>
        </row>
        <row r="325">
          <cell r="B325" t="str">
            <v>0415Intergovt Services</v>
          </cell>
          <cell r="C325" t="str">
            <v>0415</v>
          </cell>
          <cell r="D325" t="str">
            <v>Printing and Graphic Arts</v>
          </cell>
          <cell r="E325" t="str">
            <v>Intergovt Services</v>
          </cell>
          <cell r="F325" t="str">
            <v>Intergovt Services</v>
          </cell>
          <cell r="G325">
            <v>0</v>
          </cell>
          <cell r="H325">
            <v>0</v>
          </cell>
        </row>
        <row r="326">
          <cell r="B326" t="str">
            <v>0415Salaries/Benefits</v>
          </cell>
          <cell r="C326" t="str">
            <v>0415</v>
          </cell>
          <cell r="D326" t="str">
            <v>Printing and Graphic Arts</v>
          </cell>
          <cell r="E326" t="str">
            <v>Salaries/Benefits</v>
          </cell>
          <cell r="F326" t="str">
            <v>Salaries/Benefits</v>
          </cell>
          <cell r="G326">
            <v>0</v>
          </cell>
          <cell r="H326">
            <v>0</v>
          </cell>
        </row>
        <row r="327">
          <cell r="B327" t="str">
            <v>0415Services, Other</v>
          </cell>
          <cell r="C327" t="str">
            <v>0415</v>
          </cell>
          <cell r="D327" t="str">
            <v>Printing and Graphic Arts</v>
          </cell>
          <cell r="E327" t="str">
            <v>Services, Other</v>
          </cell>
          <cell r="F327" t="str">
            <v>Services, Other</v>
          </cell>
          <cell r="G327">
            <v>0</v>
          </cell>
          <cell r="H327">
            <v>0</v>
          </cell>
        </row>
        <row r="328">
          <cell r="B328" t="str">
            <v>0415Supplies</v>
          </cell>
          <cell r="C328" t="str">
            <v>0415</v>
          </cell>
          <cell r="D328" t="str">
            <v>Printing and Graphic Arts</v>
          </cell>
          <cell r="E328" t="str">
            <v>Supplies</v>
          </cell>
          <cell r="F328" t="str">
            <v>Supplies</v>
          </cell>
          <cell r="G328">
            <v>0</v>
          </cell>
          <cell r="H328">
            <v>0</v>
          </cell>
        </row>
        <row r="329">
          <cell r="B329" t="str">
            <v>0417Capital Outlay</v>
          </cell>
          <cell r="C329" t="str">
            <v>0417</v>
          </cell>
          <cell r="D329" t="str">
            <v>Executive Services - Administration</v>
          </cell>
          <cell r="E329" t="str">
            <v>Capital Outlay</v>
          </cell>
          <cell r="F329" t="str">
            <v>Capital Outlay</v>
          </cell>
          <cell r="G329">
            <v>15680</v>
          </cell>
          <cell r="H329">
            <v>15680</v>
          </cell>
        </row>
        <row r="330">
          <cell r="B330" t="str">
            <v>0417Contras/Contingencies</v>
          </cell>
          <cell r="C330" t="str">
            <v>0417</v>
          </cell>
          <cell r="D330" t="str">
            <v>Executive Services - Administration</v>
          </cell>
          <cell r="E330" t="str">
            <v>Contras/Contingencies</v>
          </cell>
          <cell r="F330" t="str">
            <v>Contras/Contingencies</v>
          </cell>
          <cell r="G330">
            <v>35769</v>
          </cell>
          <cell r="H330">
            <v>3538</v>
          </cell>
        </row>
        <row r="331">
          <cell r="B331" t="str">
            <v>0417Debt Services</v>
          </cell>
          <cell r="C331" t="str">
            <v>0417</v>
          </cell>
          <cell r="D331" t="str">
            <v>Executive Services - Administration</v>
          </cell>
          <cell r="E331" t="str">
            <v>Debt Services</v>
          </cell>
          <cell r="F331" t="str">
            <v>Debt Services</v>
          </cell>
          <cell r="G331">
            <v>0</v>
          </cell>
          <cell r="H331">
            <v>0</v>
          </cell>
        </row>
        <row r="332">
          <cell r="B332" t="str">
            <v>0417Intergovt Services</v>
          </cell>
          <cell r="C332" t="str">
            <v>0417</v>
          </cell>
          <cell r="D332" t="str">
            <v>Executive Services - Administration</v>
          </cell>
          <cell r="E332" t="str">
            <v>Intergovt Services</v>
          </cell>
          <cell r="F332" t="str">
            <v>Intergovt Services</v>
          </cell>
          <cell r="G332">
            <v>286402</v>
          </cell>
          <cell r="H332">
            <v>328837</v>
          </cell>
        </row>
        <row r="333">
          <cell r="B333" t="str">
            <v>0417Salaries/Benefits</v>
          </cell>
          <cell r="C333" t="str">
            <v>0417</v>
          </cell>
          <cell r="D333" t="str">
            <v>Executive Services - Administration</v>
          </cell>
          <cell r="E333" t="str">
            <v>Salaries/Benefits</v>
          </cell>
          <cell r="F333" t="str">
            <v>Salaries/Benefits</v>
          </cell>
          <cell r="G333">
            <v>2289396</v>
          </cell>
          <cell r="H333">
            <v>2398600</v>
          </cell>
        </row>
        <row r="334">
          <cell r="B334" t="str">
            <v>0417Services, Other</v>
          </cell>
          <cell r="C334" t="str">
            <v>0417</v>
          </cell>
          <cell r="D334" t="str">
            <v>Executive Services - Administration</v>
          </cell>
          <cell r="E334" t="str">
            <v>Services, Other</v>
          </cell>
          <cell r="F334" t="str">
            <v>Services, Other</v>
          </cell>
          <cell r="G334">
            <v>182506</v>
          </cell>
          <cell r="H334">
            <v>182929</v>
          </cell>
        </row>
        <row r="335">
          <cell r="B335" t="str">
            <v>0417Supplies</v>
          </cell>
          <cell r="C335" t="str">
            <v>0417</v>
          </cell>
          <cell r="D335" t="str">
            <v>Executive Services - Administration</v>
          </cell>
          <cell r="E335" t="str">
            <v>Supplies</v>
          </cell>
          <cell r="F335" t="str">
            <v>Supplies</v>
          </cell>
          <cell r="G335">
            <v>29315</v>
          </cell>
          <cell r="H335">
            <v>29315</v>
          </cell>
        </row>
        <row r="336">
          <cell r="B336" t="str">
            <v>0420Capital Outlay</v>
          </cell>
          <cell r="C336" t="str">
            <v>0420</v>
          </cell>
          <cell r="D336" t="str">
            <v>Human Resources Management</v>
          </cell>
          <cell r="E336" t="str">
            <v>Capital Outlay</v>
          </cell>
          <cell r="F336" t="str">
            <v>Capital Outlay</v>
          </cell>
          <cell r="G336">
            <v>26100</v>
          </cell>
          <cell r="H336">
            <v>26100</v>
          </cell>
        </row>
        <row r="337">
          <cell r="B337" t="str">
            <v>0420Contras/Contingencies</v>
          </cell>
          <cell r="C337" t="str">
            <v>0420</v>
          </cell>
          <cell r="D337" t="str">
            <v>Human Resources Management</v>
          </cell>
          <cell r="E337" t="str">
            <v>Contras/Contingencies</v>
          </cell>
          <cell r="F337" t="str">
            <v>Contras/Contingencies</v>
          </cell>
          <cell r="G337">
            <v>53505</v>
          </cell>
          <cell r="H337">
            <v>-60175</v>
          </cell>
        </row>
        <row r="338">
          <cell r="B338" t="str">
            <v>0420Debt Services</v>
          </cell>
          <cell r="C338" t="str">
            <v>0420</v>
          </cell>
          <cell r="D338" t="str">
            <v>Human Resources Management</v>
          </cell>
          <cell r="E338" t="str">
            <v>Debt Services</v>
          </cell>
          <cell r="F338" t="str">
            <v>Debt Services</v>
          </cell>
          <cell r="G338">
            <v>0</v>
          </cell>
          <cell r="H338">
            <v>0</v>
          </cell>
        </row>
        <row r="339">
          <cell r="B339" t="str">
            <v>0420Intergovt Services</v>
          </cell>
          <cell r="C339" t="str">
            <v>0420</v>
          </cell>
          <cell r="D339" t="str">
            <v>Human Resources Management</v>
          </cell>
          <cell r="E339" t="str">
            <v>Intergovt Services</v>
          </cell>
          <cell r="F339" t="str">
            <v>Intergovt Services</v>
          </cell>
          <cell r="G339">
            <v>1152813</v>
          </cell>
          <cell r="H339">
            <v>1200065</v>
          </cell>
        </row>
        <row r="340">
          <cell r="B340" t="str">
            <v>0420Salaries/Benefits</v>
          </cell>
          <cell r="C340" t="str">
            <v>0420</v>
          </cell>
          <cell r="D340" t="str">
            <v>Human Resources Management</v>
          </cell>
          <cell r="E340" t="str">
            <v>Salaries/Benefits</v>
          </cell>
          <cell r="F340" t="str">
            <v>Salaries/Benefits</v>
          </cell>
          <cell r="G340">
            <v>6696885</v>
          </cell>
          <cell r="H340">
            <v>6984390</v>
          </cell>
        </row>
        <row r="341">
          <cell r="B341" t="str">
            <v>0420Services, Other</v>
          </cell>
          <cell r="C341" t="str">
            <v>0420</v>
          </cell>
          <cell r="D341" t="str">
            <v>Human Resources Management</v>
          </cell>
          <cell r="E341" t="str">
            <v>Services, Other</v>
          </cell>
          <cell r="F341" t="str">
            <v>Services, Other</v>
          </cell>
          <cell r="G341">
            <v>331895</v>
          </cell>
          <cell r="H341">
            <v>333825</v>
          </cell>
        </row>
        <row r="342">
          <cell r="B342" t="str">
            <v>0420Supplies</v>
          </cell>
          <cell r="C342" t="str">
            <v>0420</v>
          </cell>
          <cell r="D342" t="str">
            <v>Human Resources Management</v>
          </cell>
          <cell r="E342" t="str">
            <v>Supplies</v>
          </cell>
          <cell r="F342" t="str">
            <v>Supplies</v>
          </cell>
          <cell r="G342">
            <v>84374</v>
          </cell>
          <cell r="H342">
            <v>84374</v>
          </cell>
        </row>
        <row r="343">
          <cell r="B343" t="str">
            <v>0429Capital Outlay</v>
          </cell>
          <cell r="C343" t="str">
            <v>0429</v>
          </cell>
          <cell r="D343" t="str">
            <v>Employee Benefits</v>
          </cell>
          <cell r="E343" t="str">
            <v>Capital Outlay</v>
          </cell>
          <cell r="F343" t="str">
            <v>Capital Outlay</v>
          </cell>
          <cell r="G343">
            <v>5002</v>
          </cell>
          <cell r="H343">
            <v>5002</v>
          </cell>
        </row>
        <row r="344">
          <cell r="B344" t="str">
            <v>0429Contras/Contingencies</v>
          </cell>
          <cell r="C344" t="str">
            <v>0429</v>
          </cell>
          <cell r="D344" t="str">
            <v>Employee Benefits</v>
          </cell>
          <cell r="E344" t="str">
            <v>Contras/Contingencies</v>
          </cell>
          <cell r="F344" t="str">
            <v>Contras/Contingencies</v>
          </cell>
          <cell r="G344">
            <v>3600502</v>
          </cell>
          <cell r="H344">
            <v>3640296</v>
          </cell>
        </row>
        <row r="345">
          <cell r="B345" t="str">
            <v>0429Debt Services</v>
          </cell>
          <cell r="C345" t="str">
            <v>0429</v>
          </cell>
          <cell r="D345" t="str">
            <v>Employee Benefits</v>
          </cell>
          <cell r="E345" t="str">
            <v>Debt Services</v>
          </cell>
          <cell r="F345" t="str">
            <v>Debt Services</v>
          </cell>
          <cell r="G345">
            <v>0</v>
          </cell>
          <cell r="H345">
            <v>0</v>
          </cell>
        </row>
        <row r="346">
          <cell r="B346" t="str">
            <v>0429Intergovt Services</v>
          </cell>
          <cell r="C346" t="str">
            <v>0429</v>
          </cell>
          <cell r="D346" t="str">
            <v>Employee Benefits</v>
          </cell>
          <cell r="E346" t="str">
            <v>Intergovt Services</v>
          </cell>
          <cell r="F346" t="str">
            <v>Intergovt Services</v>
          </cell>
          <cell r="G346">
            <v>349996</v>
          </cell>
          <cell r="H346">
            <v>361822</v>
          </cell>
        </row>
        <row r="347">
          <cell r="B347" t="str">
            <v>0429Salaries/Benefits</v>
          </cell>
          <cell r="C347" t="str">
            <v>0429</v>
          </cell>
          <cell r="D347" t="str">
            <v>Employee Benefits</v>
          </cell>
          <cell r="E347" t="str">
            <v>Salaries/Benefits</v>
          </cell>
          <cell r="F347" t="str">
            <v>Salaries/Benefits</v>
          </cell>
          <cell r="G347">
            <v>1847484</v>
          </cell>
          <cell r="H347">
            <v>1923535</v>
          </cell>
        </row>
        <row r="348">
          <cell r="B348" t="str">
            <v>0429Services, Other</v>
          </cell>
          <cell r="C348" t="str">
            <v>0429</v>
          </cell>
          <cell r="D348" t="str">
            <v>Employee Benefits</v>
          </cell>
          <cell r="E348" t="str">
            <v>Services, Other</v>
          </cell>
          <cell r="F348" t="str">
            <v>Services, Other</v>
          </cell>
          <cell r="G348">
            <v>215725211</v>
          </cell>
          <cell r="H348">
            <v>243554550</v>
          </cell>
        </row>
        <row r="349">
          <cell r="B349" t="str">
            <v>0429Supplies</v>
          </cell>
          <cell r="C349" t="str">
            <v>0429</v>
          </cell>
          <cell r="D349" t="str">
            <v>Employee Benefits</v>
          </cell>
          <cell r="E349" t="str">
            <v>Supplies</v>
          </cell>
          <cell r="F349" t="str">
            <v>Supplies</v>
          </cell>
          <cell r="G349">
            <v>19682</v>
          </cell>
          <cell r="H349">
            <v>19682</v>
          </cell>
        </row>
        <row r="350">
          <cell r="B350" t="str">
            <v>0431Capital Outlay</v>
          </cell>
          <cell r="C350" t="str">
            <v>0431</v>
          </cell>
          <cell r="D350" t="str">
            <v>Enhanced-911</v>
          </cell>
          <cell r="E350" t="str">
            <v>Capital Outlay</v>
          </cell>
          <cell r="F350" t="str">
            <v>Capital Outlay</v>
          </cell>
          <cell r="G350">
            <v>1160540</v>
          </cell>
          <cell r="H350">
            <v>1160540</v>
          </cell>
        </row>
        <row r="351">
          <cell r="B351" t="str">
            <v>0431Contras/Contingencies</v>
          </cell>
          <cell r="C351" t="str">
            <v>0431</v>
          </cell>
          <cell r="D351" t="str">
            <v>Enhanced-911</v>
          </cell>
          <cell r="E351" t="str">
            <v>Contras/Contingencies</v>
          </cell>
          <cell r="F351" t="str">
            <v>Contras/Contingencies</v>
          </cell>
          <cell r="G351">
            <v>134092</v>
          </cell>
          <cell r="H351">
            <v>76356</v>
          </cell>
        </row>
        <row r="352">
          <cell r="B352" t="str">
            <v>0431Debt Services</v>
          </cell>
          <cell r="C352" t="str">
            <v>0431</v>
          </cell>
          <cell r="D352" t="str">
            <v>Enhanced-911</v>
          </cell>
          <cell r="E352" t="str">
            <v>Debt Services</v>
          </cell>
          <cell r="F352" t="str">
            <v>Debt Services</v>
          </cell>
          <cell r="G352">
            <v>0</v>
          </cell>
          <cell r="H352">
            <v>0</v>
          </cell>
        </row>
        <row r="353">
          <cell r="B353" t="str">
            <v>0431Intergovt Services</v>
          </cell>
          <cell r="C353" t="str">
            <v>0431</v>
          </cell>
          <cell r="D353" t="str">
            <v>Enhanced-911</v>
          </cell>
          <cell r="E353" t="str">
            <v>Intergovt Services</v>
          </cell>
          <cell r="F353" t="str">
            <v>Intergovt Services</v>
          </cell>
          <cell r="G353">
            <v>2763688</v>
          </cell>
          <cell r="H353">
            <v>2276188</v>
          </cell>
        </row>
        <row r="354">
          <cell r="B354" t="str">
            <v>0431Salaries/Benefits</v>
          </cell>
          <cell r="C354" t="str">
            <v>0431</v>
          </cell>
          <cell r="D354" t="str">
            <v>Enhanced-911</v>
          </cell>
          <cell r="E354" t="str">
            <v>Salaries/Benefits</v>
          </cell>
          <cell r="F354" t="str">
            <v>Salaries/Benefits</v>
          </cell>
          <cell r="G354">
            <v>1158452</v>
          </cell>
          <cell r="H354">
            <v>1242056</v>
          </cell>
        </row>
        <row r="355">
          <cell r="B355" t="str">
            <v>0431Services, Other</v>
          </cell>
          <cell r="C355" t="str">
            <v>0431</v>
          </cell>
          <cell r="D355" t="str">
            <v>Enhanced-911</v>
          </cell>
          <cell r="E355" t="str">
            <v>Services, Other</v>
          </cell>
          <cell r="F355" t="str">
            <v>Services, Other</v>
          </cell>
          <cell r="G355">
            <v>19323626</v>
          </cell>
          <cell r="H355">
            <v>17336869</v>
          </cell>
        </row>
        <row r="356">
          <cell r="B356" t="str">
            <v>0431Supplies</v>
          </cell>
          <cell r="C356" t="str">
            <v>0431</v>
          </cell>
          <cell r="D356" t="str">
            <v>Enhanced-911</v>
          </cell>
          <cell r="E356" t="str">
            <v>Supplies</v>
          </cell>
          <cell r="F356" t="str">
            <v>Supplies</v>
          </cell>
          <cell r="G356">
            <v>27246</v>
          </cell>
          <cell r="H356">
            <v>27246</v>
          </cell>
        </row>
        <row r="357">
          <cell r="B357" t="str">
            <v>0432Capital Outlay</v>
          </cell>
          <cell r="C357" t="str">
            <v>0432</v>
          </cell>
          <cell r="D357" t="str">
            <v>Technology Services</v>
          </cell>
          <cell r="E357" t="str">
            <v>Capital Outlay</v>
          </cell>
          <cell r="F357" t="str">
            <v>Capital Outlay</v>
          </cell>
          <cell r="G357">
            <v>137371</v>
          </cell>
          <cell r="H357">
            <v>127384</v>
          </cell>
        </row>
        <row r="358">
          <cell r="B358" t="str">
            <v>0432Contras/Contingencies</v>
          </cell>
          <cell r="C358" t="str">
            <v>0432</v>
          </cell>
          <cell r="D358" t="str">
            <v>Technology Services</v>
          </cell>
          <cell r="E358" t="str">
            <v>Contras/Contingencies</v>
          </cell>
          <cell r="F358" t="str">
            <v>Contras/Contingencies</v>
          </cell>
          <cell r="G358">
            <v>1018195</v>
          </cell>
          <cell r="H358">
            <v>1043959</v>
          </cell>
        </row>
        <row r="359">
          <cell r="B359" t="str">
            <v>0432Debt Services</v>
          </cell>
          <cell r="C359" t="str">
            <v>0432</v>
          </cell>
          <cell r="D359" t="str">
            <v>Technology Services</v>
          </cell>
          <cell r="E359" t="str">
            <v>Debt Services</v>
          </cell>
          <cell r="F359" t="str">
            <v>Debt Services</v>
          </cell>
          <cell r="G359">
            <v>0</v>
          </cell>
          <cell r="H359">
            <v>0</v>
          </cell>
        </row>
        <row r="360">
          <cell r="B360" t="str">
            <v>0432Intergovt Services</v>
          </cell>
          <cell r="C360" t="str">
            <v>0432</v>
          </cell>
          <cell r="D360" t="str">
            <v>Technology Services</v>
          </cell>
          <cell r="E360" t="str">
            <v>Intergovt Services</v>
          </cell>
          <cell r="F360" t="str">
            <v>Intergovt Services</v>
          </cell>
          <cell r="G360">
            <v>4778423</v>
          </cell>
          <cell r="H360">
            <v>4999902</v>
          </cell>
        </row>
        <row r="361">
          <cell r="B361" t="str">
            <v>0432Salaries/Benefits</v>
          </cell>
          <cell r="C361" t="str">
            <v>0432</v>
          </cell>
          <cell r="D361" t="str">
            <v>Technology Services</v>
          </cell>
          <cell r="E361" t="str">
            <v>Salaries/Benefits</v>
          </cell>
          <cell r="F361" t="str">
            <v>Salaries/Benefits</v>
          </cell>
          <cell r="G361">
            <v>14913352</v>
          </cell>
          <cell r="H361">
            <v>15733889</v>
          </cell>
        </row>
        <row r="362">
          <cell r="B362" t="str">
            <v>0432Services, Other</v>
          </cell>
          <cell r="C362" t="str">
            <v>0432</v>
          </cell>
          <cell r="D362" t="str">
            <v>Technology Services</v>
          </cell>
          <cell r="E362" t="str">
            <v>Services, Other</v>
          </cell>
          <cell r="F362" t="str">
            <v>Services, Other</v>
          </cell>
          <cell r="G362">
            <v>5553280</v>
          </cell>
          <cell r="H362">
            <v>5551530</v>
          </cell>
        </row>
        <row r="363">
          <cell r="B363" t="str">
            <v>0432Supplies</v>
          </cell>
          <cell r="C363" t="str">
            <v>0432</v>
          </cell>
          <cell r="D363" t="str">
            <v>Technology Services</v>
          </cell>
          <cell r="E363" t="str">
            <v>Supplies</v>
          </cell>
          <cell r="F363" t="str">
            <v>Supplies</v>
          </cell>
          <cell r="G363">
            <v>1099375</v>
          </cell>
          <cell r="H363">
            <v>1091305</v>
          </cell>
        </row>
        <row r="364">
          <cell r="B364" t="str">
            <v>0433Capital Outlay</v>
          </cell>
          <cell r="C364" t="str">
            <v>0433</v>
          </cell>
          <cell r="D364" t="str">
            <v>Telecommunications</v>
          </cell>
          <cell r="E364" t="str">
            <v>Capital Outlay</v>
          </cell>
          <cell r="F364" t="str">
            <v>Capital Outlay</v>
          </cell>
          <cell r="G364">
            <v>0</v>
          </cell>
          <cell r="H364">
            <v>0</v>
          </cell>
        </row>
        <row r="365">
          <cell r="B365" t="str">
            <v>0433Contras/Contingencies</v>
          </cell>
          <cell r="C365" t="str">
            <v>0433</v>
          </cell>
          <cell r="D365" t="str">
            <v>Telecommunications</v>
          </cell>
          <cell r="E365" t="str">
            <v>Contras/Contingencies</v>
          </cell>
          <cell r="F365" t="str">
            <v>Contras/Contingencies</v>
          </cell>
          <cell r="G365">
            <v>76541</v>
          </cell>
          <cell r="H365">
            <v>112516</v>
          </cell>
        </row>
        <row r="366">
          <cell r="B366" t="str">
            <v>0433Debt Services</v>
          </cell>
          <cell r="C366" t="str">
            <v>0433</v>
          </cell>
          <cell r="D366" t="str">
            <v>Telecommunications</v>
          </cell>
          <cell r="E366" t="str">
            <v>Debt Services</v>
          </cell>
          <cell r="F366" t="str">
            <v>Debt Services</v>
          </cell>
          <cell r="G366">
            <v>0</v>
          </cell>
          <cell r="H366">
            <v>0</v>
          </cell>
        </row>
        <row r="367">
          <cell r="B367" t="str">
            <v>0433Intergovt Services</v>
          </cell>
          <cell r="C367" t="str">
            <v>0433</v>
          </cell>
          <cell r="D367" t="str">
            <v>Telecommunications</v>
          </cell>
          <cell r="E367" t="str">
            <v>Intergovt Services</v>
          </cell>
          <cell r="F367" t="str">
            <v>Intergovt Services</v>
          </cell>
          <cell r="G367">
            <v>1064844</v>
          </cell>
          <cell r="H367">
            <v>705454</v>
          </cell>
        </row>
        <row r="368">
          <cell r="B368" t="str">
            <v>0433Salaries/Benefits</v>
          </cell>
          <cell r="C368" t="str">
            <v>0433</v>
          </cell>
          <cell r="D368" t="str">
            <v>Telecommunications</v>
          </cell>
          <cell r="E368" t="str">
            <v>Salaries/Benefits</v>
          </cell>
          <cell r="F368" t="str">
            <v>Salaries/Benefits</v>
          </cell>
          <cell r="G368">
            <v>925625</v>
          </cell>
          <cell r="H368">
            <v>975268</v>
          </cell>
        </row>
        <row r="369">
          <cell r="B369" t="str">
            <v>0433Services, Other</v>
          </cell>
          <cell r="C369" t="str">
            <v>0433</v>
          </cell>
          <cell r="D369" t="str">
            <v>Telecommunications</v>
          </cell>
          <cell r="E369" t="str">
            <v>Services, Other</v>
          </cell>
          <cell r="F369" t="str">
            <v>Services, Other</v>
          </cell>
          <cell r="G369">
            <v>502974</v>
          </cell>
          <cell r="H369">
            <v>512029</v>
          </cell>
        </row>
        <row r="370">
          <cell r="B370" t="str">
            <v>0433Supplies</v>
          </cell>
          <cell r="C370" t="str">
            <v>0433</v>
          </cell>
          <cell r="D370" t="str">
            <v>Telecommunications</v>
          </cell>
          <cell r="E370" t="str">
            <v>Supplies</v>
          </cell>
          <cell r="F370" t="str">
            <v>Supplies</v>
          </cell>
          <cell r="G370">
            <v>23598</v>
          </cell>
          <cell r="H370">
            <v>23598</v>
          </cell>
        </row>
        <row r="371">
          <cell r="B371" t="str">
            <v>0437Capital Outlay</v>
          </cell>
          <cell r="C371" t="str">
            <v>0437</v>
          </cell>
          <cell r="D371" t="str">
            <v>Cable Communications</v>
          </cell>
          <cell r="E371" t="str">
            <v>Capital Outlay</v>
          </cell>
          <cell r="F371" t="str">
            <v>Capital Outlay</v>
          </cell>
          <cell r="G371">
            <v>0</v>
          </cell>
          <cell r="H371">
            <v>0</v>
          </cell>
        </row>
        <row r="372">
          <cell r="B372" t="str">
            <v>0437Contras/Contingencies</v>
          </cell>
          <cell r="C372" t="str">
            <v>0437</v>
          </cell>
          <cell r="D372" t="str">
            <v>Cable Communications</v>
          </cell>
          <cell r="E372" t="str">
            <v>Contras/Contingencies</v>
          </cell>
          <cell r="F372" t="str">
            <v>Contras/Contingencies</v>
          </cell>
          <cell r="G372">
            <v>-28431</v>
          </cell>
          <cell r="H372">
            <v>-27272</v>
          </cell>
        </row>
        <row r="373">
          <cell r="B373" t="str">
            <v>0437Debt Services</v>
          </cell>
          <cell r="C373" t="str">
            <v>0437</v>
          </cell>
          <cell r="D373" t="str">
            <v>Cable Communications</v>
          </cell>
          <cell r="E373" t="str">
            <v>Debt Services</v>
          </cell>
          <cell r="F373" t="str">
            <v>Debt Services</v>
          </cell>
          <cell r="G373">
            <v>0</v>
          </cell>
          <cell r="H373">
            <v>0</v>
          </cell>
        </row>
        <row r="374">
          <cell r="B374" t="str">
            <v>0437Intergovt Services</v>
          </cell>
          <cell r="C374" t="str">
            <v>0437</v>
          </cell>
          <cell r="D374" t="str">
            <v>Cable Communications</v>
          </cell>
          <cell r="E374" t="str">
            <v>Intergovt Services</v>
          </cell>
          <cell r="F374" t="str">
            <v>Intergovt Services</v>
          </cell>
          <cell r="G374">
            <v>47279</v>
          </cell>
          <cell r="H374">
            <v>47213</v>
          </cell>
        </row>
        <row r="375">
          <cell r="B375" t="str">
            <v>0437Salaries/Benefits</v>
          </cell>
          <cell r="C375" t="str">
            <v>0437</v>
          </cell>
          <cell r="D375" t="str">
            <v>Cable Communications</v>
          </cell>
          <cell r="E375" t="str">
            <v>Salaries/Benefits</v>
          </cell>
          <cell r="F375" t="str">
            <v>Salaries/Benefits</v>
          </cell>
          <cell r="G375">
            <v>127164</v>
          </cell>
          <cell r="H375">
            <v>136441</v>
          </cell>
        </row>
        <row r="376">
          <cell r="B376" t="str">
            <v>0437Services, Other</v>
          </cell>
          <cell r="C376" t="str">
            <v>0437</v>
          </cell>
          <cell r="D376" t="str">
            <v>Cable Communications</v>
          </cell>
          <cell r="E376" t="str">
            <v>Services, Other</v>
          </cell>
          <cell r="F376" t="str">
            <v>Services, Other</v>
          </cell>
          <cell r="G376">
            <v>181757</v>
          </cell>
          <cell r="H376">
            <v>181787</v>
          </cell>
        </row>
        <row r="377">
          <cell r="B377" t="str">
            <v>0437Supplies</v>
          </cell>
          <cell r="C377" t="str">
            <v>0437</v>
          </cell>
          <cell r="D377" t="str">
            <v>Cable Communications</v>
          </cell>
          <cell r="E377" t="str">
            <v>Supplies</v>
          </cell>
          <cell r="F377" t="str">
            <v>Supplies</v>
          </cell>
          <cell r="G377">
            <v>1872</v>
          </cell>
          <cell r="H377">
            <v>1872</v>
          </cell>
        </row>
        <row r="378">
          <cell r="B378" t="str">
            <v>0440Capital Outlay</v>
          </cell>
          <cell r="C378" t="str">
            <v>0440</v>
          </cell>
          <cell r="D378" t="str">
            <v>Real Estate Services</v>
          </cell>
          <cell r="E378" t="str">
            <v>Capital Outlay</v>
          </cell>
          <cell r="F378" t="str">
            <v>Capital Outlay</v>
          </cell>
          <cell r="G378">
            <v>-6229</v>
          </cell>
          <cell r="H378">
            <v>0</v>
          </cell>
        </row>
        <row r="379">
          <cell r="B379" t="str">
            <v>0440Contras/Contingencies</v>
          </cell>
          <cell r="C379" t="str">
            <v>0440</v>
          </cell>
          <cell r="D379" t="str">
            <v>Real Estate Services</v>
          </cell>
          <cell r="E379" t="str">
            <v>Contras/Contingencies</v>
          </cell>
          <cell r="F379" t="str">
            <v>Contras/Contingencies</v>
          </cell>
          <cell r="G379">
            <v>62349</v>
          </cell>
          <cell r="H379">
            <v>11746</v>
          </cell>
        </row>
        <row r="380">
          <cell r="B380" t="str">
            <v>0440Debt Services</v>
          </cell>
          <cell r="C380" t="str">
            <v>0440</v>
          </cell>
          <cell r="D380" t="str">
            <v>Real Estate Services</v>
          </cell>
          <cell r="E380" t="str">
            <v>Debt Services</v>
          </cell>
          <cell r="F380" t="str">
            <v>Debt Services</v>
          </cell>
          <cell r="G380">
            <v>0</v>
          </cell>
          <cell r="H380">
            <v>0</v>
          </cell>
        </row>
        <row r="381">
          <cell r="B381" t="str">
            <v>0440Intergovt Services</v>
          </cell>
          <cell r="C381" t="str">
            <v>0440</v>
          </cell>
          <cell r="D381" t="str">
            <v>Real Estate Services</v>
          </cell>
          <cell r="E381" t="str">
            <v>Intergovt Services</v>
          </cell>
          <cell r="F381" t="str">
            <v>Intergovt Services</v>
          </cell>
          <cell r="G381">
            <v>565633</v>
          </cell>
          <cell r="H381">
            <v>535883</v>
          </cell>
        </row>
        <row r="382">
          <cell r="B382" t="str">
            <v>0440Salaries/Benefits</v>
          </cell>
          <cell r="C382" t="str">
            <v>0440</v>
          </cell>
          <cell r="D382" t="str">
            <v>Real Estate Services</v>
          </cell>
          <cell r="E382" t="str">
            <v>Salaries/Benefits</v>
          </cell>
          <cell r="F382" t="str">
            <v>Salaries/Benefits</v>
          </cell>
          <cell r="G382">
            <v>2822746</v>
          </cell>
          <cell r="H382">
            <v>2979807</v>
          </cell>
        </row>
        <row r="383">
          <cell r="B383" t="str">
            <v>0440Services, Other</v>
          </cell>
          <cell r="C383" t="str">
            <v>0440</v>
          </cell>
          <cell r="D383" t="str">
            <v>Real Estate Services</v>
          </cell>
          <cell r="E383" t="str">
            <v>Services, Other</v>
          </cell>
          <cell r="F383" t="str">
            <v>Services, Other</v>
          </cell>
          <cell r="G383">
            <v>213984</v>
          </cell>
          <cell r="H383">
            <v>228276</v>
          </cell>
        </row>
        <row r="384">
          <cell r="B384" t="str">
            <v>0440Supplies</v>
          </cell>
          <cell r="C384" t="str">
            <v>0440</v>
          </cell>
          <cell r="D384" t="str">
            <v>Real Estate Services</v>
          </cell>
          <cell r="E384" t="str">
            <v>Supplies</v>
          </cell>
          <cell r="F384" t="str">
            <v>Supplies</v>
          </cell>
          <cell r="G384">
            <v>8860</v>
          </cell>
          <cell r="H384">
            <v>13349</v>
          </cell>
        </row>
        <row r="385">
          <cell r="B385" t="str">
            <v>0450Capital Outlay</v>
          </cell>
          <cell r="C385" t="str">
            <v>0450</v>
          </cell>
          <cell r="D385" t="str">
            <v>Security Screeners</v>
          </cell>
          <cell r="E385" t="str">
            <v>Capital Outlay</v>
          </cell>
          <cell r="F385" t="str">
            <v>Capital Outlay</v>
          </cell>
          <cell r="G385">
            <v>9839</v>
          </cell>
          <cell r="H385">
            <v>9839</v>
          </cell>
        </row>
        <row r="386">
          <cell r="B386" t="str">
            <v>0450Contras/Contingencies</v>
          </cell>
          <cell r="C386" t="str">
            <v>0450</v>
          </cell>
          <cell r="D386" t="str">
            <v>Security Screeners</v>
          </cell>
          <cell r="E386" t="str">
            <v>Contras/Contingencies</v>
          </cell>
          <cell r="F386" t="str">
            <v>Contras/Contingencies</v>
          </cell>
          <cell r="G386">
            <v>9244</v>
          </cell>
          <cell r="H386">
            <v>-22005</v>
          </cell>
        </row>
        <row r="387">
          <cell r="B387" t="str">
            <v>0450Debt Services</v>
          </cell>
          <cell r="C387" t="str">
            <v>0450</v>
          </cell>
          <cell r="D387" t="str">
            <v>Security Screeners</v>
          </cell>
          <cell r="E387" t="str">
            <v>Debt Services</v>
          </cell>
          <cell r="F387" t="str">
            <v>Debt Services</v>
          </cell>
          <cell r="G387">
            <v>0</v>
          </cell>
          <cell r="H387">
            <v>0</v>
          </cell>
        </row>
        <row r="388">
          <cell r="B388" t="str">
            <v>0450Intergovt Services</v>
          </cell>
          <cell r="C388" t="str">
            <v>0450</v>
          </cell>
          <cell r="D388" t="str">
            <v>Security Screeners</v>
          </cell>
          <cell r="E388" t="str">
            <v>Intergovt Services</v>
          </cell>
          <cell r="F388" t="str">
            <v>Intergovt Services</v>
          </cell>
          <cell r="G388">
            <v>61467</v>
          </cell>
          <cell r="H388">
            <v>284028</v>
          </cell>
        </row>
        <row r="389">
          <cell r="B389" t="str">
            <v>0450Salaries/Benefits</v>
          </cell>
          <cell r="C389" t="str">
            <v>0450</v>
          </cell>
          <cell r="D389" t="str">
            <v>Security Screeners</v>
          </cell>
          <cell r="E389" t="str">
            <v>Salaries/Benefits</v>
          </cell>
          <cell r="F389" t="str">
            <v>Salaries/Benefits</v>
          </cell>
          <cell r="G389">
            <v>2392437</v>
          </cell>
          <cell r="H389">
            <v>2467858</v>
          </cell>
        </row>
        <row r="390">
          <cell r="B390" t="str">
            <v>0450Services, Other</v>
          </cell>
          <cell r="C390" t="str">
            <v>0450</v>
          </cell>
          <cell r="D390" t="str">
            <v>Security Screeners</v>
          </cell>
          <cell r="E390" t="str">
            <v>Services, Other</v>
          </cell>
          <cell r="F390" t="str">
            <v>Services, Other</v>
          </cell>
          <cell r="G390">
            <v>505</v>
          </cell>
          <cell r="H390">
            <v>505</v>
          </cell>
        </row>
        <row r="391">
          <cell r="B391" t="str">
            <v>0450Supplies</v>
          </cell>
          <cell r="C391" t="str">
            <v>0450</v>
          </cell>
          <cell r="D391" t="str">
            <v>Security Screeners</v>
          </cell>
          <cell r="E391" t="str">
            <v>Supplies</v>
          </cell>
          <cell r="F391" t="str">
            <v>Supplies</v>
          </cell>
          <cell r="G391">
            <v>27100</v>
          </cell>
          <cell r="H391">
            <v>27100</v>
          </cell>
        </row>
        <row r="392">
          <cell r="B392" t="str">
            <v>0465Capital Outlay</v>
          </cell>
          <cell r="C392" t="str">
            <v>0465</v>
          </cell>
          <cell r="D392" t="str">
            <v>Limited G.O. Bond Redemption</v>
          </cell>
          <cell r="E392" t="str">
            <v>Capital Outlay</v>
          </cell>
          <cell r="F392" t="str">
            <v>Capital Outlay</v>
          </cell>
          <cell r="G392">
            <v>0</v>
          </cell>
          <cell r="H392">
            <v>0</v>
          </cell>
        </row>
        <row r="393">
          <cell r="B393" t="str">
            <v>0465Contras/Contingencies</v>
          </cell>
          <cell r="C393" t="str">
            <v>0465</v>
          </cell>
          <cell r="D393" t="str">
            <v>Limited G.O. Bond Redemption</v>
          </cell>
          <cell r="E393" t="str">
            <v>Contras/Contingencies</v>
          </cell>
          <cell r="F393" t="str">
            <v>Contras/Contingencies</v>
          </cell>
          <cell r="G393">
            <v>2463423</v>
          </cell>
          <cell r="H393">
            <v>2463423</v>
          </cell>
        </row>
        <row r="394">
          <cell r="B394" t="str">
            <v>0465Debt Services</v>
          </cell>
          <cell r="C394" t="str">
            <v>0465</v>
          </cell>
          <cell r="D394" t="str">
            <v>Limited G.O. Bond Redemption</v>
          </cell>
          <cell r="E394" t="str">
            <v>Debt Services</v>
          </cell>
          <cell r="F394" t="str">
            <v>Debt Services</v>
          </cell>
          <cell r="G394">
            <v>159055096</v>
          </cell>
          <cell r="H394">
            <v>159055096</v>
          </cell>
        </row>
        <row r="395">
          <cell r="B395" t="str">
            <v>0465Intergovt Services</v>
          </cell>
          <cell r="C395" t="str">
            <v>0465</v>
          </cell>
          <cell r="D395" t="str">
            <v>Limited G.O. Bond Redemption</v>
          </cell>
          <cell r="E395" t="str">
            <v>Intergovt Services</v>
          </cell>
          <cell r="F395" t="str">
            <v>Intergovt Services</v>
          </cell>
          <cell r="G395">
            <v>0</v>
          </cell>
          <cell r="H395">
            <v>0</v>
          </cell>
        </row>
        <row r="396">
          <cell r="B396" t="str">
            <v>0465Salaries/Benefits</v>
          </cell>
          <cell r="C396" t="str">
            <v>0465</v>
          </cell>
          <cell r="D396" t="str">
            <v>Limited G.O. Bond Redemption</v>
          </cell>
          <cell r="E396" t="str">
            <v>Salaries/Benefits</v>
          </cell>
          <cell r="F396" t="str">
            <v>Salaries/Benefits</v>
          </cell>
          <cell r="G396">
            <v>0</v>
          </cell>
          <cell r="H396">
            <v>0</v>
          </cell>
        </row>
        <row r="397">
          <cell r="B397" t="str">
            <v>0465Services, Other</v>
          </cell>
          <cell r="C397" t="str">
            <v>0465</v>
          </cell>
          <cell r="D397" t="str">
            <v>Limited G.O. Bond Redemption</v>
          </cell>
          <cell r="E397" t="str">
            <v>Services, Other</v>
          </cell>
          <cell r="F397" t="str">
            <v>Services, Other</v>
          </cell>
          <cell r="G397">
            <v>0</v>
          </cell>
          <cell r="H397">
            <v>0</v>
          </cell>
        </row>
        <row r="398">
          <cell r="B398" t="str">
            <v>0465Supplies</v>
          </cell>
          <cell r="C398" t="str">
            <v>0465</v>
          </cell>
          <cell r="D398" t="str">
            <v>Limited G.O. Bond Redemption</v>
          </cell>
          <cell r="E398" t="str">
            <v>Supplies</v>
          </cell>
          <cell r="F398" t="str">
            <v>Supplies</v>
          </cell>
          <cell r="G398">
            <v>0</v>
          </cell>
          <cell r="H398">
            <v>0</v>
          </cell>
        </row>
        <row r="399">
          <cell r="B399" t="str">
            <v>0466Capital Outlay</v>
          </cell>
          <cell r="C399" t="str">
            <v>0466</v>
          </cell>
          <cell r="D399" t="str">
            <v>Unlimited G.O. Bond Redemption</v>
          </cell>
          <cell r="E399" t="str">
            <v>Capital Outlay</v>
          </cell>
          <cell r="F399" t="str">
            <v>Capital Outlay</v>
          </cell>
          <cell r="G399">
            <v>0</v>
          </cell>
          <cell r="H399">
            <v>0</v>
          </cell>
        </row>
        <row r="400">
          <cell r="B400" t="str">
            <v>0466Contras/Contingencies</v>
          </cell>
          <cell r="C400" t="str">
            <v>0466</v>
          </cell>
          <cell r="D400" t="str">
            <v>Unlimited G.O. Bond Redemption</v>
          </cell>
          <cell r="E400" t="str">
            <v>Contras/Contingencies</v>
          </cell>
          <cell r="F400" t="str">
            <v>Contras/Contingencies</v>
          </cell>
          <cell r="G400">
            <v>0</v>
          </cell>
          <cell r="H400">
            <v>0</v>
          </cell>
        </row>
        <row r="401">
          <cell r="B401" t="str">
            <v>0466Debt Services</v>
          </cell>
          <cell r="C401" t="str">
            <v>0466</v>
          </cell>
          <cell r="D401" t="str">
            <v>Unlimited G.O. Bond Redemption</v>
          </cell>
          <cell r="E401" t="str">
            <v>Debt Services</v>
          </cell>
          <cell r="F401" t="str">
            <v>Debt Services</v>
          </cell>
          <cell r="G401">
            <v>24774477</v>
          </cell>
          <cell r="H401">
            <v>24774477</v>
          </cell>
        </row>
        <row r="402">
          <cell r="B402" t="str">
            <v>0466Intergovt Services</v>
          </cell>
          <cell r="C402" t="str">
            <v>0466</v>
          </cell>
          <cell r="D402" t="str">
            <v>Unlimited G.O. Bond Redemption</v>
          </cell>
          <cell r="E402" t="str">
            <v>Intergovt Services</v>
          </cell>
          <cell r="F402" t="str">
            <v>Intergovt Services</v>
          </cell>
          <cell r="G402">
            <v>0</v>
          </cell>
          <cell r="H402">
            <v>0</v>
          </cell>
        </row>
        <row r="403">
          <cell r="B403" t="str">
            <v>0466Salaries/Benefits</v>
          </cell>
          <cell r="C403" t="str">
            <v>0466</v>
          </cell>
          <cell r="D403" t="str">
            <v>Unlimited G.O. Bond Redemption</v>
          </cell>
          <cell r="E403" t="str">
            <v>Salaries/Benefits</v>
          </cell>
          <cell r="F403" t="str">
            <v>Salaries/Benefits</v>
          </cell>
          <cell r="G403">
            <v>0</v>
          </cell>
          <cell r="H403">
            <v>0</v>
          </cell>
        </row>
        <row r="404">
          <cell r="B404" t="str">
            <v>0466Services, Other</v>
          </cell>
          <cell r="C404" t="str">
            <v>0466</v>
          </cell>
          <cell r="D404" t="str">
            <v>Unlimited G.O. Bond Redemption</v>
          </cell>
          <cell r="E404" t="str">
            <v>Services, Other</v>
          </cell>
          <cell r="F404" t="str">
            <v>Services, Other</v>
          </cell>
          <cell r="G404">
            <v>0</v>
          </cell>
          <cell r="H404">
            <v>0</v>
          </cell>
        </row>
        <row r="405">
          <cell r="B405" t="str">
            <v>0466Supplies</v>
          </cell>
          <cell r="C405" t="str">
            <v>0466</v>
          </cell>
          <cell r="D405" t="str">
            <v>Unlimited G.O. Bond Redemption</v>
          </cell>
          <cell r="E405" t="str">
            <v>Supplies</v>
          </cell>
          <cell r="F405" t="str">
            <v>Supplies</v>
          </cell>
          <cell r="G405">
            <v>0</v>
          </cell>
          <cell r="H405">
            <v>0</v>
          </cell>
        </row>
        <row r="406">
          <cell r="B406" t="str">
            <v>0467Capital Outlay</v>
          </cell>
          <cell r="C406" t="str">
            <v>0467</v>
          </cell>
          <cell r="D406" t="str">
            <v>Stadium G.O. Bond Redemption</v>
          </cell>
          <cell r="E406" t="str">
            <v>Capital Outlay</v>
          </cell>
          <cell r="F406" t="str">
            <v>Capital Outlay</v>
          </cell>
          <cell r="G406">
            <v>0</v>
          </cell>
          <cell r="H406">
            <v>0</v>
          </cell>
        </row>
        <row r="407">
          <cell r="B407" t="str">
            <v>0467Contras/Contingencies</v>
          </cell>
          <cell r="C407" t="str">
            <v>0467</v>
          </cell>
          <cell r="D407" t="str">
            <v>Stadium G.O. Bond Redemption</v>
          </cell>
          <cell r="E407" t="str">
            <v>Contras/Contingencies</v>
          </cell>
          <cell r="F407" t="str">
            <v>Contras/Contingencies</v>
          </cell>
          <cell r="G407">
            <v>0</v>
          </cell>
          <cell r="H407">
            <v>0</v>
          </cell>
        </row>
        <row r="408">
          <cell r="B408" t="str">
            <v>0467Debt Services</v>
          </cell>
          <cell r="C408" t="str">
            <v>0467</v>
          </cell>
          <cell r="D408" t="str">
            <v>Stadium G.O. Bond Redemption</v>
          </cell>
          <cell r="E408" t="str">
            <v>Debt Services</v>
          </cell>
          <cell r="F408" t="str">
            <v>Debt Services</v>
          </cell>
          <cell r="G408">
            <v>5732006</v>
          </cell>
          <cell r="H408">
            <v>5732006</v>
          </cell>
        </row>
        <row r="409">
          <cell r="B409" t="str">
            <v>0467Intergovt Services</v>
          </cell>
          <cell r="C409" t="str">
            <v>0467</v>
          </cell>
          <cell r="D409" t="str">
            <v>Stadium G.O. Bond Redemption</v>
          </cell>
          <cell r="E409" t="str">
            <v>Intergovt Services</v>
          </cell>
          <cell r="F409" t="str">
            <v>Intergovt Services</v>
          </cell>
          <cell r="G409">
            <v>0</v>
          </cell>
          <cell r="H409">
            <v>0</v>
          </cell>
        </row>
        <row r="410">
          <cell r="B410" t="str">
            <v>0467Salaries/Benefits</v>
          </cell>
          <cell r="C410" t="str">
            <v>0467</v>
          </cell>
          <cell r="D410" t="str">
            <v>Stadium G.O. Bond Redemption</v>
          </cell>
          <cell r="E410" t="str">
            <v>Salaries/Benefits</v>
          </cell>
          <cell r="F410" t="str">
            <v>Salaries/Benefits</v>
          </cell>
          <cell r="G410">
            <v>0</v>
          </cell>
          <cell r="H410">
            <v>0</v>
          </cell>
        </row>
        <row r="411">
          <cell r="B411" t="str">
            <v>0467Services, Other</v>
          </cell>
          <cell r="C411" t="str">
            <v>0467</v>
          </cell>
          <cell r="D411" t="str">
            <v>Stadium G.O. Bond Redemption</v>
          </cell>
          <cell r="E411" t="str">
            <v>Services, Other</v>
          </cell>
          <cell r="F411" t="str">
            <v>Services, Other</v>
          </cell>
          <cell r="G411">
            <v>0</v>
          </cell>
          <cell r="H411">
            <v>0</v>
          </cell>
        </row>
        <row r="412">
          <cell r="B412" t="str">
            <v>0467Supplies</v>
          </cell>
          <cell r="C412" t="str">
            <v>0467</v>
          </cell>
          <cell r="D412" t="str">
            <v>Stadium G.O. Bond Redemption</v>
          </cell>
          <cell r="E412" t="str">
            <v>Supplies</v>
          </cell>
          <cell r="F412" t="str">
            <v>Supplies</v>
          </cell>
          <cell r="G412">
            <v>0</v>
          </cell>
          <cell r="H412">
            <v>0</v>
          </cell>
        </row>
        <row r="413">
          <cell r="B413" t="str">
            <v>0470Capital Outlay</v>
          </cell>
          <cell r="C413" t="str">
            <v>0470</v>
          </cell>
          <cell r="D413" t="str">
            <v>Records and Licensing Services</v>
          </cell>
          <cell r="E413" t="str">
            <v>Capital Outlay</v>
          </cell>
          <cell r="F413" t="str">
            <v>Capital Outlay</v>
          </cell>
          <cell r="G413">
            <v>17700</v>
          </cell>
          <cell r="H413">
            <v>17700</v>
          </cell>
        </row>
        <row r="414">
          <cell r="B414" t="str">
            <v>0470Contras/Contingencies</v>
          </cell>
          <cell r="C414" t="str">
            <v>0470</v>
          </cell>
          <cell r="D414" t="str">
            <v>Records and Licensing Services</v>
          </cell>
          <cell r="E414" t="str">
            <v>Contras/Contingencies</v>
          </cell>
          <cell r="F414" t="str">
            <v>Contras/Contingencies</v>
          </cell>
          <cell r="G414">
            <v>-250895</v>
          </cell>
          <cell r="H414">
            <v>507000</v>
          </cell>
        </row>
        <row r="415">
          <cell r="B415" t="str">
            <v>0470Debt Services</v>
          </cell>
          <cell r="C415" t="str">
            <v>0470</v>
          </cell>
          <cell r="D415" t="str">
            <v>Records and Licensing Services</v>
          </cell>
          <cell r="E415" t="str">
            <v>Debt Services</v>
          </cell>
          <cell r="F415" t="str">
            <v>Debt Services</v>
          </cell>
          <cell r="G415">
            <v>0</v>
          </cell>
          <cell r="H415">
            <v>0</v>
          </cell>
        </row>
        <row r="416">
          <cell r="B416" t="str">
            <v>0470Intergovt Services</v>
          </cell>
          <cell r="C416" t="str">
            <v>0470</v>
          </cell>
          <cell r="D416" t="str">
            <v>Records and Licensing Services</v>
          </cell>
          <cell r="E416" t="str">
            <v>Intergovt Services</v>
          </cell>
          <cell r="F416" t="str">
            <v>Intergovt Services</v>
          </cell>
          <cell r="G416">
            <v>1923584</v>
          </cell>
          <cell r="H416">
            <v>2174614</v>
          </cell>
        </row>
        <row r="417">
          <cell r="B417" t="str">
            <v>0470Salaries/Benefits</v>
          </cell>
          <cell r="C417" t="str">
            <v>0470</v>
          </cell>
          <cell r="D417" t="str">
            <v>Records and Licensing Services</v>
          </cell>
          <cell r="E417" t="str">
            <v>Salaries/Benefits</v>
          </cell>
          <cell r="F417" t="str">
            <v>Salaries/Benefits</v>
          </cell>
          <cell r="G417">
            <v>7753267</v>
          </cell>
          <cell r="H417">
            <v>9305918</v>
          </cell>
        </row>
        <row r="418">
          <cell r="B418" t="str">
            <v>0470Services, Other</v>
          </cell>
          <cell r="C418" t="str">
            <v>0470</v>
          </cell>
          <cell r="D418" t="str">
            <v>Records and Licensing Services</v>
          </cell>
          <cell r="E418" t="str">
            <v>Services, Other</v>
          </cell>
          <cell r="F418" t="str">
            <v>Services, Other</v>
          </cell>
          <cell r="G418">
            <v>1327402</v>
          </cell>
          <cell r="H418">
            <v>1396324</v>
          </cell>
        </row>
        <row r="419">
          <cell r="B419" t="str">
            <v>0470Supplies</v>
          </cell>
          <cell r="C419" t="str">
            <v>0470</v>
          </cell>
          <cell r="D419" t="str">
            <v>Records and Licensing Services</v>
          </cell>
          <cell r="E419" t="str">
            <v>Supplies</v>
          </cell>
          <cell r="F419" t="str">
            <v>Supplies</v>
          </cell>
          <cell r="G419">
            <v>157014</v>
          </cell>
          <cell r="H419">
            <v>159514</v>
          </cell>
        </row>
        <row r="420">
          <cell r="B420" t="str">
            <v>0471Capital Outlay</v>
          </cell>
          <cell r="C420" t="str">
            <v>0471</v>
          </cell>
          <cell r="D420" t="str">
            <v>Recorder's Operations and Maintenance</v>
          </cell>
          <cell r="E420" t="str">
            <v>Capital Outlay</v>
          </cell>
          <cell r="F420" t="str">
            <v>Capital Outlay</v>
          </cell>
          <cell r="G420">
            <v>194114</v>
          </cell>
          <cell r="H420">
            <v>256177</v>
          </cell>
        </row>
        <row r="421">
          <cell r="B421" t="str">
            <v>0471Contras/Contingencies</v>
          </cell>
          <cell r="C421" t="str">
            <v>0471</v>
          </cell>
          <cell r="D421" t="str">
            <v>Recorder's Operations and Maintenance</v>
          </cell>
          <cell r="E421" t="str">
            <v>Contras/Contingencies</v>
          </cell>
          <cell r="F421" t="str">
            <v>Contras/Contingencies</v>
          </cell>
          <cell r="G421">
            <v>81019</v>
          </cell>
          <cell r="H421">
            <v>39416</v>
          </cell>
        </row>
        <row r="422">
          <cell r="B422" t="str">
            <v>0471Debt Services</v>
          </cell>
          <cell r="C422" t="str">
            <v>0471</v>
          </cell>
          <cell r="D422" t="str">
            <v>Recorder's Operations and Maintenance</v>
          </cell>
          <cell r="E422" t="str">
            <v>Debt Services</v>
          </cell>
          <cell r="F422" t="str">
            <v>Debt Services</v>
          </cell>
          <cell r="G422">
            <v>0</v>
          </cell>
          <cell r="H422">
            <v>0</v>
          </cell>
        </row>
        <row r="423">
          <cell r="B423" t="str">
            <v>0471Intergovt Services</v>
          </cell>
          <cell r="C423" t="str">
            <v>0471</v>
          </cell>
          <cell r="D423" t="str">
            <v>Recorder's Operations and Maintenance</v>
          </cell>
          <cell r="E423" t="str">
            <v>Intergovt Services</v>
          </cell>
          <cell r="F423" t="str">
            <v>Intergovt Services</v>
          </cell>
          <cell r="G423">
            <v>867964</v>
          </cell>
          <cell r="H423">
            <v>233840</v>
          </cell>
        </row>
        <row r="424">
          <cell r="B424" t="str">
            <v>0471Salaries/Benefits</v>
          </cell>
          <cell r="C424" t="str">
            <v>0471</v>
          </cell>
          <cell r="D424" t="str">
            <v>Recorder's Operations and Maintenance</v>
          </cell>
          <cell r="E424" t="str">
            <v>Salaries/Benefits</v>
          </cell>
          <cell r="F424" t="str">
            <v>Salaries/Benefits</v>
          </cell>
          <cell r="G424">
            <v>888571</v>
          </cell>
          <cell r="H424">
            <v>948161</v>
          </cell>
        </row>
        <row r="425">
          <cell r="B425" t="str">
            <v>0471Services, Other</v>
          </cell>
          <cell r="C425" t="str">
            <v>0471</v>
          </cell>
          <cell r="D425" t="str">
            <v>Recorder's Operations and Maintenance</v>
          </cell>
          <cell r="E425" t="str">
            <v>Services, Other</v>
          </cell>
          <cell r="F425" t="str">
            <v>Services, Other</v>
          </cell>
          <cell r="G425">
            <v>655023</v>
          </cell>
          <cell r="H425">
            <v>661630</v>
          </cell>
        </row>
        <row r="426">
          <cell r="B426" t="str">
            <v>0471Supplies</v>
          </cell>
          <cell r="C426" t="str">
            <v>0471</v>
          </cell>
          <cell r="D426" t="str">
            <v>Recorder's Operations and Maintenance</v>
          </cell>
          <cell r="E426" t="str">
            <v>Supplies</v>
          </cell>
          <cell r="F426" t="str">
            <v>Supplies</v>
          </cell>
          <cell r="G426">
            <v>82500</v>
          </cell>
          <cell r="H426">
            <v>82500</v>
          </cell>
        </row>
        <row r="427">
          <cell r="B427" t="str">
            <v>0480Capital Outlay</v>
          </cell>
          <cell r="C427" t="str">
            <v>0480</v>
          </cell>
          <cell r="D427" t="str">
            <v>Veterans Services</v>
          </cell>
          <cell r="E427" t="str">
            <v>Capital Outlay</v>
          </cell>
          <cell r="F427" t="str">
            <v>Capital Outlay</v>
          </cell>
          <cell r="G427">
            <v>0</v>
          </cell>
          <cell r="H427">
            <v>0</v>
          </cell>
        </row>
        <row r="428">
          <cell r="B428" t="str">
            <v>0480Contras/Contingencies</v>
          </cell>
          <cell r="C428" t="str">
            <v>0480</v>
          </cell>
          <cell r="D428" t="str">
            <v>Veterans Services</v>
          </cell>
          <cell r="E428" t="str">
            <v>Contras/Contingencies</v>
          </cell>
          <cell r="F428" t="str">
            <v>Contras/Contingencies</v>
          </cell>
          <cell r="G428">
            <v>16400</v>
          </cell>
          <cell r="H428">
            <v>34330</v>
          </cell>
        </row>
        <row r="429">
          <cell r="B429" t="str">
            <v>0480Debt Services</v>
          </cell>
          <cell r="C429" t="str">
            <v>0480</v>
          </cell>
          <cell r="D429" t="str">
            <v>Veterans Services</v>
          </cell>
          <cell r="E429" t="str">
            <v>Debt Services</v>
          </cell>
          <cell r="F429" t="str">
            <v>Debt Services</v>
          </cell>
          <cell r="G429">
            <v>0</v>
          </cell>
          <cell r="H429">
            <v>0</v>
          </cell>
        </row>
        <row r="430">
          <cell r="B430" t="str">
            <v>0480Intergovt Services</v>
          </cell>
          <cell r="C430" t="str">
            <v>0480</v>
          </cell>
          <cell r="D430" t="str">
            <v>Veterans Services</v>
          </cell>
          <cell r="E430" t="str">
            <v>Intergovt Services</v>
          </cell>
          <cell r="F430" t="str">
            <v>Intergovt Services</v>
          </cell>
          <cell r="G430">
            <v>364714</v>
          </cell>
          <cell r="H430">
            <v>512249</v>
          </cell>
        </row>
        <row r="431">
          <cell r="B431" t="str">
            <v>0480Salaries/Benefits</v>
          </cell>
          <cell r="C431" t="str">
            <v>0480</v>
          </cell>
          <cell r="D431" t="str">
            <v>Veterans Services</v>
          </cell>
          <cell r="E431" t="str">
            <v>Salaries/Benefits</v>
          </cell>
          <cell r="F431" t="str">
            <v>Salaries/Benefits</v>
          </cell>
          <cell r="G431">
            <v>818169</v>
          </cell>
          <cell r="H431">
            <v>845353</v>
          </cell>
        </row>
        <row r="432">
          <cell r="B432" t="str">
            <v>0480Services, Other</v>
          </cell>
          <cell r="C432" t="str">
            <v>0480</v>
          </cell>
          <cell r="D432" t="str">
            <v>Veterans Services</v>
          </cell>
          <cell r="E432" t="str">
            <v>Services, Other</v>
          </cell>
          <cell r="F432" t="str">
            <v>Services, Other</v>
          </cell>
          <cell r="G432">
            <v>1636809</v>
          </cell>
          <cell r="H432">
            <v>1439299</v>
          </cell>
        </row>
        <row r="433">
          <cell r="B433" t="str">
            <v>0480Supplies</v>
          </cell>
          <cell r="C433" t="str">
            <v>0480</v>
          </cell>
          <cell r="D433" t="str">
            <v>Veterans Services</v>
          </cell>
          <cell r="E433" t="str">
            <v>Supplies</v>
          </cell>
          <cell r="F433" t="str">
            <v>Supplies</v>
          </cell>
          <cell r="G433">
            <v>-55919</v>
          </cell>
          <cell r="H433">
            <v>19343</v>
          </cell>
        </row>
        <row r="434">
          <cell r="B434" t="str">
            <v>0490Capital Outlay</v>
          </cell>
          <cell r="C434" t="str">
            <v>0490</v>
          </cell>
          <cell r="D434" t="str">
            <v>I-Net Operations</v>
          </cell>
          <cell r="E434" t="str">
            <v>Capital Outlay</v>
          </cell>
          <cell r="F434" t="str">
            <v>Capital Outlay</v>
          </cell>
          <cell r="G434">
            <v>60000</v>
          </cell>
          <cell r="H434">
            <v>60000</v>
          </cell>
        </row>
        <row r="435">
          <cell r="B435" t="str">
            <v>0490Contras/Contingencies</v>
          </cell>
          <cell r="C435" t="str">
            <v>0490</v>
          </cell>
          <cell r="D435" t="str">
            <v>I-Net Operations</v>
          </cell>
          <cell r="E435" t="str">
            <v>Contras/Contingencies</v>
          </cell>
          <cell r="F435" t="str">
            <v>Contras/Contingencies</v>
          </cell>
          <cell r="G435">
            <v>96209</v>
          </cell>
          <cell r="H435">
            <v>103293</v>
          </cell>
        </row>
        <row r="436">
          <cell r="B436" t="str">
            <v>0490Debt Services</v>
          </cell>
          <cell r="C436" t="str">
            <v>0490</v>
          </cell>
          <cell r="D436" t="str">
            <v>I-Net Operations</v>
          </cell>
          <cell r="E436" t="str">
            <v>Debt Services</v>
          </cell>
          <cell r="F436" t="str">
            <v>Debt Services</v>
          </cell>
          <cell r="G436">
            <v>0</v>
          </cell>
          <cell r="H436">
            <v>0</v>
          </cell>
        </row>
        <row r="437">
          <cell r="B437" t="str">
            <v>0490Intergovt Services</v>
          </cell>
          <cell r="C437" t="str">
            <v>0490</v>
          </cell>
          <cell r="D437" t="str">
            <v>I-Net Operations</v>
          </cell>
          <cell r="E437" t="str">
            <v>Intergovt Services</v>
          </cell>
          <cell r="F437" t="str">
            <v>Intergovt Services</v>
          </cell>
          <cell r="G437">
            <v>1828314</v>
          </cell>
          <cell r="H437">
            <v>1093685</v>
          </cell>
        </row>
        <row r="438">
          <cell r="B438" t="str">
            <v>0490Salaries/Benefits</v>
          </cell>
          <cell r="C438" t="str">
            <v>0490</v>
          </cell>
          <cell r="D438" t="str">
            <v>I-Net Operations</v>
          </cell>
          <cell r="E438" t="str">
            <v>Salaries/Benefits</v>
          </cell>
          <cell r="F438" t="str">
            <v>Salaries/Benefits</v>
          </cell>
          <cell r="G438">
            <v>789238</v>
          </cell>
          <cell r="H438">
            <v>868611</v>
          </cell>
        </row>
        <row r="439">
          <cell r="B439" t="str">
            <v>0490Services, Other</v>
          </cell>
          <cell r="C439" t="str">
            <v>0490</v>
          </cell>
          <cell r="D439" t="str">
            <v>I-Net Operations</v>
          </cell>
          <cell r="E439" t="str">
            <v>Services, Other</v>
          </cell>
          <cell r="F439" t="str">
            <v>Services, Other</v>
          </cell>
          <cell r="G439">
            <v>617345</v>
          </cell>
          <cell r="H439">
            <v>618855</v>
          </cell>
        </row>
        <row r="440">
          <cell r="B440" t="str">
            <v>0490Supplies</v>
          </cell>
          <cell r="C440" t="str">
            <v>0490</v>
          </cell>
          <cell r="D440" t="str">
            <v>I-Net Operations</v>
          </cell>
          <cell r="E440" t="str">
            <v>Supplies</v>
          </cell>
          <cell r="F440" t="str">
            <v>Supplies</v>
          </cell>
          <cell r="G440">
            <v>15000</v>
          </cell>
          <cell r="H440">
            <v>15000</v>
          </cell>
        </row>
        <row r="441">
          <cell r="B441" t="str">
            <v>0500Capital Outlay</v>
          </cell>
          <cell r="C441" t="str">
            <v>0500</v>
          </cell>
          <cell r="D441" t="str">
            <v>Prosecuting Attorney</v>
          </cell>
          <cell r="E441" t="str">
            <v>Capital Outlay</v>
          </cell>
          <cell r="F441" t="str">
            <v>Capital Outlay</v>
          </cell>
          <cell r="G441">
            <v>14300</v>
          </cell>
          <cell r="H441">
            <v>14300</v>
          </cell>
        </row>
        <row r="442">
          <cell r="B442" t="str">
            <v>0500Contras/Contingencies</v>
          </cell>
          <cell r="C442" t="str">
            <v>0500</v>
          </cell>
          <cell r="D442" t="str">
            <v>Prosecuting Attorney</v>
          </cell>
          <cell r="E442" t="str">
            <v>Contras/Contingencies</v>
          </cell>
          <cell r="F442" t="str">
            <v>Contras/Contingencies</v>
          </cell>
          <cell r="G442">
            <v>416935</v>
          </cell>
          <cell r="H442">
            <v>-943877</v>
          </cell>
        </row>
        <row r="443">
          <cell r="B443" t="str">
            <v>0500Debt Services</v>
          </cell>
          <cell r="C443" t="str">
            <v>0500</v>
          </cell>
          <cell r="D443" t="str">
            <v>Prosecuting Attorney</v>
          </cell>
          <cell r="E443" t="str">
            <v>Debt Services</v>
          </cell>
          <cell r="F443" t="str">
            <v>Debt Services</v>
          </cell>
          <cell r="G443">
            <v>31995</v>
          </cell>
          <cell r="H443">
            <v>31995</v>
          </cell>
        </row>
        <row r="444">
          <cell r="B444" t="str">
            <v>0500Intergovt Services</v>
          </cell>
          <cell r="C444" t="str">
            <v>0500</v>
          </cell>
          <cell r="D444" t="str">
            <v>Prosecuting Attorney</v>
          </cell>
          <cell r="E444" t="str">
            <v>Intergovt Services</v>
          </cell>
          <cell r="F444" t="str">
            <v>Intergovt Services</v>
          </cell>
          <cell r="G444">
            <v>3806787</v>
          </cell>
          <cell r="H444">
            <v>4066618</v>
          </cell>
        </row>
        <row r="445">
          <cell r="B445" t="str">
            <v>0500Salaries/Benefits</v>
          </cell>
          <cell r="C445" t="str">
            <v>0500</v>
          </cell>
          <cell r="D445" t="str">
            <v>Prosecuting Attorney</v>
          </cell>
          <cell r="E445" t="str">
            <v>Salaries/Benefits</v>
          </cell>
          <cell r="F445" t="str">
            <v>Salaries/Benefits</v>
          </cell>
          <cell r="G445">
            <v>49867337</v>
          </cell>
          <cell r="H445">
            <v>53621862</v>
          </cell>
        </row>
        <row r="446">
          <cell r="B446" t="str">
            <v>0500Services, Other</v>
          </cell>
          <cell r="C446" t="str">
            <v>0500</v>
          </cell>
          <cell r="D446" t="str">
            <v>Prosecuting Attorney</v>
          </cell>
          <cell r="E446" t="str">
            <v>Services, Other</v>
          </cell>
          <cell r="F446" t="str">
            <v>Services, Other</v>
          </cell>
          <cell r="G446">
            <v>1781785</v>
          </cell>
          <cell r="H446">
            <v>1792873</v>
          </cell>
        </row>
        <row r="447">
          <cell r="B447" t="str">
            <v>0500Supplies</v>
          </cell>
          <cell r="C447" t="str">
            <v>0500</v>
          </cell>
          <cell r="D447" t="str">
            <v>Prosecuting Attorney</v>
          </cell>
          <cell r="E447" t="str">
            <v>Supplies</v>
          </cell>
          <cell r="F447" t="str">
            <v>Supplies</v>
          </cell>
          <cell r="G447">
            <v>496025</v>
          </cell>
          <cell r="H447">
            <v>496025</v>
          </cell>
        </row>
        <row r="448">
          <cell r="B448" t="str">
            <v>0501Capital Outlay</v>
          </cell>
          <cell r="C448" t="str">
            <v>0501</v>
          </cell>
          <cell r="D448" t="str">
            <v>Prosecuting Attorney Antiprofiteering</v>
          </cell>
          <cell r="E448" t="str">
            <v>Capital Outlay</v>
          </cell>
          <cell r="F448" t="str">
            <v>Capital Outlay</v>
          </cell>
          <cell r="G448">
            <v>0</v>
          </cell>
          <cell r="H448">
            <v>0</v>
          </cell>
        </row>
        <row r="449">
          <cell r="B449" t="str">
            <v>0501Contras/Contingencies</v>
          </cell>
          <cell r="C449" t="str">
            <v>0501</v>
          </cell>
          <cell r="D449" t="str">
            <v>Prosecuting Attorney Antiprofiteering</v>
          </cell>
          <cell r="E449" t="str">
            <v>Contras/Contingencies</v>
          </cell>
          <cell r="F449" t="str">
            <v>Contras/Contingencies</v>
          </cell>
          <cell r="G449">
            <v>0</v>
          </cell>
          <cell r="H449">
            <v>0</v>
          </cell>
        </row>
        <row r="450">
          <cell r="B450" t="str">
            <v>0501Debt Services</v>
          </cell>
          <cell r="C450" t="str">
            <v>0501</v>
          </cell>
          <cell r="D450" t="str">
            <v>Prosecuting Attorney Antiprofiteering</v>
          </cell>
          <cell r="E450" t="str">
            <v>Debt Services</v>
          </cell>
          <cell r="F450" t="str">
            <v>Debt Services</v>
          </cell>
          <cell r="G450">
            <v>0</v>
          </cell>
          <cell r="H450">
            <v>0</v>
          </cell>
        </row>
        <row r="451">
          <cell r="B451" t="str">
            <v>0501Intergovt Services</v>
          </cell>
          <cell r="C451" t="str">
            <v>0501</v>
          </cell>
          <cell r="D451" t="str">
            <v>Prosecuting Attorney Antiprofiteering</v>
          </cell>
          <cell r="E451" t="str">
            <v>Intergovt Services</v>
          </cell>
          <cell r="F451" t="str">
            <v>Intergovt Services</v>
          </cell>
          <cell r="G451">
            <v>0</v>
          </cell>
          <cell r="H451">
            <v>0</v>
          </cell>
        </row>
        <row r="452">
          <cell r="B452" t="str">
            <v>0501Salaries/Benefits</v>
          </cell>
          <cell r="C452" t="str">
            <v>0501</v>
          </cell>
          <cell r="D452" t="str">
            <v>Prosecuting Attorney Antiprofiteering</v>
          </cell>
          <cell r="E452" t="str">
            <v>Salaries/Benefits</v>
          </cell>
          <cell r="F452" t="str">
            <v>Salaries/Benefits</v>
          </cell>
          <cell r="G452">
            <v>100000</v>
          </cell>
          <cell r="H452">
            <v>100000</v>
          </cell>
        </row>
        <row r="453">
          <cell r="B453" t="str">
            <v>0501Services, Other</v>
          </cell>
          <cell r="C453" t="str">
            <v>0501</v>
          </cell>
          <cell r="D453" t="str">
            <v>Prosecuting Attorney Antiprofiteering</v>
          </cell>
          <cell r="E453" t="str">
            <v>Services, Other</v>
          </cell>
          <cell r="F453" t="str">
            <v>Services, Other</v>
          </cell>
          <cell r="G453">
            <v>19897</v>
          </cell>
          <cell r="H453">
            <v>19897</v>
          </cell>
        </row>
        <row r="454">
          <cell r="B454" t="str">
            <v>0501Supplies</v>
          </cell>
          <cell r="C454" t="str">
            <v>0501</v>
          </cell>
          <cell r="D454" t="str">
            <v>Prosecuting Attorney Antiprofiteering</v>
          </cell>
          <cell r="E454" t="str">
            <v>Supplies</v>
          </cell>
          <cell r="F454" t="str">
            <v>Supplies</v>
          </cell>
          <cell r="G454">
            <v>0</v>
          </cell>
          <cell r="H454">
            <v>0</v>
          </cell>
        </row>
        <row r="455">
          <cell r="B455" t="str">
            <v>0505Capital Outlay</v>
          </cell>
          <cell r="C455" t="str">
            <v>0505</v>
          </cell>
          <cell r="D455" t="str">
            <v>Tiger Mountain Community Fund Reserve Account</v>
          </cell>
          <cell r="E455" t="str">
            <v>Capital Outlay</v>
          </cell>
          <cell r="F455" t="str">
            <v>Capital Outlay</v>
          </cell>
          <cell r="G455">
            <v>0</v>
          </cell>
          <cell r="H455">
            <v>0</v>
          </cell>
        </row>
        <row r="456">
          <cell r="B456" t="str">
            <v>0505Contras/Contingencies</v>
          </cell>
          <cell r="C456" t="str">
            <v>0505</v>
          </cell>
          <cell r="D456" t="str">
            <v>Tiger Mountain Community Fund Reserve Account</v>
          </cell>
          <cell r="E456" t="str">
            <v>Contras/Contingencies</v>
          </cell>
          <cell r="F456" t="str">
            <v>Contras/Contingencies</v>
          </cell>
          <cell r="G456">
            <v>0</v>
          </cell>
          <cell r="H456">
            <v>0</v>
          </cell>
        </row>
        <row r="457">
          <cell r="B457" t="str">
            <v>0505Debt Services</v>
          </cell>
          <cell r="C457" t="str">
            <v>0505</v>
          </cell>
          <cell r="D457" t="str">
            <v>Tiger Mountain Community Fund Reserve Account</v>
          </cell>
          <cell r="E457" t="str">
            <v>Debt Services</v>
          </cell>
          <cell r="F457" t="str">
            <v>Debt Services</v>
          </cell>
          <cell r="G457">
            <v>0</v>
          </cell>
          <cell r="H457">
            <v>0</v>
          </cell>
        </row>
        <row r="458">
          <cell r="B458" t="str">
            <v>0505Intergovt Services</v>
          </cell>
          <cell r="C458" t="str">
            <v>0505</v>
          </cell>
          <cell r="D458" t="str">
            <v>Tiger Mountain Community Fund Reserve Account</v>
          </cell>
          <cell r="E458" t="str">
            <v>Intergovt Services</v>
          </cell>
          <cell r="F458" t="str">
            <v>Intergovt Services</v>
          </cell>
          <cell r="G458">
            <v>0</v>
          </cell>
          <cell r="H458">
            <v>0</v>
          </cell>
        </row>
        <row r="459">
          <cell r="B459" t="str">
            <v>0505Salaries/Benefits</v>
          </cell>
          <cell r="C459" t="str">
            <v>0505</v>
          </cell>
          <cell r="D459" t="str">
            <v>Tiger Mountain Community Fund Reserve Account</v>
          </cell>
          <cell r="E459" t="str">
            <v>Salaries/Benefits</v>
          </cell>
          <cell r="F459" t="str">
            <v>Salaries/Benefits</v>
          </cell>
          <cell r="G459">
            <v>0</v>
          </cell>
          <cell r="H459">
            <v>0</v>
          </cell>
        </row>
        <row r="460">
          <cell r="B460" t="str">
            <v>0505Services, Other</v>
          </cell>
          <cell r="C460" t="str">
            <v>0505</v>
          </cell>
          <cell r="D460" t="str">
            <v>Tiger Mountain Community Fund Reserve Account</v>
          </cell>
          <cell r="E460" t="str">
            <v>Services, Other</v>
          </cell>
          <cell r="F460" t="str">
            <v>Services, Other</v>
          </cell>
          <cell r="G460">
            <v>20000</v>
          </cell>
          <cell r="H460">
            <v>20000</v>
          </cell>
        </row>
        <row r="461">
          <cell r="B461" t="str">
            <v>0505Supplies</v>
          </cell>
          <cell r="C461" t="str">
            <v>0505</v>
          </cell>
          <cell r="D461" t="str">
            <v>Tiger Mountain Community Fund Reserve Account</v>
          </cell>
          <cell r="E461" t="str">
            <v>Supplies</v>
          </cell>
          <cell r="F461" t="str">
            <v>Supplies</v>
          </cell>
          <cell r="G461">
            <v>0</v>
          </cell>
          <cell r="H461">
            <v>0</v>
          </cell>
        </row>
        <row r="462">
          <cell r="B462" t="str">
            <v>0506Capital Outlay</v>
          </cell>
          <cell r="C462" t="str">
            <v>0506</v>
          </cell>
          <cell r="D462" t="str">
            <v>Citizen Councilor Rev Fund</v>
          </cell>
          <cell r="E462" t="str">
            <v>Capital Outlay</v>
          </cell>
          <cell r="F462" t="str">
            <v>Capital Outlay</v>
          </cell>
          <cell r="G462">
            <v>0</v>
          </cell>
          <cell r="H462">
            <v>0</v>
          </cell>
        </row>
        <row r="463">
          <cell r="B463" t="str">
            <v>0506Contras/Contingencies</v>
          </cell>
          <cell r="C463" t="str">
            <v>0506</v>
          </cell>
          <cell r="D463" t="str">
            <v>Citizen Councilor Rev Fund</v>
          </cell>
          <cell r="E463" t="str">
            <v>Contras/Contingencies</v>
          </cell>
          <cell r="F463" t="str">
            <v>Contras/Contingencies</v>
          </cell>
          <cell r="G463">
            <v>4612</v>
          </cell>
          <cell r="H463">
            <v>3164</v>
          </cell>
        </row>
        <row r="464">
          <cell r="B464" t="str">
            <v>0506Debt Services</v>
          </cell>
          <cell r="C464" t="str">
            <v>0506</v>
          </cell>
          <cell r="D464" t="str">
            <v>Citizen Councilor Rev Fund</v>
          </cell>
          <cell r="E464" t="str">
            <v>Debt Services</v>
          </cell>
          <cell r="F464" t="str">
            <v>Debt Services</v>
          </cell>
          <cell r="G464">
            <v>0</v>
          </cell>
          <cell r="H464">
            <v>0</v>
          </cell>
        </row>
        <row r="465">
          <cell r="B465" t="str">
            <v>0506Intergovt Services</v>
          </cell>
          <cell r="C465" t="str">
            <v>0506</v>
          </cell>
          <cell r="D465" t="str">
            <v>Citizen Councilor Rev Fund</v>
          </cell>
          <cell r="E465" t="str">
            <v>Intergovt Services</v>
          </cell>
          <cell r="F465" t="str">
            <v>Intergovt Services</v>
          </cell>
          <cell r="G465">
            <v>1163</v>
          </cell>
          <cell r="H465">
            <v>1257</v>
          </cell>
        </row>
        <row r="466">
          <cell r="B466" t="str">
            <v>0506Salaries/Benefits</v>
          </cell>
          <cell r="C466" t="str">
            <v>0506</v>
          </cell>
          <cell r="D466" t="str">
            <v>Citizen Councilor Rev Fund</v>
          </cell>
          <cell r="E466" t="str">
            <v>Salaries/Benefits</v>
          </cell>
          <cell r="F466" t="str">
            <v>Salaries/Benefits</v>
          </cell>
          <cell r="G466">
            <v>120994</v>
          </cell>
          <cell r="H466">
            <v>126843</v>
          </cell>
        </row>
        <row r="467">
          <cell r="B467" t="str">
            <v>0506Services, Other</v>
          </cell>
          <cell r="C467" t="str">
            <v>0506</v>
          </cell>
          <cell r="D467" t="str">
            <v>Citizen Councilor Rev Fund</v>
          </cell>
          <cell r="E467" t="str">
            <v>Services, Other</v>
          </cell>
          <cell r="F467" t="str">
            <v>Services, Other</v>
          </cell>
          <cell r="G467">
            <v>8329</v>
          </cell>
          <cell r="H467">
            <v>8329</v>
          </cell>
        </row>
        <row r="468">
          <cell r="B468" t="str">
            <v>0506Supplies</v>
          </cell>
          <cell r="C468" t="str">
            <v>0506</v>
          </cell>
          <cell r="D468" t="str">
            <v>Citizen Councilor Rev Fund</v>
          </cell>
          <cell r="E468" t="str">
            <v>Supplies</v>
          </cell>
          <cell r="F468" t="str">
            <v>Supplies</v>
          </cell>
          <cell r="G468">
            <v>2000</v>
          </cell>
          <cell r="H468">
            <v>2000</v>
          </cell>
        </row>
        <row r="469">
          <cell r="B469" t="str">
            <v>0510Capital Outlay</v>
          </cell>
          <cell r="C469" t="str">
            <v>0510</v>
          </cell>
          <cell r="D469" t="str">
            <v>Superior Court</v>
          </cell>
          <cell r="E469" t="str">
            <v>Capital Outlay</v>
          </cell>
          <cell r="F469" t="str">
            <v>Capital Outlay</v>
          </cell>
          <cell r="G469">
            <v>69000</v>
          </cell>
          <cell r="H469">
            <v>69000</v>
          </cell>
        </row>
        <row r="470">
          <cell r="B470" t="str">
            <v>0510Contras/Contingencies</v>
          </cell>
          <cell r="C470" t="str">
            <v>0510</v>
          </cell>
          <cell r="D470" t="str">
            <v>Superior Court</v>
          </cell>
          <cell r="E470" t="str">
            <v>Contras/Contingencies</v>
          </cell>
          <cell r="F470" t="str">
            <v>Contras/Contingencies</v>
          </cell>
          <cell r="G470">
            <v>-446176</v>
          </cell>
          <cell r="H470">
            <v>-874524</v>
          </cell>
        </row>
        <row r="471">
          <cell r="B471" t="str">
            <v>0510Debt Services</v>
          </cell>
          <cell r="C471" t="str">
            <v>0510</v>
          </cell>
          <cell r="D471" t="str">
            <v>Superior Court</v>
          </cell>
          <cell r="E471" t="str">
            <v>Debt Services</v>
          </cell>
          <cell r="F471" t="str">
            <v>Debt Services</v>
          </cell>
          <cell r="G471">
            <v>0</v>
          </cell>
          <cell r="H471">
            <v>0</v>
          </cell>
        </row>
        <row r="472">
          <cell r="B472" t="str">
            <v>0510Intergovt Services</v>
          </cell>
          <cell r="C472" t="str">
            <v>0510</v>
          </cell>
          <cell r="D472" t="str">
            <v>Superior Court</v>
          </cell>
          <cell r="E472" t="str">
            <v>Intergovt Services</v>
          </cell>
          <cell r="F472" t="str">
            <v>Intergovt Services</v>
          </cell>
          <cell r="G472">
            <v>6526927</v>
          </cell>
          <cell r="H472">
            <v>6888201</v>
          </cell>
        </row>
        <row r="473">
          <cell r="B473" t="str">
            <v>0510Salaries/Benefits</v>
          </cell>
          <cell r="C473" t="str">
            <v>0510</v>
          </cell>
          <cell r="D473" t="str">
            <v>Superior Court</v>
          </cell>
          <cell r="E473" t="str">
            <v>Salaries/Benefits</v>
          </cell>
          <cell r="F473" t="str">
            <v>Salaries/Benefits</v>
          </cell>
          <cell r="G473">
            <v>31646252</v>
          </cell>
          <cell r="H473">
            <v>33365343</v>
          </cell>
        </row>
        <row r="474">
          <cell r="B474" t="str">
            <v>0510Services, Other</v>
          </cell>
          <cell r="C474" t="str">
            <v>0510</v>
          </cell>
          <cell r="D474" t="str">
            <v>Superior Court</v>
          </cell>
          <cell r="E474" t="str">
            <v>Services, Other</v>
          </cell>
          <cell r="F474" t="str">
            <v>Services, Other</v>
          </cell>
          <cell r="G474">
            <v>4452423</v>
          </cell>
          <cell r="H474">
            <v>4463102</v>
          </cell>
        </row>
        <row r="475">
          <cell r="B475" t="str">
            <v>0510Supplies</v>
          </cell>
          <cell r="C475" t="str">
            <v>0510</v>
          </cell>
          <cell r="D475" t="str">
            <v>Superior Court</v>
          </cell>
          <cell r="E475" t="str">
            <v>Supplies</v>
          </cell>
          <cell r="F475" t="str">
            <v>Supplies</v>
          </cell>
          <cell r="G475">
            <v>462355</v>
          </cell>
          <cell r="H475">
            <v>462355</v>
          </cell>
        </row>
        <row r="476">
          <cell r="B476" t="str">
            <v>0517Capital Outlay</v>
          </cell>
          <cell r="C476" t="str">
            <v>0517</v>
          </cell>
          <cell r="D476" t="str">
            <v>2009 ARRA Byrne Justice Assistance Grant</v>
          </cell>
          <cell r="E476" t="str">
            <v>Capital Outlay</v>
          </cell>
          <cell r="F476" t="str">
            <v>Capital Outlay</v>
          </cell>
          <cell r="G476">
            <v>0</v>
          </cell>
          <cell r="H476">
            <v>0</v>
          </cell>
        </row>
        <row r="477">
          <cell r="B477" t="str">
            <v>0517Contras/Contingencies</v>
          </cell>
          <cell r="C477" t="str">
            <v>0517</v>
          </cell>
          <cell r="D477" t="str">
            <v>2009 ARRA Byrne Justice Assistance Grant</v>
          </cell>
          <cell r="E477" t="str">
            <v>Contras/Contingencies</v>
          </cell>
          <cell r="F477" t="str">
            <v>Contras/Contingencies</v>
          </cell>
          <cell r="G477">
            <v>1179446</v>
          </cell>
          <cell r="H477">
            <v>1179446</v>
          </cell>
        </row>
        <row r="478">
          <cell r="B478" t="str">
            <v>0517Debt Services</v>
          </cell>
          <cell r="C478" t="str">
            <v>0517</v>
          </cell>
          <cell r="D478" t="str">
            <v>2009 ARRA Byrne Justice Assistance Grant</v>
          </cell>
          <cell r="E478" t="str">
            <v>Debt Services</v>
          </cell>
          <cell r="F478" t="str">
            <v>Debt Services</v>
          </cell>
          <cell r="G478">
            <v>0</v>
          </cell>
          <cell r="H478">
            <v>0</v>
          </cell>
        </row>
        <row r="479">
          <cell r="B479" t="str">
            <v>0517Intergovt Services</v>
          </cell>
          <cell r="C479" t="str">
            <v>0517</v>
          </cell>
          <cell r="D479" t="str">
            <v>2009 ARRA Byrne Justice Assistance Grant</v>
          </cell>
          <cell r="E479" t="str">
            <v>Intergovt Services</v>
          </cell>
          <cell r="F479" t="str">
            <v>Intergovt Services</v>
          </cell>
          <cell r="G479">
            <v>0</v>
          </cell>
          <cell r="H479">
            <v>0</v>
          </cell>
        </row>
        <row r="480">
          <cell r="B480" t="str">
            <v>0517Salaries/Benefits</v>
          </cell>
          <cell r="C480" t="str">
            <v>0517</v>
          </cell>
          <cell r="D480" t="str">
            <v>2009 ARRA Byrne Justice Assistance Grant</v>
          </cell>
          <cell r="E480" t="str">
            <v>Salaries/Benefits</v>
          </cell>
          <cell r="F480" t="str">
            <v>Salaries/Benefits</v>
          </cell>
          <cell r="G480">
            <v>0</v>
          </cell>
          <cell r="H480">
            <v>0</v>
          </cell>
        </row>
        <row r="481">
          <cell r="B481" t="str">
            <v>0517Services, Other</v>
          </cell>
          <cell r="C481" t="str">
            <v>0517</v>
          </cell>
          <cell r="D481" t="str">
            <v>2009 ARRA Byrne Justice Assistance Grant</v>
          </cell>
          <cell r="E481" t="str">
            <v>Services, Other</v>
          </cell>
          <cell r="F481" t="str">
            <v>Services, Other</v>
          </cell>
          <cell r="G481">
            <v>0</v>
          </cell>
          <cell r="H481">
            <v>0</v>
          </cell>
        </row>
        <row r="482">
          <cell r="B482" t="str">
            <v>0517Supplies</v>
          </cell>
          <cell r="C482" t="str">
            <v>0517</v>
          </cell>
          <cell r="D482" t="str">
            <v>2009 ARRA Byrne Justice Assistance Grant</v>
          </cell>
          <cell r="E482" t="str">
            <v>Supplies</v>
          </cell>
          <cell r="F482" t="str">
            <v>Supplies</v>
          </cell>
          <cell r="G482">
            <v>0</v>
          </cell>
          <cell r="H482">
            <v>0</v>
          </cell>
        </row>
        <row r="483">
          <cell r="B483" t="str">
            <v>0518Capital Outlay</v>
          </cell>
          <cell r="C483" t="str">
            <v>0518</v>
          </cell>
          <cell r="D483" t="str">
            <v>Byrne Justice Assistance FFY 09 Grant</v>
          </cell>
          <cell r="E483" t="str">
            <v>Capital Outlay</v>
          </cell>
          <cell r="F483" t="str">
            <v>Capital Outlay</v>
          </cell>
          <cell r="G483">
            <v>0</v>
          </cell>
          <cell r="H483">
            <v>0</v>
          </cell>
        </row>
        <row r="484">
          <cell r="B484" t="str">
            <v>0518Contras/Contingencies</v>
          </cell>
          <cell r="C484" t="str">
            <v>0518</v>
          </cell>
          <cell r="D484" t="str">
            <v>Byrne Justice Assistance FFY 09 Grant</v>
          </cell>
          <cell r="E484" t="str">
            <v>Contras/Contingencies</v>
          </cell>
          <cell r="F484" t="str">
            <v>Contras/Contingencies</v>
          </cell>
          <cell r="G484">
            <v>279502</v>
          </cell>
          <cell r="H484">
            <v>279502</v>
          </cell>
        </row>
        <row r="485">
          <cell r="B485" t="str">
            <v>0518Debt Services</v>
          </cell>
          <cell r="C485" t="str">
            <v>0518</v>
          </cell>
          <cell r="D485" t="str">
            <v>Byrne Justice Assistance FFY 09 Grant</v>
          </cell>
          <cell r="E485" t="str">
            <v>Debt Services</v>
          </cell>
          <cell r="F485" t="str">
            <v>Debt Services</v>
          </cell>
          <cell r="G485">
            <v>0</v>
          </cell>
          <cell r="H485">
            <v>0</v>
          </cell>
        </row>
        <row r="486">
          <cell r="B486" t="str">
            <v>0518Intergovt Services</v>
          </cell>
          <cell r="C486" t="str">
            <v>0518</v>
          </cell>
          <cell r="D486" t="str">
            <v>Byrne Justice Assistance FFY 09 Grant</v>
          </cell>
          <cell r="E486" t="str">
            <v>Intergovt Services</v>
          </cell>
          <cell r="F486" t="str">
            <v>Intergovt Services</v>
          </cell>
          <cell r="G486">
            <v>0</v>
          </cell>
          <cell r="H486">
            <v>0</v>
          </cell>
        </row>
        <row r="487">
          <cell r="B487" t="str">
            <v>0518Salaries/Benefits</v>
          </cell>
          <cell r="C487" t="str">
            <v>0518</v>
          </cell>
          <cell r="D487" t="str">
            <v>Byrne Justice Assistance FFY 09 Grant</v>
          </cell>
          <cell r="E487" t="str">
            <v>Salaries/Benefits</v>
          </cell>
          <cell r="F487" t="str">
            <v>Salaries/Benefits</v>
          </cell>
          <cell r="G487">
            <v>0</v>
          </cell>
          <cell r="H487">
            <v>0</v>
          </cell>
        </row>
        <row r="488">
          <cell r="B488" t="str">
            <v>0518Services, Other</v>
          </cell>
          <cell r="C488" t="str">
            <v>0518</v>
          </cell>
          <cell r="D488" t="str">
            <v>Byrne Justice Assistance FFY 09 Grant</v>
          </cell>
          <cell r="E488" t="str">
            <v>Services, Other</v>
          </cell>
          <cell r="F488" t="str">
            <v>Services, Other</v>
          </cell>
          <cell r="G488">
            <v>0</v>
          </cell>
          <cell r="H488">
            <v>0</v>
          </cell>
        </row>
        <row r="489">
          <cell r="B489" t="str">
            <v>0518Supplies</v>
          </cell>
          <cell r="C489" t="str">
            <v>0518</v>
          </cell>
          <cell r="D489" t="str">
            <v>Byrne Justice Assistance FFY 09 Grant</v>
          </cell>
          <cell r="E489" t="str">
            <v>Supplies</v>
          </cell>
          <cell r="F489" t="str">
            <v>Supplies</v>
          </cell>
          <cell r="G489">
            <v>0</v>
          </cell>
          <cell r="H489">
            <v>0</v>
          </cell>
        </row>
        <row r="490">
          <cell r="B490" t="str">
            <v>0530Capital Outlay</v>
          </cell>
          <cell r="C490" t="str">
            <v>0530</v>
          </cell>
          <cell r="D490" t="str">
            <v>District Court</v>
          </cell>
          <cell r="E490" t="str">
            <v>Capital Outlay</v>
          </cell>
          <cell r="F490" t="str">
            <v>Capital Outlay</v>
          </cell>
          <cell r="G490">
            <v>0</v>
          </cell>
          <cell r="H490">
            <v>0</v>
          </cell>
        </row>
        <row r="491">
          <cell r="B491" t="str">
            <v>0530Contras/Contingencies</v>
          </cell>
          <cell r="C491" t="str">
            <v>0530</v>
          </cell>
          <cell r="D491" t="str">
            <v>District Court</v>
          </cell>
          <cell r="E491" t="str">
            <v>Contras/Contingencies</v>
          </cell>
          <cell r="F491" t="str">
            <v>Contras/Contingencies</v>
          </cell>
          <cell r="G491">
            <v>-246535</v>
          </cell>
          <cell r="H491">
            <v>-272662</v>
          </cell>
        </row>
        <row r="492">
          <cell r="B492" t="str">
            <v>0530Debt Services</v>
          </cell>
          <cell r="C492" t="str">
            <v>0530</v>
          </cell>
          <cell r="D492" t="str">
            <v>District Court</v>
          </cell>
          <cell r="E492" t="str">
            <v>Debt Services</v>
          </cell>
          <cell r="F492" t="str">
            <v>Debt Services</v>
          </cell>
          <cell r="G492">
            <v>0</v>
          </cell>
          <cell r="H492">
            <v>0</v>
          </cell>
        </row>
        <row r="493">
          <cell r="B493" t="str">
            <v>0530Intergovt Services</v>
          </cell>
          <cell r="C493" t="str">
            <v>0530</v>
          </cell>
          <cell r="D493" t="str">
            <v>District Court</v>
          </cell>
          <cell r="E493" t="str">
            <v>Intergovt Services</v>
          </cell>
          <cell r="F493" t="str">
            <v>Intergovt Services</v>
          </cell>
          <cell r="G493">
            <v>2422651</v>
          </cell>
          <cell r="H493">
            <v>2596683</v>
          </cell>
        </row>
        <row r="494">
          <cell r="B494" t="str">
            <v>0530Salaries/Benefits</v>
          </cell>
          <cell r="C494" t="str">
            <v>0530</v>
          </cell>
          <cell r="D494" t="str">
            <v>District Court</v>
          </cell>
          <cell r="E494" t="str">
            <v>Salaries/Benefits</v>
          </cell>
          <cell r="F494" t="str">
            <v>Salaries/Benefits</v>
          </cell>
          <cell r="G494">
            <v>21830863</v>
          </cell>
          <cell r="H494">
            <v>22677264</v>
          </cell>
        </row>
        <row r="495">
          <cell r="B495" t="str">
            <v>0530Services, Other</v>
          </cell>
          <cell r="C495" t="str">
            <v>0530</v>
          </cell>
          <cell r="D495" t="str">
            <v>District Court</v>
          </cell>
          <cell r="E495" t="str">
            <v>Services, Other</v>
          </cell>
          <cell r="F495" t="str">
            <v>Services, Other</v>
          </cell>
          <cell r="G495">
            <v>2115649</v>
          </cell>
          <cell r="H495">
            <v>2123359</v>
          </cell>
        </row>
        <row r="496">
          <cell r="B496" t="str">
            <v>0530Supplies</v>
          </cell>
          <cell r="C496" t="str">
            <v>0530</v>
          </cell>
          <cell r="D496" t="str">
            <v>District Court</v>
          </cell>
          <cell r="E496" t="str">
            <v>Supplies</v>
          </cell>
          <cell r="F496" t="str">
            <v>Supplies</v>
          </cell>
          <cell r="G496">
            <v>120431</v>
          </cell>
          <cell r="H496">
            <v>120431</v>
          </cell>
        </row>
        <row r="497">
          <cell r="B497" t="str">
            <v>0535Capital Outlay</v>
          </cell>
          <cell r="C497" t="str">
            <v>0535</v>
          </cell>
          <cell r="D497" t="str">
            <v>Elections</v>
          </cell>
          <cell r="E497" t="str">
            <v>Capital Outlay</v>
          </cell>
          <cell r="F497" t="str">
            <v>Capital Outlay</v>
          </cell>
          <cell r="G497">
            <v>65500</v>
          </cell>
          <cell r="H497">
            <v>65500</v>
          </cell>
        </row>
        <row r="498">
          <cell r="B498" t="str">
            <v>0535Contras/Contingencies</v>
          </cell>
          <cell r="C498" t="str">
            <v>0535</v>
          </cell>
          <cell r="D498" t="str">
            <v>Elections</v>
          </cell>
          <cell r="E498" t="str">
            <v>Contras/Contingencies</v>
          </cell>
          <cell r="F498" t="str">
            <v>Contras/Contingencies</v>
          </cell>
          <cell r="G498">
            <v>-291983</v>
          </cell>
          <cell r="H498">
            <v>-456686</v>
          </cell>
        </row>
        <row r="499">
          <cell r="B499" t="str">
            <v>0535Debt Services</v>
          </cell>
          <cell r="C499" t="str">
            <v>0535</v>
          </cell>
          <cell r="D499" t="str">
            <v>Elections</v>
          </cell>
          <cell r="E499" t="str">
            <v>Debt Services</v>
          </cell>
          <cell r="F499" t="str">
            <v>Debt Services</v>
          </cell>
          <cell r="G499">
            <v>0</v>
          </cell>
          <cell r="H499">
            <v>0</v>
          </cell>
        </row>
        <row r="500">
          <cell r="B500" t="str">
            <v>0535Intergovt Services</v>
          </cell>
          <cell r="C500" t="str">
            <v>0535</v>
          </cell>
          <cell r="D500" t="str">
            <v>Elections</v>
          </cell>
          <cell r="E500" t="str">
            <v>Intergovt Services</v>
          </cell>
          <cell r="F500" t="str">
            <v>Intergovt Services</v>
          </cell>
          <cell r="G500">
            <v>5010726</v>
          </cell>
          <cell r="H500">
            <v>3707989</v>
          </cell>
        </row>
        <row r="501">
          <cell r="B501" t="str">
            <v>0535Salaries/Benefits</v>
          </cell>
          <cell r="C501" t="str">
            <v>0535</v>
          </cell>
          <cell r="D501" t="str">
            <v>Elections</v>
          </cell>
          <cell r="E501" t="str">
            <v>Salaries/Benefits</v>
          </cell>
          <cell r="F501" t="str">
            <v>Salaries/Benefits</v>
          </cell>
          <cell r="G501">
            <v>8401418</v>
          </cell>
          <cell r="H501">
            <v>9098163</v>
          </cell>
        </row>
        <row r="502">
          <cell r="B502" t="str">
            <v>0535Services, Other</v>
          </cell>
          <cell r="C502" t="str">
            <v>0535</v>
          </cell>
          <cell r="D502" t="str">
            <v>Elections</v>
          </cell>
          <cell r="E502" t="str">
            <v>Services, Other</v>
          </cell>
          <cell r="F502" t="str">
            <v>Services, Other</v>
          </cell>
          <cell r="G502">
            <v>5135671</v>
          </cell>
          <cell r="H502">
            <v>5138094</v>
          </cell>
        </row>
        <row r="503">
          <cell r="B503" t="str">
            <v>0535Supplies</v>
          </cell>
          <cell r="C503" t="str">
            <v>0535</v>
          </cell>
          <cell r="D503" t="str">
            <v>Elections</v>
          </cell>
          <cell r="E503" t="str">
            <v>Supplies</v>
          </cell>
          <cell r="F503" t="str">
            <v>Supplies</v>
          </cell>
          <cell r="G503">
            <v>119439</v>
          </cell>
          <cell r="H503">
            <v>119439</v>
          </cell>
        </row>
        <row r="504">
          <cell r="B504" t="str">
            <v>0540Capital Outlay</v>
          </cell>
          <cell r="C504" t="str">
            <v>0540</v>
          </cell>
          <cell r="D504" t="str">
            <v>Judicial Administration</v>
          </cell>
          <cell r="E504" t="str">
            <v>Capital Outlay</v>
          </cell>
          <cell r="F504" t="str">
            <v>Capital Outlay</v>
          </cell>
          <cell r="G504">
            <v>-84086</v>
          </cell>
          <cell r="H504">
            <v>-84086</v>
          </cell>
        </row>
        <row r="505">
          <cell r="B505" t="str">
            <v>0540Contras/Contingencies</v>
          </cell>
          <cell r="C505" t="str">
            <v>0540</v>
          </cell>
          <cell r="D505" t="str">
            <v>Judicial Administration</v>
          </cell>
          <cell r="E505" t="str">
            <v>Contras/Contingencies</v>
          </cell>
          <cell r="F505" t="str">
            <v>Contras/Contingencies</v>
          </cell>
          <cell r="G505">
            <v>358735</v>
          </cell>
          <cell r="H505">
            <v>-74617</v>
          </cell>
        </row>
        <row r="506">
          <cell r="B506" t="str">
            <v>0540Debt Services</v>
          </cell>
          <cell r="C506" t="str">
            <v>0540</v>
          </cell>
          <cell r="D506" t="str">
            <v>Judicial Administration</v>
          </cell>
          <cell r="E506" t="str">
            <v>Debt Services</v>
          </cell>
          <cell r="F506" t="str">
            <v>Debt Services</v>
          </cell>
          <cell r="G506">
            <v>0</v>
          </cell>
          <cell r="H506">
            <v>0</v>
          </cell>
        </row>
        <row r="507">
          <cell r="B507" t="str">
            <v>0540Intergovt Services</v>
          </cell>
          <cell r="C507" t="str">
            <v>0540</v>
          </cell>
          <cell r="D507" t="str">
            <v>Judicial Administration</v>
          </cell>
          <cell r="E507" t="str">
            <v>Intergovt Services</v>
          </cell>
          <cell r="F507" t="str">
            <v>Intergovt Services</v>
          </cell>
          <cell r="G507">
            <v>1408756</v>
          </cell>
          <cell r="H507">
            <v>1677539</v>
          </cell>
        </row>
        <row r="508">
          <cell r="B508" t="str">
            <v>0540Salaries/Benefits</v>
          </cell>
          <cell r="C508" t="str">
            <v>0540</v>
          </cell>
          <cell r="D508" t="str">
            <v>Judicial Administration</v>
          </cell>
          <cell r="E508" t="str">
            <v>Salaries/Benefits</v>
          </cell>
          <cell r="F508" t="str">
            <v>Salaries/Benefits</v>
          </cell>
          <cell r="G508">
            <v>15943277</v>
          </cell>
          <cell r="H508">
            <v>17203403</v>
          </cell>
        </row>
        <row r="509">
          <cell r="B509" t="str">
            <v>0540Services, Other</v>
          </cell>
          <cell r="C509" t="str">
            <v>0540</v>
          </cell>
          <cell r="D509" t="str">
            <v>Judicial Administration</v>
          </cell>
          <cell r="E509" t="str">
            <v>Services, Other</v>
          </cell>
          <cell r="F509" t="str">
            <v>Services, Other</v>
          </cell>
          <cell r="G509">
            <v>978137</v>
          </cell>
          <cell r="H509">
            <v>980360</v>
          </cell>
        </row>
        <row r="510">
          <cell r="B510" t="str">
            <v>0540Supplies</v>
          </cell>
          <cell r="C510" t="str">
            <v>0540</v>
          </cell>
          <cell r="D510" t="str">
            <v>Judicial Administration</v>
          </cell>
          <cell r="E510" t="str">
            <v>Supplies</v>
          </cell>
          <cell r="F510" t="str">
            <v>Supplies</v>
          </cell>
          <cell r="G510">
            <v>134053</v>
          </cell>
          <cell r="H510">
            <v>134053</v>
          </cell>
        </row>
        <row r="511">
          <cell r="B511" t="str">
            <v>0552Capital Outlay</v>
          </cell>
          <cell r="C511" t="str">
            <v>0552</v>
          </cell>
          <cell r="D511" t="str">
            <v>Salary and Wage Contingency/CJ</v>
          </cell>
          <cell r="E511" t="str">
            <v>Capital Outlay</v>
          </cell>
          <cell r="F511" t="str">
            <v>Capital Outlay</v>
          </cell>
          <cell r="G511">
            <v>0</v>
          </cell>
          <cell r="H511">
            <v>0</v>
          </cell>
        </row>
        <row r="512">
          <cell r="B512" t="str">
            <v>0552Contras/Contingencies</v>
          </cell>
          <cell r="C512" t="str">
            <v>0552</v>
          </cell>
          <cell r="D512" t="str">
            <v>Salary and Wage Contingency/CJ</v>
          </cell>
          <cell r="E512" t="str">
            <v>Contras/Contingencies</v>
          </cell>
          <cell r="F512" t="str">
            <v>Contras/Contingencies</v>
          </cell>
          <cell r="G512">
            <v>0</v>
          </cell>
          <cell r="H512">
            <v>0</v>
          </cell>
        </row>
        <row r="513">
          <cell r="B513" t="str">
            <v>0552Debt Services</v>
          </cell>
          <cell r="C513" t="str">
            <v>0552</v>
          </cell>
          <cell r="D513" t="str">
            <v>Salary and Wage Contingency/CJ</v>
          </cell>
          <cell r="E513" t="str">
            <v>Debt Services</v>
          </cell>
          <cell r="F513" t="str">
            <v>Debt Services</v>
          </cell>
          <cell r="G513">
            <v>0</v>
          </cell>
          <cell r="H513">
            <v>0</v>
          </cell>
        </row>
        <row r="514">
          <cell r="B514" t="str">
            <v>0552Intergovt Services</v>
          </cell>
          <cell r="C514" t="str">
            <v>0552</v>
          </cell>
          <cell r="D514" t="str">
            <v>Salary and Wage Contingency/CJ</v>
          </cell>
          <cell r="E514" t="str">
            <v>Intergovt Services</v>
          </cell>
          <cell r="F514" t="str">
            <v>Intergovt Services</v>
          </cell>
          <cell r="G514">
            <v>0</v>
          </cell>
          <cell r="H514">
            <v>0</v>
          </cell>
        </row>
        <row r="515">
          <cell r="B515" t="str">
            <v>0552Salaries/Benefits</v>
          </cell>
          <cell r="C515" t="str">
            <v>0552</v>
          </cell>
          <cell r="D515" t="str">
            <v>Salary and Wage Contingency/CJ</v>
          </cell>
          <cell r="E515" t="str">
            <v>Salaries/Benefits</v>
          </cell>
          <cell r="F515" t="str">
            <v>Salaries/Benefits</v>
          </cell>
          <cell r="G515">
            <v>0</v>
          </cell>
          <cell r="H515">
            <v>0</v>
          </cell>
        </row>
        <row r="516">
          <cell r="B516" t="str">
            <v>0552Services, Other</v>
          </cell>
          <cell r="C516" t="str">
            <v>0552</v>
          </cell>
          <cell r="D516" t="str">
            <v>Salary and Wage Contingency/CJ</v>
          </cell>
          <cell r="E516" t="str">
            <v>Services, Other</v>
          </cell>
          <cell r="F516" t="str">
            <v>Services, Other</v>
          </cell>
          <cell r="G516">
            <v>0</v>
          </cell>
          <cell r="H516">
            <v>0</v>
          </cell>
        </row>
        <row r="517">
          <cell r="B517" t="str">
            <v>0552Supplies</v>
          </cell>
          <cell r="C517" t="str">
            <v>0552</v>
          </cell>
          <cell r="D517" t="str">
            <v>Salary and Wage Contingency/CJ</v>
          </cell>
          <cell r="E517" t="str">
            <v>Supplies</v>
          </cell>
          <cell r="F517" t="str">
            <v>Supplies</v>
          </cell>
          <cell r="G517">
            <v>0</v>
          </cell>
          <cell r="H517">
            <v>0</v>
          </cell>
        </row>
        <row r="518">
          <cell r="B518" t="str">
            <v>0561Capital Outlay</v>
          </cell>
          <cell r="C518" t="str">
            <v>0561</v>
          </cell>
          <cell r="D518" t="str">
            <v>King County Flood Control Contract</v>
          </cell>
          <cell r="E518" t="str">
            <v>Capital Outlay</v>
          </cell>
          <cell r="F518" t="str">
            <v>Capital Outlay</v>
          </cell>
          <cell r="G518">
            <v>37000</v>
          </cell>
          <cell r="H518">
            <v>37000</v>
          </cell>
        </row>
        <row r="519">
          <cell r="B519" t="str">
            <v>0561Contras/Contingencies</v>
          </cell>
          <cell r="C519" t="str">
            <v>0561</v>
          </cell>
          <cell r="D519" t="str">
            <v>King County Flood Control Contract</v>
          </cell>
          <cell r="E519" t="str">
            <v>Contras/Contingencies</v>
          </cell>
          <cell r="F519" t="str">
            <v>Contras/Contingencies</v>
          </cell>
          <cell r="G519">
            <v>28473952</v>
          </cell>
          <cell r="H519">
            <v>-574825</v>
          </cell>
        </row>
        <row r="520">
          <cell r="B520" t="str">
            <v>0561Debt Services</v>
          </cell>
          <cell r="C520" t="str">
            <v>0561</v>
          </cell>
          <cell r="D520" t="str">
            <v>King County Flood Control Contract</v>
          </cell>
          <cell r="E520" t="str">
            <v>Debt Services</v>
          </cell>
          <cell r="F520" t="str">
            <v>Debt Services</v>
          </cell>
          <cell r="G520">
            <v>0</v>
          </cell>
          <cell r="H520">
            <v>0</v>
          </cell>
        </row>
        <row r="521">
          <cell r="B521" t="str">
            <v>0561Intergovt Services</v>
          </cell>
          <cell r="C521" t="str">
            <v>0561</v>
          </cell>
          <cell r="D521" t="str">
            <v>King County Flood Control Contract</v>
          </cell>
          <cell r="E521" t="str">
            <v>Intergovt Services</v>
          </cell>
          <cell r="F521" t="str">
            <v>Intergovt Services</v>
          </cell>
          <cell r="G521">
            <v>1886283</v>
          </cell>
          <cell r="H521">
            <v>1850963</v>
          </cell>
        </row>
        <row r="522">
          <cell r="B522" t="str">
            <v>0561Salaries/Benefits</v>
          </cell>
          <cell r="C522" t="str">
            <v>0561</v>
          </cell>
          <cell r="D522" t="str">
            <v>King County Flood Control Contract</v>
          </cell>
          <cell r="E522" t="str">
            <v>Salaries/Benefits</v>
          </cell>
          <cell r="F522" t="str">
            <v>Salaries/Benefits</v>
          </cell>
          <cell r="G522">
            <v>3014977</v>
          </cell>
          <cell r="H522">
            <v>3222378</v>
          </cell>
        </row>
        <row r="523">
          <cell r="B523" t="str">
            <v>0561Services, Other</v>
          </cell>
          <cell r="C523" t="str">
            <v>0561</v>
          </cell>
          <cell r="D523" t="str">
            <v>King County Flood Control Contract</v>
          </cell>
          <cell r="E523" t="str">
            <v>Services, Other</v>
          </cell>
          <cell r="F523" t="str">
            <v>Services, Other</v>
          </cell>
          <cell r="G523">
            <v>1904558</v>
          </cell>
          <cell r="H523">
            <v>1904558</v>
          </cell>
        </row>
        <row r="524">
          <cell r="B524" t="str">
            <v>0561Supplies</v>
          </cell>
          <cell r="C524" t="str">
            <v>0561</v>
          </cell>
          <cell r="D524" t="str">
            <v>King County Flood Control Contract</v>
          </cell>
          <cell r="E524" t="str">
            <v>Supplies</v>
          </cell>
          <cell r="F524" t="str">
            <v>Supplies</v>
          </cell>
          <cell r="G524">
            <v>270887</v>
          </cell>
          <cell r="H524">
            <v>270887</v>
          </cell>
        </row>
        <row r="525">
          <cell r="B525" t="str">
            <v>0583Capital Outlay</v>
          </cell>
          <cell r="C525" t="str">
            <v>0583</v>
          </cell>
          <cell r="D525" t="str">
            <v>Judicial Administration MIDD</v>
          </cell>
          <cell r="E525" t="str">
            <v>Capital Outlay</v>
          </cell>
          <cell r="F525" t="str">
            <v>Capital Outlay</v>
          </cell>
          <cell r="G525">
            <v>0</v>
          </cell>
          <cell r="H525">
            <v>0</v>
          </cell>
        </row>
        <row r="526">
          <cell r="B526" t="str">
            <v>0583Contras/Contingencies</v>
          </cell>
          <cell r="C526" t="str">
            <v>0583</v>
          </cell>
          <cell r="D526" t="str">
            <v>Judicial Administration MIDD</v>
          </cell>
          <cell r="E526" t="str">
            <v>Contras/Contingencies</v>
          </cell>
          <cell r="F526" t="str">
            <v>Contras/Contingencies</v>
          </cell>
          <cell r="G526">
            <v>28836</v>
          </cell>
          <cell r="H526">
            <v>41218</v>
          </cell>
        </row>
        <row r="527">
          <cell r="B527" t="str">
            <v>0583Debt Services</v>
          </cell>
          <cell r="C527" t="str">
            <v>0583</v>
          </cell>
          <cell r="D527" t="str">
            <v>Judicial Administration MIDD</v>
          </cell>
          <cell r="E527" t="str">
            <v>Debt Services</v>
          </cell>
          <cell r="F527" t="str">
            <v>Debt Services</v>
          </cell>
          <cell r="G527">
            <v>0</v>
          </cell>
          <cell r="H527">
            <v>0</v>
          </cell>
        </row>
        <row r="528">
          <cell r="B528" t="str">
            <v>0583Intergovt Services</v>
          </cell>
          <cell r="C528" t="str">
            <v>0583</v>
          </cell>
          <cell r="D528" t="str">
            <v>Judicial Administration MIDD</v>
          </cell>
          <cell r="E528" t="str">
            <v>Intergovt Services</v>
          </cell>
          <cell r="F528" t="str">
            <v>Intergovt Services</v>
          </cell>
          <cell r="G528">
            <v>0</v>
          </cell>
          <cell r="H528">
            <v>0</v>
          </cell>
        </row>
        <row r="529">
          <cell r="B529" t="str">
            <v>0583Salaries/Benefits</v>
          </cell>
          <cell r="C529" t="str">
            <v>0583</v>
          </cell>
          <cell r="D529" t="str">
            <v>Judicial Administration MIDD</v>
          </cell>
          <cell r="E529" t="str">
            <v>Salaries/Benefits</v>
          </cell>
          <cell r="F529" t="str">
            <v>Salaries/Benefits</v>
          </cell>
          <cell r="G529">
            <v>918779</v>
          </cell>
          <cell r="H529">
            <v>954227</v>
          </cell>
        </row>
        <row r="530">
          <cell r="B530" t="str">
            <v>0583Services, Other</v>
          </cell>
          <cell r="C530" t="str">
            <v>0583</v>
          </cell>
          <cell r="D530" t="str">
            <v>Judicial Administration MIDD</v>
          </cell>
          <cell r="E530" t="str">
            <v>Services, Other</v>
          </cell>
          <cell r="F530" t="str">
            <v>Services, Other</v>
          </cell>
          <cell r="G530">
            <v>462856</v>
          </cell>
          <cell r="H530">
            <v>462856</v>
          </cell>
        </row>
        <row r="531">
          <cell r="B531" t="str">
            <v>0583Supplies</v>
          </cell>
          <cell r="C531" t="str">
            <v>0583</v>
          </cell>
          <cell r="D531" t="str">
            <v>Judicial Administration MIDD</v>
          </cell>
          <cell r="E531" t="str">
            <v>Supplies</v>
          </cell>
          <cell r="F531" t="str">
            <v>Supplies</v>
          </cell>
          <cell r="G531">
            <v>0</v>
          </cell>
          <cell r="H531">
            <v>0</v>
          </cell>
        </row>
        <row r="532">
          <cell r="B532" t="str">
            <v>0593Capital Outlay</v>
          </cell>
          <cell r="C532" t="str">
            <v>0593</v>
          </cell>
          <cell r="D532" t="str">
            <v>Transfer to Other Funds /CJ</v>
          </cell>
          <cell r="E532" t="str">
            <v>Capital Outlay</v>
          </cell>
          <cell r="F532" t="str">
            <v>Capital Outlay</v>
          </cell>
          <cell r="G532">
            <v>0</v>
          </cell>
          <cell r="H532">
            <v>0</v>
          </cell>
        </row>
        <row r="533">
          <cell r="B533" t="str">
            <v>0593Contras/Contingencies</v>
          </cell>
          <cell r="C533" t="str">
            <v>0593</v>
          </cell>
          <cell r="D533" t="str">
            <v>Transfer to Other Funds /CJ</v>
          </cell>
          <cell r="E533" t="str">
            <v>Contras/Contingencies</v>
          </cell>
          <cell r="F533" t="str">
            <v>Contras/Contingencies</v>
          </cell>
          <cell r="G533">
            <v>0</v>
          </cell>
          <cell r="H533">
            <v>0</v>
          </cell>
        </row>
        <row r="534">
          <cell r="B534" t="str">
            <v>0593Debt Services</v>
          </cell>
          <cell r="C534" t="str">
            <v>0593</v>
          </cell>
          <cell r="D534" t="str">
            <v>Transfer to Other Funds /CJ</v>
          </cell>
          <cell r="E534" t="str">
            <v>Debt Services</v>
          </cell>
          <cell r="F534" t="str">
            <v>Debt Services</v>
          </cell>
          <cell r="G534">
            <v>0</v>
          </cell>
          <cell r="H534">
            <v>0</v>
          </cell>
        </row>
        <row r="535">
          <cell r="B535" t="str">
            <v>0593Intergovt Services</v>
          </cell>
          <cell r="C535" t="str">
            <v>0593</v>
          </cell>
          <cell r="D535" t="str">
            <v>Transfer to Other Funds /CJ</v>
          </cell>
          <cell r="E535" t="str">
            <v>Intergovt Services</v>
          </cell>
          <cell r="F535" t="str">
            <v>Intergovt Services</v>
          </cell>
          <cell r="G535">
            <v>0</v>
          </cell>
          <cell r="H535">
            <v>0</v>
          </cell>
        </row>
        <row r="536">
          <cell r="B536" t="str">
            <v>0593Salaries/Benefits</v>
          </cell>
          <cell r="C536" t="str">
            <v>0593</v>
          </cell>
          <cell r="D536" t="str">
            <v>Transfer to Other Funds /CJ</v>
          </cell>
          <cell r="E536" t="str">
            <v>Salaries/Benefits</v>
          </cell>
          <cell r="F536" t="str">
            <v>Salaries/Benefits</v>
          </cell>
          <cell r="G536">
            <v>0</v>
          </cell>
          <cell r="H536">
            <v>0</v>
          </cell>
        </row>
        <row r="537">
          <cell r="B537" t="str">
            <v>0593Services, Other</v>
          </cell>
          <cell r="C537" t="str">
            <v>0593</v>
          </cell>
          <cell r="D537" t="str">
            <v>Transfer to Other Funds /CJ</v>
          </cell>
          <cell r="E537" t="str">
            <v>Services, Other</v>
          </cell>
          <cell r="F537" t="str">
            <v>Services, Other</v>
          </cell>
          <cell r="G537">
            <v>0</v>
          </cell>
          <cell r="H537">
            <v>0</v>
          </cell>
        </row>
        <row r="538">
          <cell r="B538" t="str">
            <v>0593Supplies</v>
          </cell>
          <cell r="C538" t="str">
            <v>0593</v>
          </cell>
          <cell r="D538" t="str">
            <v>Transfer to Other Funds /CJ</v>
          </cell>
          <cell r="E538" t="str">
            <v>Supplies</v>
          </cell>
          <cell r="F538" t="str">
            <v>Supplies</v>
          </cell>
          <cell r="G538">
            <v>0</v>
          </cell>
          <cell r="H538">
            <v>0</v>
          </cell>
        </row>
        <row r="539">
          <cell r="B539" t="str">
            <v>0600Capital Outlay</v>
          </cell>
          <cell r="C539" t="str">
            <v>0600</v>
          </cell>
          <cell r="D539" t="str">
            <v>Facilities Management - KCCF</v>
          </cell>
          <cell r="E539" t="str">
            <v>Capital Outlay</v>
          </cell>
          <cell r="F539" t="str">
            <v>Capital Outlay</v>
          </cell>
          <cell r="G539">
            <v>0</v>
          </cell>
          <cell r="H539">
            <v>0</v>
          </cell>
        </row>
        <row r="540">
          <cell r="B540" t="str">
            <v>0600Contras/Contingencies</v>
          </cell>
          <cell r="C540" t="str">
            <v>0600</v>
          </cell>
          <cell r="D540" t="str">
            <v>Facilities Management - KCCF</v>
          </cell>
          <cell r="E540" t="str">
            <v>Contras/Contingencies</v>
          </cell>
          <cell r="F540" t="str">
            <v>Contras/Contingencies</v>
          </cell>
          <cell r="G540">
            <v>0</v>
          </cell>
          <cell r="H540">
            <v>0</v>
          </cell>
        </row>
        <row r="541">
          <cell r="B541" t="str">
            <v>0600Debt Services</v>
          </cell>
          <cell r="C541" t="str">
            <v>0600</v>
          </cell>
          <cell r="D541" t="str">
            <v>Facilities Management - KCCF</v>
          </cell>
          <cell r="E541" t="str">
            <v>Debt Services</v>
          </cell>
          <cell r="F541" t="str">
            <v>Debt Services</v>
          </cell>
          <cell r="G541">
            <v>0</v>
          </cell>
          <cell r="H541">
            <v>0</v>
          </cell>
        </row>
        <row r="542">
          <cell r="B542" t="str">
            <v>0600Intergovt Services</v>
          </cell>
          <cell r="C542" t="str">
            <v>0600</v>
          </cell>
          <cell r="D542" t="str">
            <v>Facilities Management - KCCF</v>
          </cell>
          <cell r="E542" t="str">
            <v>Intergovt Services</v>
          </cell>
          <cell r="F542" t="str">
            <v>Intergovt Services</v>
          </cell>
          <cell r="G542">
            <v>0</v>
          </cell>
          <cell r="H542">
            <v>0</v>
          </cell>
        </row>
        <row r="543">
          <cell r="B543" t="str">
            <v>0600Salaries/Benefits</v>
          </cell>
          <cell r="C543" t="str">
            <v>0600</v>
          </cell>
          <cell r="D543" t="str">
            <v>Facilities Management - KCCF</v>
          </cell>
          <cell r="E543" t="str">
            <v>Salaries/Benefits</v>
          </cell>
          <cell r="F543" t="str">
            <v>Salaries/Benefits</v>
          </cell>
          <cell r="G543">
            <v>0</v>
          </cell>
          <cell r="H543">
            <v>0</v>
          </cell>
        </row>
        <row r="544">
          <cell r="B544" t="str">
            <v>0600Services, Other</v>
          </cell>
          <cell r="C544" t="str">
            <v>0600</v>
          </cell>
          <cell r="D544" t="str">
            <v>Facilities Management - KCCF</v>
          </cell>
          <cell r="E544" t="str">
            <v>Services, Other</v>
          </cell>
          <cell r="F544" t="str">
            <v>Services, Other</v>
          </cell>
          <cell r="G544">
            <v>0</v>
          </cell>
          <cell r="H544">
            <v>0</v>
          </cell>
        </row>
        <row r="545">
          <cell r="B545" t="str">
            <v>0600Supplies</v>
          </cell>
          <cell r="C545" t="str">
            <v>0600</v>
          </cell>
          <cell r="D545" t="str">
            <v>Facilities Management - KCCF</v>
          </cell>
          <cell r="E545" t="str">
            <v>Supplies</v>
          </cell>
          <cell r="F545" t="str">
            <v>Supplies</v>
          </cell>
          <cell r="G545">
            <v>0</v>
          </cell>
          <cell r="H545">
            <v>0</v>
          </cell>
        </row>
        <row r="546">
          <cell r="B546" t="str">
            <v>0601Capital Outlay</v>
          </cell>
          <cell r="C546" t="str">
            <v>0601</v>
          </cell>
          <cell r="D546" t="str">
            <v>Facilities Management Internal Service</v>
          </cell>
          <cell r="E546" t="str">
            <v>Capital Outlay</v>
          </cell>
          <cell r="F546" t="str">
            <v>Capital Outlay</v>
          </cell>
          <cell r="G546">
            <v>124883</v>
          </cell>
          <cell r="H546">
            <v>72383</v>
          </cell>
        </row>
        <row r="547">
          <cell r="B547" t="str">
            <v>0601Contras/Contingencies</v>
          </cell>
          <cell r="C547" t="str">
            <v>0601</v>
          </cell>
          <cell r="D547" t="str">
            <v>Facilities Management Internal Service</v>
          </cell>
          <cell r="E547" t="str">
            <v>Contras/Contingencies</v>
          </cell>
          <cell r="F547" t="str">
            <v>Contras/Contingencies</v>
          </cell>
          <cell r="G547">
            <v>1070553</v>
          </cell>
          <cell r="H547">
            <v>1114558</v>
          </cell>
        </row>
        <row r="548">
          <cell r="B548" t="str">
            <v>0601Debt Services</v>
          </cell>
          <cell r="C548" t="str">
            <v>0601</v>
          </cell>
          <cell r="D548" t="str">
            <v>Facilities Management Internal Service</v>
          </cell>
          <cell r="E548" t="str">
            <v>Debt Services</v>
          </cell>
          <cell r="F548" t="str">
            <v>Debt Services</v>
          </cell>
          <cell r="G548">
            <v>95000</v>
          </cell>
          <cell r="H548">
            <v>95000</v>
          </cell>
        </row>
        <row r="549">
          <cell r="B549" t="str">
            <v>0601Intergovt Services</v>
          </cell>
          <cell r="C549" t="str">
            <v>0601</v>
          </cell>
          <cell r="D549" t="str">
            <v>Facilities Management Internal Service</v>
          </cell>
          <cell r="E549" t="str">
            <v>Intergovt Services</v>
          </cell>
          <cell r="F549" t="str">
            <v>Intergovt Services</v>
          </cell>
          <cell r="G549">
            <v>3544825</v>
          </cell>
          <cell r="H549">
            <v>3699662</v>
          </cell>
        </row>
        <row r="550">
          <cell r="B550" t="str">
            <v>0601Salaries/Benefits</v>
          </cell>
          <cell r="C550" t="str">
            <v>0601</v>
          </cell>
          <cell r="D550" t="str">
            <v>Facilities Management Internal Service</v>
          </cell>
          <cell r="E550" t="str">
            <v>Salaries/Benefits</v>
          </cell>
          <cell r="F550" t="str">
            <v>Salaries/Benefits</v>
          </cell>
          <cell r="G550">
            <v>28399757</v>
          </cell>
          <cell r="H550">
            <v>30040013</v>
          </cell>
        </row>
        <row r="551">
          <cell r="B551" t="str">
            <v>0601Services, Other</v>
          </cell>
          <cell r="C551" t="str">
            <v>0601</v>
          </cell>
          <cell r="D551" t="str">
            <v>Facilities Management Internal Service</v>
          </cell>
          <cell r="E551" t="str">
            <v>Services, Other</v>
          </cell>
          <cell r="F551" t="str">
            <v>Services, Other</v>
          </cell>
          <cell r="G551">
            <v>11749212</v>
          </cell>
          <cell r="H551">
            <v>11588492</v>
          </cell>
        </row>
        <row r="552">
          <cell r="B552" t="str">
            <v>0601Supplies</v>
          </cell>
          <cell r="C552" t="str">
            <v>0601</v>
          </cell>
          <cell r="D552" t="str">
            <v>Facilities Management Internal Service</v>
          </cell>
          <cell r="E552" t="str">
            <v>Supplies</v>
          </cell>
          <cell r="F552" t="str">
            <v>Supplies</v>
          </cell>
          <cell r="G552">
            <v>1824381</v>
          </cell>
          <cell r="H552">
            <v>1824381</v>
          </cell>
        </row>
        <row r="553">
          <cell r="B553" t="str">
            <v>0605Capital Outlay</v>
          </cell>
          <cell r="C553" t="str">
            <v>0605</v>
          </cell>
          <cell r="D553" t="str">
            <v>Building Repair/Replace</v>
          </cell>
          <cell r="E553" t="str">
            <v>Capital Outlay</v>
          </cell>
          <cell r="F553" t="str">
            <v>Capital Outlay</v>
          </cell>
          <cell r="G553">
            <v>0</v>
          </cell>
          <cell r="H553">
            <v>0</v>
          </cell>
        </row>
        <row r="554">
          <cell r="B554" t="str">
            <v>0605Contras/Contingencies</v>
          </cell>
          <cell r="C554" t="str">
            <v>0605</v>
          </cell>
          <cell r="D554" t="str">
            <v>Building Repair/Replace</v>
          </cell>
          <cell r="E554" t="str">
            <v>Contras/Contingencies</v>
          </cell>
          <cell r="F554" t="str">
            <v>Contras/Contingencies</v>
          </cell>
          <cell r="G554">
            <v>0</v>
          </cell>
          <cell r="H554">
            <v>0</v>
          </cell>
        </row>
        <row r="555">
          <cell r="B555" t="str">
            <v>0605Debt Services</v>
          </cell>
          <cell r="C555" t="str">
            <v>0605</v>
          </cell>
          <cell r="D555" t="str">
            <v>Building Repair/Replace</v>
          </cell>
          <cell r="E555" t="str">
            <v>Debt Services</v>
          </cell>
          <cell r="F555" t="str">
            <v>Debt Services</v>
          </cell>
          <cell r="G555">
            <v>0</v>
          </cell>
          <cell r="H555">
            <v>0</v>
          </cell>
        </row>
        <row r="556">
          <cell r="B556" t="str">
            <v>0605Intergovt Services</v>
          </cell>
          <cell r="C556" t="str">
            <v>0605</v>
          </cell>
          <cell r="D556" t="str">
            <v>Building Repair/Replace</v>
          </cell>
          <cell r="E556" t="str">
            <v>Intergovt Services</v>
          </cell>
          <cell r="F556" t="str">
            <v>Intergovt Services</v>
          </cell>
          <cell r="G556">
            <v>0</v>
          </cell>
          <cell r="H556">
            <v>0</v>
          </cell>
        </row>
        <row r="557">
          <cell r="B557" t="str">
            <v>0605Salaries/Benefits</v>
          </cell>
          <cell r="C557" t="str">
            <v>0605</v>
          </cell>
          <cell r="D557" t="str">
            <v>Building Repair/Replace</v>
          </cell>
          <cell r="E557" t="str">
            <v>Salaries/Benefits</v>
          </cell>
          <cell r="F557" t="str">
            <v>Salaries/Benefits</v>
          </cell>
          <cell r="G557">
            <v>0</v>
          </cell>
          <cell r="H557">
            <v>0</v>
          </cell>
        </row>
        <row r="558">
          <cell r="B558" t="str">
            <v>0605Services, Other</v>
          </cell>
          <cell r="C558" t="str">
            <v>0605</v>
          </cell>
          <cell r="D558" t="str">
            <v>Building Repair/Replace</v>
          </cell>
          <cell r="E558" t="str">
            <v>Services, Other</v>
          </cell>
          <cell r="F558" t="str">
            <v>Services, Other</v>
          </cell>
          <cell r="G558">
            <v>0</v>
          </cell>
          <cell r="H558">
            <v>0</v>
          </cell>
        </row>
        <row r="559">
          <cell r="B559" t="str">
            <v>0605Supplies</v>
          </cell>
          <cell r="C559" t="str">
            <v>0605</v>
          </cell>
          <cell r="D559" t="str">
            <v>Building Repair/Replace</v>
          </cell>
          <cell r="E559" t="str">
            <v>Supplies</v>
          </cell>
          <cell r="F559" t="str">
            <v>Supplies</v>
          </cell>
          <cell r="G559">
            <v>0</v>
          </cell>
          <cell r="H559">
            <v>0</v>
          </cell>
        </row>
        <row r="560">
          <cell r="B560" t="str">
            <v>0610Capital Outlay</v>
          </cell>
          <cell r="C560" t="str">
            <v>0610</v>
          </cell>
          <cell r="D560" t="str">
            <v>State Auditor</v>
          </cell>
          <cell r="E560" t="str">
            <v>Capital Outlay</v>
          </cell>
          <cell r="F560" t="str">
            <v>Capital Outlay</v>
          </cell>
          <cell r="G560">
            <v>0</v>
          </cell>
          <cell r="H560">
            <v>0</v>
          </cell>
        </row>
        <row r="561">
          <cell r="B561" t="str">
            <v>0610Contras/Contingencies</v>
          </cell>
          <cell r="C561" t="str">
            <v>0610</v>
          </cell>
          <cell r="D561" t="str">
            <v>State Auditor</v>
          </cell>
          <cell r="E561" t="str">
            <v>Contras/Contingencies</v>
          </cell>
          <cell r="F561" t="str">
            <v>Contras/Contingencies</v>
          </cell>
          <cell r="G561">
            <v>0</v>
          </cell>
          <cell r="H561">
            <v>0</v>
          </cell>
        </row>
        <row r="562">
          <cell r="B562" t="str">
            <v>0610Debt Services</v>
          </cell>
          <cell r="C562" t="str">
            <v>0610</v>
          </cell>
          <cell r="D562" t="str">
            <v>State Auditor</v>
          </cell>
          <cell r="E562" t="str">
            <v>Debt Services</v>
          </cell>
          <cell r="F562" t="str">
            <v>Debt Services</v>
          </cell>
          <cell r="G562">
            <v>0</v>
          </cell>
          <cell r="H562">
            <v>0</v>
          </cell>
        </row>
        <row r="563">
          <cell r="B563" t="str">
            <v>0610Intergovt Services</v>
          </cell>
          <cell r="C563" t="str">
            <v>0610</v>
          </cell>
          <cell r="D563" t="str">
            <v>State Auditor</v>
          </cell>
          <cell r="E563" t="str">
            <v>Intergovt Services</v>
          </cell>
          <cell r="F563" t="str">
            <v>Intergovt Services</v>
          </cell>
          <cell r="G563">
            <v>790</v>
          </cell>
          <cell r="H563">
            <v>854</v>
          </cell>
        </row>
        <row r="564">
          <cell r="B564" t="str">
            <v>0610Salaries/Benefits</v>
          </cell>
          <cell r="C564" t="str">
            <v>0610</v>
          </cell>
          <cell r="D564" t="str">
            <v>State Auditor</v>
          </cell>
          <cell r="E564" t="str">
            <v>Salaries/Benefits</v>
          </cell>
          <cell r="F564" t="str">
            <v>Salaries/Benefits</v>
          </cell>
          <cell r="G564">
            <v>0</v>
          </cell>
          <cell r="H564">
            <v>0</v>
          </cell>
        </row>
        <row r="565">
          <cell r="B565" t="str">
            <v>0610Services, Other</v>
          </cell>
          <cell r="C565" t="str">
            <v>0610</v>
          </cell>
          <cell r="D565" t="str">
            <v>State Auditor</v>
          </cell>
          <cell r="E565" t="str">
            <v>Services, Other</v>
          </cell>
          <cell r="F565" t="str">
            <v>Services, Other</v>
          </cell>
          <cell r="G565">
            <v>806437</v>
          </cell>
          <cell r="H565">
            <v>806522</v>
          </cell>
        </row>
        <row r="566">
          <cell r="B566" t="str">
            <v>0610Supplies</v>
          </cell>
          <cell r="C566" t="str">
            <v>0610</v>
          </cell>
          <cell r="D566" t="str">
            <v>State Auditor</v>
          </cell>
          <cell r="E566" t="str">
            <v>Supplies</v>
          </cell>
          <cell r="F566" t="str">
            <v>Supplies</v>
          </cell>
          <cell r="G566">
            <v>0</v>
          </cell>
          <cell r="H566">
            <v>0</v>
          </cell>
        </row>
        <row r="567">
          <cell r="B567" t="str">
            <v>0630Capital Outlay</v>
          </cell>
          <cell r="C567" t="str">
            <v>0630</v>
          </cell>
          <cell r="D567" t="str">
            <v>Boundary Review Board</v>
          </cell>
          <cell r="E567" t="str">
            <v>Capital Outlay</v>
          </cell>
          <cell r="F567" t="str">
            <v>Capital Outlay</v>
          </cell>
          <cell r="G567">
            <v>0</v>
          </cell>
          <cell r="H567">
            <v>0</v>
          </cell>
        </row>
        <row r="568">
          <cell r="B568" t="str">
            <v>0630Contras/Contingencies</v>
          </cell>
          <cell r="C568" t="str">
            <v>0630</v>
          </cell>
          <cell r="D568" t="str">
            <v>Boundary Review Board</v>
          </cell>
          <cell r="E568" t="str">
            <v>Contras/Contingencies</v>
          </cell>
          <cell r="F568" t="str">
            <v>Contras/Contingencies</v>
          </cell>
          <cell r="G568">
            <v>-4197</v>
          </cell>
          <cell r="H568">
            <v>-828</v>
          </cell>
        </row>
        <row r="569">
          <cell r="B569" t="str">
            <v>0630Debt Services</v>
          </cell>
          <cell r="C569" t="str">
            <v>0630</v>
          </cell>
          <cell r="D569" t="str">
            <v>Boundary Review Board</v>
          </cell>
          <cell r="E569" t="str">
            <v>Debt Services</v>
          </cell>
          <cell r="F569" t="str">
            <v>Debt Services</v>
          </cell>
          <cell r="G569">
            <v>0</v>
          </cell>
          <cell r="H569">
            <v>0</v>
          </cell>
        </row>
        <row r="570">
          <cell r="B570" t="str">
            <v>0630Intergovt Services</v>
          </cell>
          <cell r="C570" t="str">
            <v>0630</v>
          </cell>
          <cell r="D570" t="str">
            <v>Boundary Review Board</v>
          </cell>
          <cell r="E570" t="str">
            <v>Intergovt Services</v>
          </cell>
          <cell r="F570" t="str">
            <v>Intergovt Services</v>
          </cell>
          <cell r="G570">
            <v>43802</v>
          </cell>
          <cell r="H570">
            <v>49689</v>
          </cell>
        </row>
        <row r="571">
          <cell r="B571" t="str">
            <v>0630Salaries/Benefits</v>
          </cell>
          <cell r="C571" t="str">
            <v>0630</v>
          </cell>
          <cell r="D571" t="str">
            <v>Boundary Review Board</v>
          </cell>
          <cell r="E571" t="str">
            <v>Salaries/Benefits</v>
          </cell>
          <cell r="F571" t="str">
            <v>Salaries/Benefits</v>
          </cell>
          <cell r="G571">
            <v>207468</v>
          </cell>
          <cell r="H571">
            <v>219625</v>
          </cell>
        </row>
        <row r="572">
          <cell r="B572" t="str">
            <v>0630Services, Other</v>
          </cell>
          <cell r="C572" t="str">
            <v>0630</v>
          </cell>
          <cell r="D572" t="str">
            <v>Boundary Review Board</v>
          </cell>
          <cell r="E572" t="str">
            <v>Services, Other</v>
          </cell>
          <cell r="F572" t="str">
            <v>Services, Other</v>
          </cell>
          <cell r="G572">
            <v>77498</v>
          </cell>
          <cell r="H572">
            <v>77556</v>
          </cell>
        </row>
        <row r="573">
          <cell r="B573" t="str">
            <v>0630Supplies</v>
          </cell>
          <cell r="C573" t="str">
            <v>0630</v>
          </cell>
          <cell r="D573" t="str">
            <v>Boundary Review Board</v>
          </cell>
          <cell r="E573" t="str">
            <v>Supplies</v>
          </cell>
          <cell r="F573" t="str">
            <v>Supplies</v>
          </cell>
          <cell r="G573">
            <v>3441</v>
          </cell>
          <cell r="H573">
            <v>3441</v>
          </cell>
        </row>
        <row r="574">
          <cell r="B574" t="str">
            <v>0635Capital Outlay</v>
          </cell>
          <cell r="C574" t="str">
            <v>0635</v>
          </cell>
          <cell r="D574" t="str">
            <v>Board of Health Support</v>
          </cell>
          <cell r="E574" t="str">
            <v>Capital Outlay</v>
          </cell>
          <cell r="F574" t="str">
            <v>Capital Outlay</v>
          </cell>
          <cell r="G574">
            <v>0</v>
          </cell>
          <cell r="H574">
            <v>0</v>
          </cell>
        </row>
        <row r="575">
          <cell r="B575" t="str">
            <v>0635Contras/Contingencies</v>
          </cell>
          <cell r="C575" t="str">
            <v>0635</v>
          </cell>
          <cell r="D575" t="str">
            <v>Board of Health Support</v>
          </cell>
          <cell r="E575" t="str">
            <v>Contras/Contingencies</v>
          </cell>
          <cell r="F575" t="str">
            <v>Contras/Contingencies</v>
          </cell>
          <cell r="G575">
            <v>0</v>
          </cell>
          <cell r="H575">
            <v>0</v>
          </cell>
        </row>
        <row r="576">
          <cell r="B576" t="str">
            <v>0635Debt Services</v>
          </cell>
          <cell r="C576" t="str">
            <v>0635</v>
          </cell>
          <cell r="D576" t="str">
            <v>Board of Health Support</v>
          </cell>
          <cell r="E576" t="str">
            <v>Debt Services</v>
          </cell>
          <cell r="F576" t="str">
            <v>Debt Services</v>
          </cell>
          <cell r="G576">
            <v>0</v>
          </cell>
          <cell r="H576">
            <v>0</v>
          </cell>
        </row>
        <row r="577">
          <cell r="B577" t="str">
            <v>0635Intergovt Services</v>
          </cell>
          <cell r="C577" t="str">
            <v>0635</v>
          </cell>
          <cell r="D577" t="str">
            <v>Board of Health Support</v>
          </cell>
          <cell r="E577" t="str">
            <v>Intergovt Services</v>
          </cell>
          <cell r="F577" t="str">
            <v>Intergovt Services</v>
          </cell>
          <cell r="G577">
            <v>0</v>
          </cell>
          <cell r="H577">
            <v>0</v>
          </cell>
        </row>
        <row r="578">
          <cell r="B578" t="str">
            <v>0635Salaries/Benefits</v>
          </cell>
          <cell r="C578" t="str">
            <v>0635</v>
          </cell>
          <cell r="D578" t="str">
            <v>Board of Health Support</v>
          </cell>
          <cell r="E578" t="str">
            <v>Salaries/Benefits</v>
          </cell>
          <cell r="F578" t="str">
            <v>Salaries/Benefits</v>
          </cell>
          <cell r="G578">
            <v>0</v>
          </cell>
          <cell r="H578">
            <v>0</v>
          </cell>
        </row>
        <row r="579">
          <cell r="B579" t="str">
            <v>0635Services, Other</v>
          </cell>
          <cell r="C579" t="str">
            <v>0635</v>
          </cell>
          <cell r="D579" t="str">
            <v>Board of Health Support</v>
          </cell>
          <cell r="E579" t="str">
            <v>Services, Other</v>
          </cell>
          <cell r="F579" t="str">
            <v>Services, Other</v>
          </cell>
          <cell r="G579">
            <v>0</v>
          </cell>
          <cell r="H579">
            <v>0</v>
          </cell>
        </row>
        <row r="580">
          <cell r="B580" t="str">
            <v>0635Supplies</v>
          </cell>
          <cell r="C580" t="str">
            <v>0635</v>
          </cell>
          <cell r="D580" t="str">
            <v>Board of Health Support</v>
          </cell>
          <cell r="E580" t="str">
            <v>Supplies</v>
          </cell>
          <cell r="F580" t="str">
            <v>Supplies</v>
          </cell>
          <cell r="G580">
            <v>0</v>
          </cell>
          <cell r="H580">
            <v>0</v>
          </cell>
        </row>
        <row r="581">
          <cell r="B581" t="str">
            <v>0640Capital Outlay</v>
          </cell>
          <cell r="C581" t="str">
            <v>0640</v>
          </cell>
          <cell r="D581" t="str">
            <v>Parks and Recreation</v>
          </cell>
          <cell r="E581" t="str">
            <v>Capital Outlay</v>
          </cell>
          <cell r="F581" t="str">
            <v>Capital Outlay</v>
          </cell>
          <cell r="G581">
            <v>126069</v>
          </cell>
          <cell r="H581">
            <v>126069</v>
          </cell>
        </row>
        <row r="582">
          <cell r="B582" t="str">
            <v>0640Contras/Contingencies</v>
          </cell>
          <cell r="C582" t="str">
            <v>0640</v>
          </cell>
          <cell r="D582" t="str">
            <v>Parks and Recreation</v>
          </cell>
          <cell r="E582" t="str">
            <v>Contras/Contingencies</v>
          </cell>
          <cell r="F582" t="str">
            <v>Contras/Contingencies</v>
          </cell>
          <cell r="G582">
            <v>1986244</v>
          </cell>
          <cell r="H582">
            <v>1936515</v>
          </cell>
        </row>
        <row r="583">
          <cell r="B583" t="str">
            <v>0640Debt Services</v>
          </cell>
          <cell r="C583" t="str">
            <v>0640</v>
          </cell>
          <cell r="D583" t="str">
            <v>Parks and Recreation</v>
          </cell>
          <cell r="E583" t="str">
            <v>Debt Services</v>
          </cell>
          <cell r="F583" t="str">
            <v>Debt Services</v>
          </cell>
          <cell r="G583">
            <v>0</v>
          </cell>
          <cell r="H583">
            <v>0</v>
          </cell>
        </row>
        <row r="584">
          <cell r="B584" t="str">
            <v>0640Intergovt Services</v>
          </cell>
          <cell r="C584" t="str">
            <v>0640</v>
          </cell>
          <cell r="D584" t="str">
            <v>Parks and Recreation</v>
          </cell>
          <cell r="E584" t="str">
            <v>Intergovt Services</v>
          </cell>
          <cell r="F584" t="str">
            <v>Intergovt Services</v>
          </cell>
          <cell r="G584">
            <v>4560260</v>
          </cell>
          <cell r="H584">
            <v>4694126</v>
          </cell>
        </row>
        <row r="585">
          <cell r="B585" t="str">
            <v>0640Salaries/Benefits</v>
          </cell>
          <cell r="C585" t="str">
            <v>0640</v>
          </cell>
          <cell r="D585" t="str">
            <v>Parks and Recreation</v>
          </cell>
          <cell r="E585" t="str">
            <v>Salaries/Benefits</v>
          </cell>
          <cell r="F585" t="str">
            <v>Salaries/Benefits</v>
          </cell>
          <cell r="G585">
            <v>17024879</v>
          </cell>
          <cell r="H585">
            <v>17908043</v>
          </cell>
        </row>
        <row r="586">
          <cell r="B586" t="str">
            <v>0640Services, Other</v>
          </cell>
          <cell r="C586" t="str">
            <v>0640</v>
          </cell>
          <cell r="D586" t="str">
            <v>Parks and Recreation</v>
          </cell>
          <cell r="E586" t="str">
            <v>Services, Other</v>
          </cell>
          <cell r="F586" t="str">
            <v>Services, Other</v>
          </cell>
          <cell r="G586">
            <v>2809486</v>
          </cell>
          <cell r="H586">
            <v>2796282</v>
          </cell>
        </row>
        <row r="587">
          <cell r="B587" t="str">
            <v>0640Supplies</v>
          </cell>
          <cell r="C587" t="str">
            <v>0640</v>
          </cell>
          <cell r="D587" t="str">
            <v>Parks and Recreation</v>
          </cell>
          <cell r="E587" t="str">
            <v>Supplies</v>
          </cell>
          <cell r="F587" t="str">
            <v>Supplies</v>
          </cell>
          <cell r="G587">
            <v>1318324</v>
          </cell>
          <cell r="H587">
            <v>1324557</v>
          </cell>
        </row>
        <row r="588">
          <cell r="B588" t="str">
            <v>0641Capital Outlay</v>
          </cell>
          <cell r="C588" t="str">
            <v>0641</v>
          </cell>
          <cell r="D588" t="str">
            <v>Expansion Levy</v>
          </cell>
          <cell r="E588" t="str">
            <v>Capital Outlay</v>
          </cell>
          <cell r="F588" t="str">
            <v>Capital Outlay</v>
          </cell>
          <cell r="G588">
            <v>0</v>
          </cell>
          <cell r="H588">
            <v>0</v>
          </cell>
        </row>
        <row r="589">
          <cell r="B589" t="str">
            <v>0641Contras/Contingencies</v>
          </cell>
          <cell r="C589" t="str">
            <v>0641</v>
          </cell>
          <cell r="D589" t="str">
            <v>Expansion Levy</v>
          </cell>
          <cell r="E589" t="str">
            <v>Contras/Contingencies</v>
          </cell>
          <cell r="F589" t="str">
            <v>Contras/Contingencies</v>
          </cell>
          <cell r="G589">
            <v>0</v>
          </cell>
          <cell r="H589">
            <v>0</v>
          </cell>
        </row>
        <row r="590">
          <cell r="B590" t="str">
            <v>0641Debt Services</v>
          </cell>
          <cell r="C590" t="str">
            <v>0641</v>
          </cell>
          <cell r="D590" t="str">
            <v>Expansion Levy</v>
          </cell>
          <cell r="E590" t="str">
            <v>Debt Services</v>
          </cell>
          <cell r="F590" t="str">
            <v>Debt Services</v>
          </cell>
          <cell r="G590">
            <v>0</v>
          </cell>
          <cell r="H590">
            <v>0</v>
          </cell>
        </row>
        <row r="591">
          <cell r="B591" t="str">
            <v>0641Intergovt Services</v>
          </cell>
          <cell r="C591" t="str">
            <v>0641</v>
          </cell>
          <cell r="D591" t="str">
            <v>Expansion Levy</v>
          </cell>
          <cell r="E591" t="str">
            <v>Intergovt Services</v>
          </cell>
          <cell r="F591" t="str">
            <v>Intergovt Services</v>
          </cell>
          <cell r="G591">
            <v>18424234</v>
          </cell>
          <cell r="H591">
            <v>19254559</v>
          </cell>
        </row>
        <row r="592">
          <cell r="B592" t="str">
            <v>0641Salaries/Benefits</v>
          </cell>
          <cell r="C592" t="str">
            <v>0641</v>
          </cell>
          <cell r="D592" t="str">
            <v>Expansion Levy</v>
          </cell>
          <cell r="E592" t="str">
            <v>Salaries/Benefits</v>
          </cell>
          <cell r="F592" t="str">
            <v>Salaries/Benefits</v>
          </cell>
          <cell r="G592">
            <v>0</v>
          </cell>
          <cell r="H592">
            <v>0</v>
          </cell>
        </row>
        <row r="593">
          <cell r="B593" t="str">
            <v>0641Services, Other</v>
          </cell>
          <cell r="C593" t="str">
            <v>0641</v>
          </cell>
          <cell r="D593" t="str">
            <v>Expansion Levy</v>
          </cell>
          <cell r="E593" t="str">
            <v>Services, Other</v>
          </cell>
          <cell r="F593" t="str">
            <v>Services, Other</v>
          </cell>
          <cell r="G593">
            <v>0</v>
          </cell>
          <cell r="H593">
            <v>0</v>
          </cell>
        </row>
        <row r="594">
          <cell r="B594" t="str">
            <v>0641Supplies</v>
          </cell>
          <cell r="C594" t="str">
            <v>0641</v>
          </cell>
          <cell r="D594" t="str">
            <v>Expansion Levy</v>
          </cell>
          <cell r="E594" t="str">
            <v>Supplies</v>
          </cell>
          <cell r="F594" t="str">
            <v>Supplies</v>
          </cell>
          <cell r="G594">
            <v>0</v>
          </cell>
          <cell r="H594">
            <v>0</v>
          </cell>
        </row>
        <row r="595">
          <cell r="B595" t="str">
            <v>0645Capital Outlay</v>
          </cell>
          <cell r="C595" t="str">
            <v>0645</v>
          </cell>
          <cell r="D595" t="str">
            <v>Federal Lobbying</v>
          </cell>
          <cell r="E595" t="str">
            <v>Capital Outlay</v>
          </cell>
          <cell r="F595" t="str">
            <v>Capital Outlay</v>
          </cell>
          <cell r="G595">
            <v>0</v>
          </cell>
          <cell r="H595">
            <v>0</v>
          </cell>
        </row>
        <row r="596">
          <cell r="B596" t="str">
            <v>0645Contras/Contingencies</v>
          </cell>
          <cell r="C596" t="str">
            <v>0645</v>
          </cell>
          <cell r="D596" t="str">
            <v>Federal Lobbying</v>
          </cell>
          <cell r="E596" t="str">
            <v>Contras/Contingencies</v>
          </cell>
          <cell r="F596" t="str">
            <v>Contras/Contingencies</v>
          </cell>
          <cell r="G596">
            <v>0</v>
          </cell>
          <cell r="H596">
            <v>0</v>
          </cell>
        </row>
        <row r="597">
          <cell r="B597" t="str">
            <v>0645Debt Services</v>
          </cell>
          <cell r="C597" t="str">
            <v>0645</v>
          </cell>
          <cell r="D597" t="str">
            <v>Federal Lobbying</v>
          </cell>
          <cell r="E597" t="str">
            <v>Debt Services</v>
          </cell>
          <cell r="F597" t="str">
            <v>Debt Services</v>
          </cell>
          <cell r="G597">
            <v>0</v>
          </cell>
          <cell r="H597">
            <v>0</v>
          </cell>
        </row>
        <row r="598">
          <cell r="B598" t="str">
            <v>0645Intergovt Services</v>
          </cell>
          <cell r="C598" t="str">
            <v>0645</v>
          </cell>
          <cell r="D598" t="str">
            <v>Federal Lobbying</v>
          </cell>
          <cell r="E598" t="str">
            <v>Intergovt Services</v>
          </cell>
          <cell r="F598" t="str">
            <v>Intergovt Services</v>
          </cell>
          <cell r="G598">
            <v>0</v>
          </cell>
          <cell r="H598">
            <v>0</v>
          </cell>
        </row>
        <row r="599">
          <cell r="B599" t="str">
            <v>0645Salaries/Benefits</v>
          </cell>
          <cell r="C599" t="str">
            <v>0645</v>
          </cell>
          <cell r="D599" t="str">
            <v>Federal Lobbying</v>
          </cell>
          <cell r="E599" t="str">
            <v>Salaries/Benefits</v>
          </cell>
          <cell r="F599" t="str">
            <v>Salaries/Benefits</v>
          </cell>
          <cell r="G599">
            <v>0</v>
          </cell>
          <cell r="H599">
            <v>0</v>
          </cell>
        </row>
        <row r="600">
          <cell r="B600" t="str">
            <v>0645Services, Other</v>
          </cell>
          <cell r="C600" t="str">
            <v>0645</v>
          </cell>
          <cell r="D600" t="str">
            <v>Federal Lobbying</v>
          </cell>
          <cell r="E600" t="str">
            <v>Services, Other</v>
          </cell>
          <cell r="F600" t="str">
            <v>Services, Other</v>
          </cell>
          <cell r="G600">
            <v>368000</v>
          </cell>
          <cell r="H600">
            <v>368000</v>
          </cell>
        </row>
        <row r="601">
          <cell r="B601" t="str">
            <v>0645Supplies</v>
          </cell>
          <cell r="C601" t="str">
            <v>0645</v>
          </cell>
          <cell r="D601" t="str">
            <v>Federal Lobbying</v>
          </cell>
          <cell r="E601" t="str">
            <v>Supplies</v>
          </cell>
          <cell r="F601" t="str">
            <v>Supplies</v>
          </cell>
          <cell r="G601">
            <v>0</v>
          </cell>
          <cell r="H601">
            <v>0</v>
          </cell>
        </row>
        <row r="602">
          <cell r="B602" t="str">
            <v>0650Capital Outlay</v>
          </cell>
          <cell r="C602" t="str">
            <v>0650</v>
          </cell>
          <cell r="D602" t="str">
            <v>Memberships and Dues</v>
          </cell>
          <cell r="E602" t="str">
            <v>Capital Outlay</v>
          </cell>
          <cell r="F602" t="str">
            <v>Capital Outlay</v>
          </cell>
          <cell r="G602">
            <v>0</v>
          </cell>
          <cell r="H602">
            <v>0</v>
          </cell>
        </row>
        <row r="603">
          <cell r="B603" t="str">
            <v>0650Contras/Contingencies</v>
          </cell>
          <cell r="C603" t="str">
            <v>0650</v>
          </cell>
          <cell r="D603" t="str">
            <v>Memberships and Dues</v>
          </cell>
          <cell r="E603" t="str">
            <v>Contras/Contingencies</v>
          </cell>
          <cell r="F603" t="str">
            <v>Contras/Contingencies</v>
          </cell>
          <cell r="G603">
            <v>0</v>
          </cell>
          <cell r="H603">
            <v>0</v>
          </cell>
        </row>
        <row r="604">
          <cell r="B604" t="str">
            <v>0650Debt Services</v>
          </cell>
          <cell r="C604" t="str">
            <v>0650</v>
          </cell>
          <cell r="D604" t="str">
            <v>Memberships and Dues</v>
          </cell>
          <cell r="E604" t="str">
            <v>Debt Services</v>
          </cell>
          <cell r="F604" t="str">
            <v>Debt Services</v>
          </cell>
          <cell r="G604">
            <v>0</v>
          </cell>
          <cell r="H604">
            <v>0</v>
          </cell>
        </row>
        <row r="605">
          <cell r="B605" t="str">
            <v>0650Intergovt Services</v>
          </cell>
          <cell r="C605" t="str">
            <v>0650</v>
          </cell>
          <cell r="D605" t="str">
            <v>Memberships and Dues</v>
          </cell>
          <cell r="E605" t="str">
            <v>Intergovt Services</v>
          </cell>
          <cell r="F605" t="str">
            <v>Intergovt Services</v>
          </cell>
          <cell r="G605">
            <v>421757</v>
          </cell>
          <cell r="H605">
            <v>430207</v>
          </cell>
        </row>
        <row r="606">
          <cell r="B606" t="str">
            <v>0650Salaries/Benefits</v>
          </cell>
          <cell r="C606" t="str">
            <v>0650</v>
          </cell>
          <cell r="D606" t="str">
            <v>Memberships and Dues</v>
          </cell>
          <cell r="E606" t="str">
            <v>Salaries/Benefits</v>
          </cell>
          <cell r="F606" t="str">
            <v>Salaries/Benefits</v>
          </cell>
          <cell r="G606">
            <v>0</v>
          </cell>
          <cell r="H606">
            <v>0</v>
          </cell>
        </row>
        <row r="607">
          <cell r="B607" t="str">
            <v>0650Services, Other</v>
          </cell>
          <cell r="C607" t="str">
            <v>0650</v>
          </cell>
          <cell r="D607" t="str">
            <v>Memberships and Dues</v>
          </cell>
          <cell r="E607" t="str">
            <v>Services, Other</v>
          </cell>
          <cell r="F607" t="str">
            <v>Services, Other</v>
          </cell>
          <cell r="G607">
            <v>5000</v>
          </cell>
          <cell r="H607">
            <v>5000</v>
          </cell>
        </row>
        <row r="608">
          <cell r="B608" t="str">
            <v>0650Supplies</v>
          </cell>
          <cell r="C608" t="str">
            <v>0650</v>
          </cell>
          <cell r="D608" t="str">
            <v>Memberships and Dues</v>
          </cell>
          <cell r="E608" t="str">
            <v>Supplies</v>
          </cell>
          <cell r="F608" t="str">
            <v>Supplies</v>
          </cell>
          <cell r="G608">
            <v>0</v>
          </cell>
          <cell r="H608">
            <v>0</v>
          </cell>
        </row>
        <row r="609">
          <cell r="B609" t="str">
            <v>0651Capital Outlay</v>
          </cell>
          <cell r="C609" t="str">
            <v>0651</v>
          </cell>
          <cell r="D609" t="str">
            <v>Sales Tax Reserve Contingency</v>
          </cell>
          <cell r="E609" t="str">
            <v>Capital Outlay</v>
          </cell>
          <cell r="F609" t="str">
            <v>Capital Outlay</v>
          </cell>
          <cell r="G609">
            <v>0</v>
          </cell>
          <cell r="H609">
            <v>0</v>
          </cell>
        </row>
        <row r="610">
          <cell r="B610" t="str">
            <v>0651Contras/Contingencies</v>
          </cell>
          <cell r="C610" t="str">
            <v>0651</v>
          </cell>
          <cell r="D610" t="str">
            <v>Sales Tax Reserve Contingency</v>
          </cell>
          <cell r="E610" t="str">
            <v>Contras/Contingencies</v>
          </cell>
          <cell r="F610" t="str">
            <v>Contras/Contingencies</v>
          </cell>
          <cell r="G610">
            <v>0</v>
          </cell>
          <cell r="H610">
            <v>0</v>
          </cell>
        </row>
        <row r="611">
          <cell r="B611" t="str">
            <v>0651Debt Services</v>
          </cell>
          <cell r="C611" t="str">
            <v>0651</v>
          </cell>
          <cell r="D611" t="str">
            <v>Sales Tax Reserve Contingency</v>
          </cell>
          <cell r="E611" t="str">
            <v>Debt Services</v>
          </cell>
          <cell r="F611" t="str">
            <v>Debt Services</v>
          </cell>
          <cell r="G611">
            <v>0</v>
          </cell>
          <cell r="H611">
            <v>0</v>
          </cell>
        </row>
        <row r="612">
          <cell r="B612" t="str">
            <v>0651Intergovt Services</v>
          </cell>
          <cell r="C612" t="str">
            <v>0651</v>
          </cell>
          <cell r="D612" t="str">
            <v>Sales Tax Reserve Contingency</v>
          </cell>
          <cell r="E612" t="str">
            <v>Intergovt Services</v>
          </cell>
          <cell r="F612" t="str">
            <v>Intergovt Services</v>
          </cell>
          <cell r="G612">
            <v>0</v>
          </cell>
          <cell r="H612">
            <v>0</v>
          </cell>
        </row>
        <row r="613">
          <cell r="B613" t="str">
            <v>0651Salaries/Benefits</v>
          </cell>
          <cell r="C613" t="str">
            <v>0651</v>
          </cell>
          <cell r="D613" t="str">
            <v>Sales Tax Reserve Contingency</v>
          </cell>
          <cell r="E613" t="str">
            <v>Salaries/Benefits</v>
          </cell>
          <cell r="F613" t="str">
            <v>Salaries/Benefits</v>
          </cell>
          <cell r="G613">
            <v>0</v>
          </cell>
          <cell r="H613">
            <v>0</v>
          </cell>
        </row>
        <row r="614">
          <cell r="B614" t="str">
            <v>0651Services, Other</v>
          </cell>
          <cell r="C614" t="str">
            <v>0651</v>
          </cell>
          <cell r="D614" t="str">
            <v>Sales Tax Reserve Contingency</v>
          </cell>
          <cell r="E614" t="str">
            <v>Services, Other</v>
          </cell>
          <cell r="F614" t="str">
            <v>Services, Other</v>
          </cell>
          <cell r="G614">
            <v>0</v>
          </cell>
          <cell r="H614">
            <v>0</v>
          </cell>
        </row>
        <row r="615">
          <cell r="B615" t="str">
            <v>0651Supplies</v>
          </cell>
          <cell r="C615" t="str">
            <v>0651</v>
          </cell>
          <cell r="D615" t="str">
            <v>Sales Tax Reserve Contingency</v>
          </cell>
          <cell r="E615" t="str">
            <v>Supplies</v>
          </cell>
          <cell r="F615" t="str">
            <v>Supplies</v>
          </cell>
          <cell r="G615">
            <v>0</v>
          </cell>
          <cell r="H615">
            <v>0</v>
          </cell>
        </row>
        <row r="616">
          <cell r="B616" t="str">
            <v>0653Capital Outlay</v>
          </cell>
          <cell r="C616" t="str">
            <v>0653</v>
          </cell>
          <cell r="D616" t="str">
            <v>Rainy Day Reserve Fund</v>
          </cell>
          <cell r="E616" t="str">
            <v>Capital Outlay</v>
          </cell>
          <cell r="F616" t="str">
            <v>Capital Outlay</v>
          </cell>
          <cell r="G616">
            <v>0</v>
          </cell>
          <cell r="H616">
            <v>0</v>
          </cell>
        </row>
        <row r="617">
          <cell r="B617" t="str">
            <v>0653Contras/Contingencies</v>
          </cell>
          <cell r="C617" t="str">
            <v>0653</v>
          </cell>
          <cell r="D617" t="str">
            <v>Rainy Day Reserve Fund</v>
          </cell>
          <cell r="E617" t="str">
            <v>Contras/Contingencies</v>
          </cell>
          <cell r="F617" t="str">
            <v>Contras/Contingencies</v>
          </cell>
          <cell r="G617">
            <v>0</v>
          </cell>
          <cell r="H617">
            <v>0</v>
          </cell>
        </row>
        <row r="618">
          <cell r="B618" t="str">
            <v>0653Debt Services</v>
          </cell>
          <cell r="C618" t="str">
            <v>0653</v>
          </cell>
          <cell r="D618" t="str">
            <v>Rainy Day Reserve Fund</v>
          </cell>
          <cell r="E618" t="str">
            <v>Debt Services</v>
          </cell>
          <cell r="F618" t="str">
            <v>Debt Services</v>
          </cell>
          <cell r="G618">
            <v>0</v>
          </cell>
          <cell r="H618">
            <v>0</v>
          </cell>
        </row>
        <row r="619">
          <cell r="B619" t="str">
            <v>0653Intergovt Services</v>
          </cell>
          <cell r="C619" t="str">
            <v>0653</v>
          </cell>
          <cell r="D619" t="str">
            <v>Rainy Day Reserve Fund</v>
          </cell>
          <cell r="E619" t="str">
            <v>Intergovt Services</v>
          </cell>
          <cell r="F619" t="str">
            <v>Intergovt Services</v>
          </cell>
          <cell r="G619">
            <v>0</v>
          </cell>
          <cell r="H619">
            <v>0</v>
          </cell>
        </row>
        <row r="620">
          <cell r="B620" t="str">
            <v>0653Salaries/Benefits</v>
          </cell>
          <cell r="C620" t="str">
            <v>0653</v>
          </cell>
          <cell r="D620" t="str">
            <v>Rainy Day Reserve Fund</v>
          </cell>
          <cell r="E620" t="str">
            <v>Salaries/Benefits</v>
          </cell>
          <cell r="F620" t="str">
            <v>Salaries/Benefits</v>
          </cell>
          <cell r="G620">
            <v>0</v>
          </cell>
          <cell r="H620">
            <v>0</v>
          </cell>
        </row>
        <row r="621">
          <cell r="B621" t="str">
            <v>0653Services, Other</v>
          </cell>
          <cell r="C621" t="str">
            <v>0653</v>
          </cell>
          <cell r="D621" t="str">
            <v>Rainy Day Reserve Fund</v>
          </cell>
          <cell r="E621" t="str">
            <v>Services, Other</v>
          </cell>
          <cell r="F621" t="str">
            <v>Services, Other</v>
          </cell>
          <cell r="G621">
            <v>0</v>
          </cell>
          <cell r="H621">
            <v>0</v>
          </cell>
        </row>
        <row r="622">
          <cell r="B622" t="str">
            <v>0653Supplies</v>
          </cell>
          <cell r="C622" t="str">
            <v>0653</v>
          </cell>
          <cell r="D622" t="str">
            <v>Rainy Day Reserve Fund</v>
          </cell>
          <cell r="E622" t="str">
            <v>Supplies</v>
          </cell>
          <cell r="F622" t="str">
            <v>Supplies</v>
          </cell>
          <cell r="G622">
            <v>0</v>
          </cell>
          <cell r="H622">
            <v>0</v>
          </cell>
        </row>
        <row r="623">
          <cell r="B623" t="str">
            <v>0654Capital Outlay</v>
          </cell>
          <cell r="C623" t="str">
            <v>0654</v>
          </cell>
          <cell r="D623" t="str">
            <v>Salary and Wage Contingency</v>
          </cell>
          <cell r="E623" t="str">
            <v>Capital Outlay</v>
          </cell>
          <cell r="F623" t="str">
            <v>Capital Outlay</v>
          </cell>
          <cell r="G623">
            <v>0</v>
          </cell>
          <cell r="H623">
            <v>0</v>
          </cell>
        </row>
        <row r="624">
          <cell r="B624" t="str">
            <v>0654Contras/Contingencies</v>
          </cell>
          <cell r="C624" t="str">
            <v>0654</v>
          </cell>
          <cell r="D624" t="str">
            <v>Salary and Wage Contingency</v>
          </cell>
          <cell r="E624" t="str">
            <v>Contras/Contingencies</v>
          </cell>
          <cell r="F624" t="str">
            <v>Contras/Contingencies</v>
          </cell>
          <cell r="G624">
            <v>0</v>
          </cell>
          <cell r="H624">
            <v>0</v>
          </cell>
        </row>
        <row r="625">
          <cell r="B625" t="str">
            <v>0654Debt Services</v>
          </cell>
          <cell r="C625" t="str">
            <v>0654</v>
          </cell>
          <cell r="D625" t="str">
            <v>Salary and Wage Contingency</v>
          </cell>
          <cell r="E625" t="str">
            <v>Debt Services</v>
          </cell>
          <cell r="F625" t="str">
            <v>Debt Services</v>
          </cell>
          <cell r="G625">
            <v>0</v>
          </cell>
          <cell r="H625">
            <v>0</v>
          </cell>
        </row>
        <row r="626">
          <cell r="B626" t="str">
            <v>0654Intergovt Services</v>
          </cell>
          <cell r="C626" t="str">
            <v>0654</v>
          </cell>
          <cell r="D626" t="str">
            <v>Salary and Wage Contingency</v>
          </cell>
          <cell r="E626" t="str">
            <v>Intergovt Services</v>
          </cell>
          <cell r="F626" t="str">
            <v>Intergovt Services</v>
          </cell>
          <cell r="G626">
            <v>0</v>
          </cell>
          <cell r="H626">
            <v>0</v>
          </cell>
        </row>
        <row r="627">
          <cell r="B627" t="str">
            <v>0654Salaries/Benefits</v>
          </cell>
          <cell r="C627" t="str">
            <v>0654</v>
          </cell>
          <cell r="D627" t="str">
            <v>Salary and Wage Contingency</v>
          </cell>
          <cell r="E627" t="str">
            <v>Salaries/Benefits</v>
          </cell>
          <cell r="F627" t="str">
            <v>Salaries/Benefits</v>
          </cell>
          <cell r="G627">
            <v>0</v>
          </cell>
          <cell r="H627">
            <v>0</v>
          </cell>
        </row>
        <row r="628">
          <cell r="B628" t="str">
            <v>0654Services, Other</v>
          </cell>
          <cell r="C628" t="str">
            <v>0654</v>
          </cell>
          <cell r="D628" t="str">
            <v>Salary and Wage Contingency</v>
          </cell>
          <cell r="E628" t="str">
            <v>Services, Other</v>
          </cell>
          <cell r="F628" t="str">
            <v>Services, Other</v>
          </cell>
          <cell r="G628">
            <v>0</v>
          </cell>
          <cell r="H628">
            <v>0</v>
          </cell>
        </row>
        <row r="629">
          <cell r="B629" t="str">
            <v>0654Supplies</v>
          </cell>
          <cell r="C629" t="str">
            <v>0654</v>
          </cell>
          <cell r="D629" t="str">
            <v>Salary and Wage Contingency</v>
          </cell>
          <cell r="E629" t="str">
            <v>Supplies</v>
          </cell>
          <cell r="F629" t="str">
            <v>Supplies</v>
          </cell>
          <cell r="G629">
            <v>0</v>
          </cell>
          <cell r="H629">
            <v>0</v>
          </cell>
        </row>
        <row r="630">
          <cell r="B630" t="str">
            <v>0655Capital Outlay</v>
          </cell>
          <cell r="C630" t="str">
            <v>0655</v>
          </cell>
          <cell r="D630" t="str">
            <v>Executive Contingency</v>
          </cell>
          <cell r="E630" t="str">
            <v>Capital Outlay</v>
          </cell>
          <cell r="F630" t="str">
            <v>Capital Outlay</v>
          </cell>
          <cell r="G630">
            <v>0</v>
          </cell>
          <cell r="H630">
            <v>0</v>
          </cell>
        </row>
        <row r="631">
          <cell r="B631" t="str">
            <v>0655Contras/Contingencies</v>
          </cell>
          <cell r="C631" t="str">
            <v>0655</v>
          </cell>
          <cell r="D631" t="str">
            <v>Executive Contingency</v>
          </cell>
          <cell r="E631" t="str">
            <v>Contras/Contingencies</v>
          </cell>
          <cell r="F631" t="str">
            <v>Contras/Contingencies</v>
          </cell>
          <cell r="G631">
            <v>100000</v>
          </cell>
          <cell r="H631">
            <v>100000</v>
          </cell>
        </row>
        <row r="632">
          <cell r="B632" t="str">
            <v>0655Debt Services</v>
          </cell>
          <cell r="C632" t="str">
            <v>0655</v>
          </cell>
          <cell r="D632" t="str">
            <v>Executive Contingency</v>
          </cell>
          <cell r="E632" t="str">
            <v>Debt Services</v>
          </cell>
          <cell r="F632" t="str">
            <v>Debt Services</v>
          </cell>
          <cell r="G632">
            <v>0</v>
          </cell>
          <cell r="H632">
            <v>0</v>
          </cell>
        </row>
        <row r="633">
          <cell r="B633" t="str">
            <v>0655Intergovt Services</v>
          </cell>
          <cell r="C633" t="str">
            <v>0655</v>
          </cell>
          <cell r="D633" t="str">
            <v>Executive Contingency</v>
          </cell>
          <cell r="E633" t="str">
            <v>Intergovt Services</v>
          </cell>
          <cell r="F633" t="str">
            <v>Intergovt Services</v>
          </cell>
          <cell r="G633">
            <v>0</v>
          </cell>
          <cell r="H633">
            <v>0</v>
          </cell>
        </row>
        <row r="634">
          <cell r="B634" t="str">
            <v>0655Salaries/Benefits</v>
          </cell>
          <cell r="C634" t="str">
            <v>0655</v>
          </cell>
          <cell r="D634" t="str">
            <v>Executive Contingency</v>
          </cell>
          <cell r="E634" t="str">
            <v>Salaries/Benefits</v>
          </cell>
          <cell r="F634" t="str">
            <v>Salaries/Benefits</v>
          </cell>
          <cell r="G634">
            <v>0</v>
          </cell>
          <cell r="H634">
            <v>0</v>
          </cell>
        </row>
        <row r="635">
          <cell r="B635" t="str">
            <v>0655Services, Other</v>
          </cell>
          <cell r="C635" t="str">
            <v>0655</v>
          </cell>
          <cell r="D635" t="str">
            <v>Executive Contingency</v>
          </cell>
          <cell r="E635" t="str">
            <v>Services, Other</v>
          </cell>
          <cell r="F635" t="str">
            <v>Services, Other</v>
          </cell>
          <cell r="G635">
            <v>0</v>
          </cell>
          <cell r="H635">
            <v>0</v>
          </cell>
        </row>
        <row r="636">
          <cell r="B636" t="str">
            <v>0655Supplies</v>
          </cell>
          <cell r="C636" t="str">
            <v>0655</v>
          </cell>
          <cell r="D636" t="str">
            <v>Executive Contingency</v>
          </cell>
          <cell r="E636" t="str">
            <v>Supplies</v>
          </cell>
          <cell r="F636" t="str">
            <v>Supplies</v>
          </cell>
          <cell r="G636">
            <v>0</v>
          </cell>
          <cell r="H636">
            <v>0</v>
          </cell>
        </row>
        <row r="637">
          <cell r="B637" t="str">
            <v>0656Capital Outlay</v>
          </cell>
          <cell r="C637" t="str">
            <v>0656</v>
          </cell>
          <cell r="D637" t="str">
            <v>Internal Support</v>
          </cell>
          <cell r="E637" t="str">
            <v>Capital Outlay</v>
          </cell>
          <cell r="F637" t="str">
            <v>Capital Outlay</v>
          </cell>
          <cell r="G637">
            <v>0</v>
          </cell>
          <cell r="H637">
            <v>0</v>
          </cell>
        </row>
        <row r="638">
          <cell r="B638" t="str">
            <v>0656Contras/Contingencies</v>
          </cell>
          <cell r="C638" t="str">
            <v>0656</v>
          </cell>
          <cell r="D638" t="str">
            <v>Internal Support</v>
          </cell>
          <cell r="E638" t="str">
            <v>Contras/Contingencies</v>
          </cell>
          <cell r="F638" t="str">
            <v>Contras/Contingencies</v>
          </cell>
          <cell r="G638">
            <v>-117818</v>
          </cell>
          <cell r="H638">
            <v>-117818</v>
          </cell>
        </row>
        <row r="639">
          <cell r="B639" t="str">
            <v>0656Debt Services</v>
          </cell>
          <cell r="C639" t="str">
            <v>0656</v>
          </cell>
          <cell r="D639" t="str">
            <v>Internal Support</v>
          </cell>
          <cell r="E639" t="str">
            <v>Debt Services</v>
          </cell>
          <cell r="F639" t="str">
            <v>Debt Services</v>
          </cell>
          <cell r="G639">
            <v>0</v>
          </cell>
          <cell r="H639">
            <v>0</v>
          </cell>
        </row>
        <row r="640">
          <cell r="B640" t="str">
            <v>0656Intergovt Services</v>
          </cell>
          <cell r="C640" t="str">
            <v>0656</v>
          </cell>
          <cell r="D640" t="str">
            <v>Internal Support</v>
          </cell>
          <cell r="E640" t="str">
            <v>Intergovt Services</v>
          </cell>
          <cell r="F640" t="str">
            <v>Intergovt Services</v>
          </cell>
          <cell r="G640">
            <v>5461663</v>
          </cell>
          <cell r="H640">
            <v>7168112</v>
          </cell>
        </row>
        <row r="641">
          <cell r="B641" t="str">
            <v>0656Salaries/Benefits</v>
          </cell>
          <cell r="C641" t="str">
            <v>0656</v>
          </cell>
          <cell r="D641" t="str">
            <v>Internal Support</v>
          </cell>
          <cell r="E641" t="str">
            <v>Salaries/Benefits</v>
          </cell>
          <cell r="F641" t="str">
            <v>Salaries/Benefits</v>
          </cell>
          <cell r="G641">
            <v>3382037</v>
          </cell>
          <cell r="H641">
            <v>3430501</v>
          </cell>
        </row>
        <row r="642">
          <cell r="B642" t="str">
            <v>0656Services, Other</v>
          </cell>
          <cell r="C642" t="str">
            <v>0656</v>
          </cell>
          <cell r="D642" t="str">
            <v>Internal Support</v>
          </cell>
          <cell r="E642" t="str">
            <v>Services, Other</v>
          </cell>
          <cell r="F642" t="str">
            <v>Services, Other</v>
          </cell>
          <cell r="G642">
            <v>-943149</v>
          </cell>
          <cell r="H642">
            <v>50000</v>
          </cell>
        </row>
        <row r="643">
          <cell r="B643" t="str">
            <v>0656Supplies</v>
          </cell>
          <cell r="C643" t="str">
            <v>0656</v>
          </cell>
          <cell r="D643" t="str">
            <v>Internal Support</v>
          </cell>
          <cell r="E643" t="str">
            <v>Supplies</v>
          </cell>
          <cell r="F643" t="str">
            <v>Supplies</v>
          </cell>
          <cell r="G643">
            <v>0</v>
          </cell>
          <cell r="H643">
            <v>0</v>
          </cell>
        </row>
        <row r="644">
          <cell r="B644" t="str">
            <v>0666Capital Outlay</v>
          </cell>
          <cell r="C644" t="str">
            <v>0666</v>
          </cell>
          <cell r="D644" t="str">
            <v>Safety and Claims Management</v>
          </cell>
          <cell r="E644" t="str">
            <v>Capital Outlay</v>
          </cell>
          <cell r="F644" t="str">
            <v>Capital Outlay</v>
          </cell>
          <cell r="G644">
            <v>30013</v>
          </cell>
          <cell r="H644">
            <v>30013</v>
          </cell>
        </row>
        <row r="645">
          <cell r="B645" t="str">
            <v>0666Contras/Contingencies</v>
          </cell>
          <cell r="C645" t="str">
            <v>0666</v>
          </cell>
          <cell r="D645" t="str">
            <v>Safety and Claims Management</v>
          </cell>
          <cell r="E645" t="str">
            <v>Contras/Contingencies</v>
          </cell>
          <cell r="F645" t="str">
            <v>Contras/Contingencies</v>
          </cell>
          <cell r="G645">
            <v>2094159</v>
          </cell>
          <cell r="H645">
            <v>2121140</v>
          </cell>
        </row>
        <row r="646">
          <cell r="B646" t="str">
            <v>0666Debt Services</v>
          </cell>
          <cell r="C646" t="str">
            <v>0666</v>
          </cell>
          <cell r="D646" t="str">
            <v>Safety and Claims Management</v>
          </cell>
          <cell r="E646" t="str">
            <v>Debt Services</v>
          </cell>
          <cell r="F646" t="str">
            <v>Debt Services</v>
          </cell>
          <cell r="G646">
            <v>0</v>
          </cell>
          <cell r="H646">
            <v>0</v>
          </cell>
        </row>
        <row r="647">
          <cell r="B647" t="str">
            <v>0666Intergovt Services</v>
          </cell>
          <cell r="C647" t="str">
            <v>0666</v>
          </cell>
          <cell r="D647" t="str">
            <v>Safety and Claims Management</v>
          </cell>
          <cell r="E647" t="str">
            <v>Intergovt Services</v>
          </cell>
          <cell r="F647" t="str">
            <v>Intergovt Services</v>
          </cell>
          <cell r="G647">
            <v>1646254</v>
          </cell>
          <cell r="H647">
            <v>1602488</v>
          </cell>
        </row>
        <row r="648">
          <cell r="B648" t="str">
            <v>0666Salaries/Benefits</v>
          </cell>
          <cell r="C648" t="str">
            <v>0666</v>
          </cell>
          <cell r="D648" t="str">
            <v>Safety and Claims Management</v>
          </cell>
          <cell r="E648" t="str">
            <v>Salaries/Benefits</v>
          </cell>
          <cell r="F648" t="str">
            <v>Salaries/Benefits</v>
          </cell>
          <cell r="G648">
            <v>17017734</v>
          </cell>
          <cell r="H648">
            <v>17296839</v>
          </cell>
        </row>
        <row r="649">
          <cell r="B649" t="str">
            <v>0666Services, Other</v>
          </cell>
          <cell r="C649" t="str">
            <v>0666</v>
          </cell>
          <cell r="D649" t="str">
            <v>Safety and Claims Management</v>
          </cell>
          <cell r="E649" t="str">
            <v>Services, Other</v>
          </cell>
          <cell r="F649" t="str">
            <v>Services, Other</v>
          </cell>
          <cell r="G649">
            <v>14497407</v>
          </cell>
          <cell r="H649">
            <v>15712381</v>
          </cell>
        </row>
        <row r="650">
          <cell r="B650" t="str">
            <v>0666Supplies</v>
          </cell>
          <cell r="C650" t="str">
            <v>0666</v>
          </cell>
          <cell r="D650" t="str">
            <v>Safety and Claims Management</v>
          </cell>
          <cell r="E650" t="str">
            <v>Supplies</v>
          </cell>
          <cell r="F650" t="str">
            <v>Supplies</v>
          </cell>
          <cell r="G650">
            <v>400161</v>
          </cell>
          <cell r="H650">
            <v>355284</v>
          </cell>
        </row>
        <row r="651">
          <cell r="B651" t="str">
            <v>0670Capital Outlay</v>
          </cell>
          <cell r="C651" t="str">
            <v>0670</v>
          </cell>
          <cell r="D651" t="str">
            <v>Assessments</v>
          </cell>
          <cell r="E651" t="str">
            <v>Capital Outlay</v>
          </cell>
          <cell r="F651" t="str">
            <v>Capital Outlay</v>
          </cell>
          <cell r="G651">
            <v>0</v>
          </cell>
          <cell r="H651">
            <v>0</v>
          </cell>
        </row>
        <row r="652">
          <cell r="B652" t="str">
            <v>0670Contras/Contingencies</v>
          </cell>
          <cell r="C652" t="str">
            <v>0670</v>
          </cell>
          <cell r="D652" t="str">
            <v>Assessments</v>
          </cell>
          <cell r="E652" t="str">
            <v>Contras/Contingencies</v>
          </cell>
          <cell r="F652" t="str">
            <v>Contras/Contingencies</v>
          </cell>
          <cell r="G652">
            <v>-1552026</v>
          </cell>
          <cell r="H652">
            <v>-1778245</v>
          </cell>
        </row>
        <row r="653">
          <cell r="B653" t="str">
            <v>0670Debt Services</v>
          </cell>
          <cell r="C653" t="str">
            <v>0670</v>
          </cell>
          <cell r="D653" t="str">
            <v>Assessments</v>
          </cell>
          <cell r="E653" t="str">
            <v>Debt Services</v>
          </cell>
          <cell r="F653" t="str">
            <v>Debt Services</v>
          </cell>
          <cell r="G653">
            <v>0</v>
          </cell>
          <cell r="H653">
            <v>0</v>
          </cell>
        </row>
        <row r="654">
          <cell r="B654" t="str">
            <v>0670Intergovt Services</v>
          </cell>
          <cell r="C654" t="str">
            <v>0670</v>
          </cell>
          <cell r="D654" t="str">
            <v>Assessments</v>
          </cell>
          <cell r="E654" t="str">
            <v>Intergovt Services</v>
          </cell>
          <cell r="F654" t="str">
            <v>Intergovt Services</v>
          </cell>
          <cell r="G654">
            <v>1629111</v>
          </cell>
          <cell r="H654">
            <v>1779318</v>
          </cell>
        </row>
        <row r="655">
          <cell r="B655" t="str">
            <v>0670Salaries/Benefits</v>
          </cell>
          <cell r="C655" t="str">
            <v>0670</v>
          </cell>
          <cell r="D655" t="str">
            <v>Assessments</v>
          </cell>
          <cell r="E655" t="str">
            <v>Salaries/Benefits</v>
          </cell>
          <cell r="F655" t="str">
            <v>Salaries/Benefits</v>
          </cell>
          <cell r="G655">
            <v>19207564</v>
          </cell>
          <cell r="H655">
            <v>20124782</v>
          </cell>
        </row>
        <row r="656">
          <cell r="B656" t="str">
            <v>0670Services, Other</v>
          </cell>
          <cell r="C656" t="str">
            <v>0670</v>
          </cell>
          <cell r="D656" t="str">
            <v>Assessments</v>
          </cell>
          <cell r="E656" t="str">
            <v>Services, Other</v>
          </cell>
          <cell r="F656" t="str">
            <v>Services, Other</v>
          </cell>
          <cell r="G656">
            <v>563565</v>
          </cell>
          <cell r="H656">
            <v>567506</v>
          </cell>
        </row>
        <row r="657">
          <cell r="B657" t="str">
            <v>0670Supplies</v>
          </cell>
          <cell r="C657" t="str">
            <v>0670</v>
          </cell>
          <cell r="D657" t="str">
            <v>Assessments</v>
          </cell>
          <cell r="E657" t="str">
            <v>Supplies</v>
          </cell>
          <cell r="F657" t="str">
            <v>Supplies</v>
          </cell>
          <cell r="G657">
            <v>169966</v>
          </cell>
          <cell r="H657">
            <v>169966</v>
          </cell>
        </row>
        <row r="658">
          <cell r="B658" t="str">
            <v>0680Capital Outlay</v>
          </cell>
          <cell r="C658" t="str">
            <v>0680</v>
          </cell>
          <cell r="D658" t="str">
            <v>Children and Family Set-Aside - Solid Waste Revenue</v>
          </cell>
          <cell r="E658" t="str">
            <v>Capital Outlay</v>
          </cell>
          <cell r="F658" t="str">
            <v>Capital Outlay</v>
          </cell>
          <cell r="G658">
            <v>0</v>
          </cell>
          <cell r="H658">
            <v>0</v>
          </cell>
        </row>
        <row r="659">
          <cell r="B659" t="str">
            <v>0680Contras/Contingencies</v>
          </cell>
          <cell r="C659" t="str">
            <v>0680</v>
          </cell>
          <cell r="D659" t="str">
            <v>Children and Family Set-Aside - Solid Waste Revenue</v>
          </cell>
          <cell r="E659" t="str">
            <v>Contras/Contingencies</v>
          </cell>
          <cell r="F659" t="str">
            <v>Contras/Contingencies</v>
          </cell>
          <cell r="G659">
            <v>0</v>
          </cell>
          <cell r="H659">
            <v>0</v>
          </cell>
        </row>
        <row r="660">
          <cell r="B660" t="str">
            <v>0680Debt Services</v>
          </cell>
          <cell r="C660" t="str">
            <v>0680</v>
          </cell>
          <cell r="D660" t="str">
            <v>Children and Family Set-Aside - Solid Waste Revenue</v>
          </cell>
          <cell r="E660" t="str">
            <v>Debt Services</v>
          </cell>
          <cell r="F660" t="str">
            <v>Debt Services</v>
          </cell>
          <cell r="G660">
            <v>0</v>
          </cell>
          <cell r="H660">
            <v>0</v>
          </cell>
        </row>
        <row r="661">
          <cell r="B661" t="str">
            <v>0680Intergovt Services</v>
          </cell>
          <cell r="C661" t="str">
            <v>0680</v>
          </cell>
          <cell r="D661" t="str">
            <v>Children and Family Set-Aside - Solid Waste Revenue</v>
          </cell>
          <cell r="E661" t="str">
            <v>Intergovt Services</v>
          </cell>
          <cell r="F661" t="str">
            <v>Intergovt Services</v>
          </cell>
          <cell r="G661">
            <v>0</v>
          </cell>
          <cell r="H661">
            <v>0</v>
          </cell>
        </row>
        <row r="662">
          <cell r="B662" t="str">
            <v>0680Salaries/Benefits</v>
          </cell>
          <cell r="C662" t="str">
            <v>0680</v>
          </cell>
          <cell r="D662" t="str">
            <v>Children and Family Set-Aside - Solid Waste Revenue</v>
          </cell>
          <cell r="E662" t="str">
            <v>Salaries/Benefits</v>
          </cell>
          <cell r="F662" t="str">
            <v>Salaries/Benefits</v>
          </cell>
          <cell r="G662">
            <v>0</v>
          </cell>
          <cell r="H662">
            <v>0</v>
          </cell>
        </row>
        <row r="663">
          <cell r="B663" t="str">
            <v>0680Services, Other</v>
          </cell>
          <cell r="C663" t="str">
            <v>0680</v>
          </cell>
          <cell r="D663" t="str">
            <v>Children and Family Set-Aside - Solid Waste Revenue</v>
          </cell>
          <cell r="E663" t="str">
            <v>Services, Other</v>
          </cell>
          <cell r="F663" t="str">
            <v>Services, Other</v>
          </cell>
          <cell r="G663">
            <v>0</v>
          </cell>
          <cell r="H663">
            <v>0</v>
          </cell>
        </row>
        <row r="664">
          <cell r="B664" t="str">
            <v>0680Supplies</v>
          </cell>
          <cell r="C664" t="str">
            <v>0680</v>
          </cell>
          <cell r="D664" t="str">
            <v>Children and Family Set-Aside - Solid Waste Revenue</v>
          </cell>
          <cell r="E664" t="str">
            <v>Supplies</v>
          </cell>
          <cell r="F664" t="str">
            <v>Supplies</v>
          </cell>
          <cell r="G664">
            <v>0</v>
          </cell>
          <cell r="H664">
            <v>0</v>
          </cell>
        </row>
        <row r="665">
          <cell r="B665" t="str">
            <v>0681Capital Outlay</v>
          </cell>
          <cell r="C665" t="str">
            <v>0681</v>
          </cell>
          <cell r="D665" t="str">
            <v>Children and Family Set-Aside - Community Services Division</v>
          </cell>
          <cell r="E665" t="str">
            <v>Capital Outlay</v>
          </cell>
          <cell r="F665" t="str">
            <v>Capital Outlay</v>
          </cell>
          <cell r="G665">
            <v>0</v>
          </cell>
          <cell r="H665">
            <v>0</v>
          </cell>
        </row>
        <row r="666">
          <cell r="B666" t="str">
            <v>0681Contras/Contingencies</v>
          </cell>
          <cell r="C666" t="str">
            <v>0681</v>
          </cell>
          <cell r="D666" t="str">
            <v>Children and Family Set-Aside - Community Services Division</v>
          </cell>
          <cell r="E666" t="str">
            <v>Contras/Contingencies</v>
          </cell>
          <cell r="F666" t="str">
            <v>Contras/Contingencies</v>
          </cell>
          <cell r="G666">
            <v>0</v>
          </cell>
          <cell r="H666">
            <v>0</v>
          </cell>
        </row>
        <row r="667">
          <cell r="B667" t="str">
            <v>0681Debt Services</v>
          </cell>
          <cell r="C667" t="str">
            <v>0681</v>
          </cell>
          <cell r="D667" t="str">
            <v>Children and Family Set-Aside - Community Services Division</v>
          </cell>
          <cell r="E667" t="str">
            <v>Debt Services</v>
          </cell>
          <cell r="F667" t="str">
            <v>Debt Services</v>
          </cell>
          <cell r="G667">
            <v>0</v>
          </cell>
          <cell r="H667">
            <v>0</v>
          </cell>
        </row>
        <row r="668">
          <cell r="B668" t="str">
            <v>0681Intergovt Services</v>
          </cell>
          <cell r="C668" t="str">
            <v>0681</v>
          </cell>
          <cell r="D668" t="str">
            <v>Children and Family Set-Aside - Community Services Division</v>
          </cell>
          <cell r="E668" t="str">
            <v>Intergovt Services</v>
          </cell>
          <cell r="F668" t="str">
            <v>Intergovt Services</v>
          </cell>
          <cell r="G668">
            <v>0</v>
          </cell>
          <cell r="H668">
            <v>0</v>
          </cell>
        </row>
        <row r="669">
          <cell r="B669" t="str">
            <v>0681Salaries/Benefits</v>
          </cell>
          <cell r="C669" t="str">
            <v>0681</v>
          </cell>
          <cell r="D669" t="str">
            <v>Children and Family Set-Aside - Community Services Division</v>
          </cell>
          <cell r="E669" t="str">
            <v>Salaries/Benefits</v>
          </cell>
          <cell r="F669" t="str">
            <v>Salaries/Benefits</v>
          </cell>
          <cell r="G669">
            <v>0</v>
          </cell>
          <cell r="H669">
            <v>0</v>
          </cell>
        </row>
        <row r="670">
          <cell r="B670" t="str">
            <v>0681Services, Other</v>
          </cell>
          <cell r="C670" t="str">
            <v>0681</v>
          </cell>
          <cell r="D670" t="str">
            <v>Children and Family Set-Aside - Community Services Division</v>
          </cell>
          <cell r="E670" t="str">
            <v>Services, Other</v>
          </cell>
          <cell r="F670" t="str">
            <v>Services, Other</v>
          </cell>
          <cell r="G670">
            <v>0</v>
          </cell>
          <cell r="H670">
            <v>0</v>
          </cell>
        </row>
        <row r="671">
          <cell r="B671" t="str">
            <v>0681Supplies</v>
          </cell>
          <cell r="C671" t="str">
            <v>0681</v>
          </cell>
          <cell r="D671" t="str">
            <v>Children and Family Set-Aside - Community Services Division</v>
          </cell>
          <cell r="E671" t="str">
            <v>Supplies</v>
          </cell>
          <cell r="F671" t="str">
            <v>Supplies</v>
          </cell>
          <cell r="G671">
            <v>0</v>
          </cell>
          <cell r="H671">
            <v>0</v>
          </cell>
        </row>
        <row r="672">
          <cell r="B672" t="str">
            <v>0682Capital Outlay</v>
          </cell>
          <cell r="C672" t="str">
            <v>0682</v>
          </cell>
          <cell r="D672" t="str">
            <v>Children and Family Set-Aside Transfers to Work Training Program</v>
          </cell>
          <cell r="E672" t="str">
            <v>Capital Outlay</v>
          </cell>
          <cell r="F672" t="str">
            <v>Capital Outlay</v>
          </cell>
          <cell r="G672">
            <v>0</v>
          </cell>
          <cell r="H672">
            <v>0</v>
          </cell>
        </row>
        <row r="673">
          <cell r="B673" t="str">
            <v>0682Contras/Contingencies</v>
          </cell>
          <cell r="C673" t="str">
            <v>0682</v>
          </cell>
          <cell r="D673" t="str">
            <v>Children and Family Set-Aside Transfers to Work Training Program</v>
          </cell>
          <cell r="E673" t="str">
            <v>Contras/Contingencies</v>
          </cell>
          <cell r="F673" t="str">
            <v>Contras/Contingencies</v>
          </cell>
          <cell r="G673">
            <v>0</v>
          </cell>
          <cell r="H673">
            <v>0</v>
          </cell>
        </row>
        <row r="674">
          <cell r="B674" t="str">
            <v>0682Debt Services</v>
          </cell>
          <cell r="C674" t="str">
            <v>0682</v>
          </cell>
          <cell r="D674" t="str">
            <v>Children and Family Set-Aside Transfers to Work Training Program</v>
          </cell>
          <cell r="E674" t="str">
            <v>Debt Services</v>
          </cell>
          <cell r="F674" t="str">
            <v>Debt Services</v>
          </cell>
          <cell r="G674">
            <v>0</v>
          </cell>
          <cell r="H674">
            <v>0</v>
          </cell>
        </row>
        <row r="675">
          <cell r="B675" t="str">
            <v>0682Intergovt Services</v>
          </cell>
          <cell r="C675" t="str">
            <v>0682</v>
          </cell>
          <cell r="D675" t="str">
            <v>Children and Family Set-Aside Transfers to Work Training Program</v>
          </cell>
          <cell r="E675" t="str">
            <v>Intergovt Services</v>
          </cell>
          <cell r="F675" t="str">
            <v>Intergovt Services</v>
          </cell>
          <cell r="G675">
            <v>0</v>
          </cell>
          <cell r="H675">
            <v>0</v>
          </cell>
        </row>
        <row r="676">
          <cell r="B676" t="str">
            <v>0682Salaries/Benefits</v>
          </cell>
          <cell r="C676" t="str">
            <v>0682</v>
          </cell>
          <cell r="D676" t="str">
            <v>Children and Family Set-Aside Transfers to Work Training Program</v>
          </cell>
          <cell r="E676" t="str">
            <v>Salaries/Benefits</v>
          </cell>
          <cell r="F676" t="str">
            <v>Salaries/Benefits</v>
          </cell>
          <cell r="G676">
            <v>0</v>
          </cell>
          <cell r="H676">
            <v>0</v>
          </cell>
        </row>
        <row r="677">
          <cell r="B677" t="str">
            <v>0682Services, Other</v>
          </cell>
          <cell r="C677" t="str">
            <v>0682</v>
          </cell>
          <cell r="D677" t="str">
            <v>Children and Family Set-Aside Transfers to Work Training Program</v>
          </cell>
          <cell r="E677" t="str">
            <v>Services, Other</v>
          </cell>
          <cell r="F677" t="str">
            <v>Services, Other</v>
          </cell>
          <cell r="G677">
            <v>0</v>
          </cell>
          <cell r="H677">
            <v>0</v>
          </cell>
        </row>
        <row r="678">
          <cell r="B678" t="str">
            <v>0682Supplies</v>
          </cell>
          <cell r="C678" t="str">
            <v>0682</v>
          </cell>
          <cell r="D678" t="str">
            <v>Children and Family Set-Aside Transfers to Work Training Program</v>
          </cell>
          <cell r="E678" t="str">
            <v>Supplies</v>
          </cell>
          <cell r="F678" t="str">
            <v>Supplies</v>
          </cell>
          <cell r="G678">
            <v>0</v>
          </cell>
          <cell r="H678">
            <v>0</v>
          </cell>
        </row>
        <row r="679">
          <cell r="B679" t="str">
            <v>0683Capital Outlay</v>
          </cell>
          <cell r="C679" t="str">
            <v>0683</v>
          </cell>
          <cell r="D679" t="str">
            <v>Children and Family Set-Aside Transfers to Public Health</v>
          </cell>
          <cell r="E679" t="str">
            <v>Capital Outlay</v>
          </cell>
          <cell r="F679" t="str">
            <v>Capital Outlay</v>
          </cell>
          <cell r="G679">
            <v>0</v>
          </cell>
          <cell r="H679">
            <v>0</v>
          </cell>
        </row>
        <row r="680">
          <cell r="B680" t="str">
            <v>0683Contras/Contingencies</v>
          </cell>
          <cell r="C680" t="str">
            <v>0683</v>
          </cell>
          <cell r="D680" t="str">
            <v>Children and Family Set-Aside Transfers to Public Health</v>
          </cell>
          <cell r="E680" t="str">
            <v>Contras/Contingencies</v>
          </cell>
          <cell r="F680" t="str">
            <v>Contras/Contingencies</v>
          </cell>
          <cell r="G680">
            <v>0</v>
          </cell>
          <cell r="H680">
            <v>0</v>
          </cell>
        </row>
        <row r="681">
          <cell r="B681" t="str">
            <v>0683Debt Services</v>
          </cell>
          <cell r="C681" t="str">
            <v>0683</v>
          </cell>
          <cell r="D681" t="str">
            <v>Children and Family Set-Aside Transfers to Public Health</v>
          </cell>
          <cell r="E681" t="str">
            <v>Debt Services</v>
          </cell>
          <cell r="F681" t="str">
            <v>Debt Services</v>
          </cell>
          <cell r="G681">
            <v>0</v>
          </cell>
          <cell r="H681">
            <v>0</v>
          </cell>
        </row>
        <row r="682">
          <cell r="B682" t="str">
            <v>0683Intergovt Services</v>
          </cell>
          <cell r="C682" t="str">
            <v>0683</v>
          </cell>
          <cell r="D682" t="str">
            <v>Children and Family Set-Aside Transfers to Public Health</v>
          </cell>
          <cell r="E682" t="str">
            <v>Intergovt Services</v>
          </cell>
          <cell r="F682" t="str">
            <v>Intergovt Services</v>
          </cell>
          <cell r="G682">
            <v>0</v>
          </cell>
          <cell r="H682">
            <v>0</v>
          </cell>
        </row>
        <row r="683">
          <cell r="B683" t="str">
            <v>0683Salaries/Benefits</v>
          </cell>
          <cell r="C683" t="str">
            <v>0683</v>
          </cell>
          <cell r="D683" t="str">
            <v>Children and Family Set-Aside Transfers to Public Health</v>
          </cell>
          <cell r="E683" t="str">
            <v>Salaries/Benefits</v>
          </cell>
          <cell r="F683" t="str">
            <v>Salaries/Benefits</v>
          </cell>
          <cell r="G683">
            <v>0</v>
          </cell>
          <cell r="H683">
            <v>0</v>
          </cell>
        </row>
        <row r="684">
          <cell r="B684" t="str">
            <v>0683Services, Other</v>
          </cell>
          <cell r="C684" t="str">
            <v>0683</v>
          </cell>
          <cell r="D684" t="str">
            <v>Children and Family Set-Aside Transfers to Public Health</v>
          </cell>
          <cell r="E684" t="str">
            <v>Services, Other</v>
          </cell>
          <cell r="F684" t="str">
            <v>Services, Other</v>
          </cell>
          <cell r="G684">
            <v>0</v>
          </cell>
          <cell r="H684">
            <v>0</v>
          </cell>
        </row>
        <row r="685">
          <cell r="B685" t="str">
            <v>0683Supplies</v>
          </cell>
          <cell r="C685" t="str">
            <v>0683</v>
          </cell>
          <cell r="D685" t="str">
            <v>Children and Family Set-Aside Transfers to Public Health</v>
          </cell>
          <cell r="E685" t="str">
            <v>Supplies</v>
          </cell>
          <cell r="F685" t="str">
            <v>Supplies</v>
          </cell>
          <cell r="G685">
            <v>0</v>
          </cell>
          <cell r="H685">
            <v>0</v>
          </cell>
        </row>
        <row r="686">
          <cell r="B686" t="str">
            <v>0684Capital Outlay</v>
          </cell>
          <cell r="C686" t="str">
            <v>0684</v>
          </cell>
          <cell r="D686" t="str">
            <v>Children and Family Set-Aside Transfers to Community and Human Services Admin</v>
          </cell>
          <cell r="E686" t="str">
            <v>Capital Outlay</v>
          </cell>
          <cell r="F686" t="str">
            <v>Capital Outlay</v>
          </cell>
          <cell r="G686">
            <v>0</v>
          </cell>
          <cell r="H686">
            <v>0</v>
          </cell>
        </row>
        <row r="687">
          <cell r="B687" t="str">
            <v>0684Contras/Contingencies</v>
          </cell>
          <cell r="C687" t="str">
            <v>0684</v>
          </cell>
          <cell r="D687" t="str">
            <v>Children and Family Set-Aside Transfers to Community and Human Services Admin</v>
          </cell>
          <cell r="E687" t="str">
            <v>Contras/Contingencies</v>
          </cell>
          <cell r="F687" t="str">
            <v>Contras/Contingencies</v>
          </cell>
          <cell r="G687">
            <v>0</v>
          </cell>
          <cell r="H687">
            <v>0</v>
          </cell>
        </row>
        <row r="688">
          <cell r="B688" t="str">
            <v>0684Debt Services</v>
          </cell>
          <cell r="C688" t="str">
            <v>0684</v>
          </cell>
          <cell r="D688" t="str">
            <v>Children and Family Set-Aside Transfers to Community and Human Services Admin</v>
          </cell>
          <cell r="E688" t="str">
            <v>Debt Services</v>
          </cell>
          <cell r="F688" t="str">
            <v>Debt Services</v>
          </cell>
          <cell r="G688">
            <v>0</v>
          </cell>
          <cell r="H688">
            <v>0</v>
          </cell>
        </row>
        <row r="689">
          <cell r="B689" t="str">
            <v>0684Intergovt Services</v>
          </cell>
          <cell r="C689" t="str">
            <v>0684</v>
          </cell>
          <cell r="D689" t="str">
            <v>Children and Family Set-Aside Transfers to Community and Human Services Admin</v>
          </cell>
          <cell r="E689" t="str">
            <v>Intergovt Services</v>
          </cell>
          <cell r="F689" t="str">
            <v>Intergovt Services</v>
          </cell>
          <cell r="G689">
            <v>0</v>
          </cell>
          <cell r="H689">
            <v>0</v>
          </cell>
        </row>
        <row r="690">
          <cell r="B690" t="str">
            <v>0684Salaries/Benefits</v>
          </cell>
          <cell r="C690" t="str">
            <v>0684</v>
          </cell>
          <cell r="D690" t="str">
            <v>Children and Family Set-Aside Transfers to Community and Human Services Admin</v>
          </cell>
          <cell r="E690" t="str">
            <v>Salaries/Benefits</v>
          </cell>
          <cell r="F690" t="str">
            <v>Salaries/Benefits</v>
          </cell>
          <cell r="G690">
            <v>0</v>
          </cell>
          <cell r="H690">
            <v>0</v>
          </cell>
        </row>
        <row r="691">
          <cell r="B691" t="str">
            <v>0684Services, Other</v>
          </cell>
          <cell r="C691" t="str">
            <v>0684</v>
          </cell>
          <cell r="D691" t="str">
            <v>Children and Family Set-Aside Transfers to Community and Human Services Admin</v>
          </cell>
          <cell r="E691" t="str">
            <v>Services, Other</v>
          </cell>
          <cell r="F691" t="str">
            <v>Services, Other</v>
          </cell>
          <cell r="G691">
            <v>0</v>
          </cell>
          <cell r="H691">
            <v>0</v>
          </cell>
        </row>
        <row r="692">
          <cell r="B692" t="str">
            <v>0684Supplies</v>
          </cell>
          <cell r="C692" t="str">
            <v>0684</v>
          </cell>
          <cell r="D692" t="str">
            <v>Children and Family Set-Aside Transfers to Community and Human Services Admin</v>
          </cell>
          <cell r="E692" t="str">
            <v>Supplies</v>
          </cell>
          <cell r="F692" t="str">
            <v>Supplies</v>
          </cell>
          <cell r="G692">
            <v>0</v>
          </cell>
          <cell r="H692">
            <v>0</v>
          </cell>
        </row>
        <row r="693">
          <cell r="B693" t="str">
            <v>0686Capital Outlay</v>
          </cell>
          <cell r="C693" t="str">
            <v>0686</v>
          </cell>
          <cell r="D693" t="str">
            <v>Children and Family Set-Aside Transfers to Housing Opportunity Fund</v>
          </cell>
          <cell r="E693" t="str">
            <v>Capital Outlay</v>
          </cell>
          <cell r="F693" t="str">
            <v>Capital Outlay</v>
          </cell>
          <cell r="G693">
            <v>0</v>
          </cell>
          <cell r="H693">
            <v>0</v>
          </cell>
        </row>
        <row r="694">
          <cell r="B694" t="str">
            <v>0686Contras/Contingencies</v>
          </cell>
          <cell r="C694" t="str">
            <v>0686</v>
          </cell>
          <cell r="D694" t="str">
            <v>Children and Family Set-Aside Transfers to Housing Opportunity Fund</v>
          </cell>
          <cell r="E694" t="str">
            <v>Contras/Contingencies</v>
          </cell>
          <cell r="F694" t="str">
            <v>Contras/Contingencies</v>
          </cell>
          <cell r="G694">
            <v>0</v>
          </cell>
          <cell r="H694">
            <v>0</v>
          </cell>
        </row>
        <row r="695">
          <cell r="B695" t="str">
            <v>0686Debt Services</v>
          </cell>
          <cell r="C695" t="str">
            <v>0686</v>
          </cell>
          <cell r="D695" t="str">
            <v>Children and Family Set-Aside Transfers to Housing Opportunity Fund</v>
          </cell>
          <cell r="E695" t="str">
            <v>Debt Services</v>
          </cell>
          <cell r="F695" t="str">
            <v>Debt Services</v>
          </cell>
          <cell r="G695">
            <v>0</v>
          </cell>
          <cell r="H695">
            <v>0</v>
          </cell>
        </row>
        <row r="696">
          <cell r="B696" t="str">
            <v>0686Intergovt Services</v>
          </cell>
          <cell r="C696" t="str">
            <v>0686</v>
          </cell>
          <cell r="D696" t="str">
            <v>Children and Family Set-Aside Transfers to Housing Opportunity Fund</v>
          </cell>
          <cell r="E696" t="str">
            <v>Intergovt Services</v>
          </cell>
          <cell r="F696" t="str">
            <v>Intergovt Services</v>
          </cell>
          <cell r="G696">
            <v>0</v>
          </cell>
          <cell r="H696">
            <v>0</v>
          </cell>
        </row>
        <row r="697">
          <cell r="B697" t="str">
            <v>0686Salaries/Benefits</v>
          </cell>
          <cell r="C697" t="str">
            <v>0686</v>
          </cell>
          <cell r="D697" t="str">
            <v>Children and Family Set-Aside Transfers to Housing Opportunity Fund</v>
          </cell>
          <cell r="E697" t="str">
            <v>Salaries/Benefits</v>
          </cell>
          <cell r="F697" t="str">
            <v>Salaries/Benefits</v>
          </cell>
          <cell r="G697">
            <v>0</v>
          </cell>
          <cell r="H697">
            <v>0</v>
          </cell>
        </row>
        <row r="698">
          <cell r="B698" t="str">
            <v>0686Services, Other</v>
          </cell>
          <cell r="C698" t="str">
            <v>0686</v>
          </cell>
          <cell r="D698" t="str">
            <v>Children and Family Set-Aside Transfers to Housing Opportunity Fund</v>
          </cell>
          <cell r="E698" t="str">
            <v>Services, Other</v>
          </cell>
          <cell r="F698" t="str">
            <v>Services, Other</v>
          </cell>
          <cell r="G698">
            <v>0</v>
          </cell>
          <cell r="H698">
            <v>0</v>
          </cell>
        </row>
        <row r="699">
          <cell r="B699" t="str">
            <v>0686Supplies</v>
          </cell>
          <cell r="C699" t="str">
            <v>0686</v>
          </cell>
          <cell r="D699" t="str">
            <v>Children and Family Set-Aside Transfers to Housing Opportunity Fund</v>
          </cell>
          <cell r="E699" t="str">
            <v>Supplies</v>
          </cell>
          <cell r="F699" t="str">
            <v>Supplies</v>
          </cell>
          <cell r="G699">
            <v>0</v>
          </cell>
          <cell r="H699">
            <v>0</v>
          </cell>
        </row>
        <row r="700">
          <cell r="B700" t="str">
            <v>0688Capital Outlay</v>
          </cell>
          <cell r="C700" t="str">
            <v>0688</v>
          </cell>
          <cell r="D700" t="str">
            <v>Prosecuting Attorney MIDD</v>
          </cell>
          <cell r="E700" t="str">
            <v>Capital Outlay</v>
          </cell>
          <cell r="F700" t="str">
            <v>Capital Outlay</v>
          </cell>
          <cell r="G700">
            <v>0</v>
          </cell>
          <cell r="H700">
            <v>0</v>
          </cell>
        </row>
        <row r="701">
          <cell r="B701" t="str">
            <v>0688Contras/Contingencies</v>
          </cell>
          <cell r="C701" t="str">
            <v>0688</v>
          </cell>
          <cell r="D701" t="str">
            <v>Prosecuting Attorney MIDD</v>
          </cell>
          <cell r="E701" t="str">
            <v>Contras/Contingencies</v>
          </cell>
          <cell r="F701" t="str">
            <v>Contras/Contingencies</v>
          </cell>
          <cell r="G701">
            <v>13274</v>
          </cell>
          <cell r="H701">
            <v>17235</v>
          </cell>
        </row>
        <row r="702">
          <cell r="B702" t="str">
            <v>0688Debt Services</v>
          </cell>
          <cell r="C702" t="str">
            <v>0688</v>
          </cell>
          <cell r="D702" t="str">
            <v>Prosecuting Attorney MIDD</v>
          </cell>
          <cell r="E702" t="str">
            <v>Debt Services</v>
          </cell>
          <cell r="F702" t="str">
            <v>Debt Services</v>
          </cell>
          <cell r="G702">
            <v>0</v>
          </cell>
          <cell r="H702">
            <v>0</v>
          </cell>
        </row>
        <row r="703">
          <cell r="B703" t="str">
            <v>0688Intergovt Services</v>
          </cell>
          <cell r="C703" t="str">
            <v>0688</v>
          </cell>
          <cell r="D703" t="str">
            <v>Prosecuting Attorney MIDD</v>
          </cell>
          <cell r="E703" t="str">
            <v>Intergovt Services</v>
          </cell>
          <cell r="F703" t="str">
            <v>Intergovt Services</v>
          </cell>
          <cell r="G703">
            <v>0</v>
          </cell>
          <cell r="H703">
            <v>0</v>
          </cell>
        </row>
        <row r="704">
          <cell r="B704" t="str">
            <v>0688Salaries/Benefits</v>
          </cell>
          <cell r="C704" t="str">
            <v>0688</v>
          </cell>
          <cell r="D704" t="str">
            <v>Prosecuting Attorney MIDD</v>
          </cell>
          <cell r="E704" t="str">
            <v>Salaries/Benefits</v>
          </cell>
          <cell r="F704" t="str">
            <v>Salaries/Benefits</v>
          </cell>
          <cell r="G704">
            <v>885863</v>
          </cell>
          <cell r="H704">
            <v>1137638</v>
          </cell>
        </row>
        <row r="705">
          <cell r="B705" t="str">
            <v>0688Services, Other</v>
          </cell>
          <cell r="C705" t="str">
            <v>0688</v>
          </cell>
          <cell r="D705" t="str">
            <v>Prosecuting Attorney MIDD</v>
          </cell>
          <cell r="E705" t="str">
            <v>Services, Other</v>
          </cell>
          <cell r="F705" t="str">
            <v>Services, Other</v>
          </cell>
          <cell r="G705">
            <v>0</v>
          </cell>
          <cell r="H705">
            <v>0</v>
          </cell>
        </row>
        <row r="706">
          <cell r="B706" t="str">
            <v>0688Supplies</v>
          </cell>
          <cell r="C706" t="str">
            <v>0688</v>
          </cell>
          <cell r="D706" t="str">
            <v>Prosecuting Attorney MIDD</v>
          </cell>
          <cell r="E706" t="str">
            <v>Supplies</v>
          </cell>
          <cell r="F706" t="str">
            <v>Supplies</v>
          </cell>
          <cell r="G706">
            <v>0</v>
          </cell>
          <cell r="H706">
            <v>0</v>
          </cell>
        </row>
        <row r="707">
          <cell r="B707" t="str">
            <v>0689Capital Outlay</v>
          </cell>
          <cell r="C707" t="str">
            <v>0689</v>
          </cell>
          <cell r="D707" t="str">
            <v>Grants GF Transfers</v>
          </cell>
          <cell r="E707" t="str">
            <v>Capital Outlay</v>
          </cell>
          <cell r="F707" t="str">
            <v>Capital Outlay</v>
          </cell>
          <cell r="G707">
            <v>0</v>
          </cell>
          <cell r="H707">
            <v>0</v>
          </cell>
        </row>
        <row r="708">
          <cell r="B708" t="str">
            <v>0689Contras/Contingencies</v>
          </cell>
          <cell r="C708" t="str">
            <v>0689</v>
          </cell>
          <cell r="D708" t="str">
            <v>Grants GF Transfers</v>
          </cell>
          <cell r="E708" t="str">
            <v>Contras/Contingencies</v>
          </cell>
          <cell r="F708" t="str">
            <v>Contras/Contingencies</v>
          </cell>
          <cell r="G708">
            <v>0</v>
          </cell>
          <cell r="H708">
            <v>0</v>
          </cell>
        </row>
        <row r="709">
          <cell r="B709" t="str">
            <v>0689Debt Services</v>
          </cell>
          <cell r="C709" t="str">
            <v>0689</v>
          </cell>
          <cell r="D709" t="str">
            <v>Grants GF Transfers</v>
          </cell>
          <cell r="E709" t="str">
            <v>Debt Services</v>
          </cell>
          <cell r="F709" t="str">
            <v>Debt Services</v>
          </cell>
          <cell r="G709">
            <v>0</v>
          </cell>
          <cell r="H709">
            <v>0</v>
          </cell>
        </row>
        <row r="710">
          <cell r="B710" t="str">
            <v>0689Intergovt Services</v>
          </cell>
          <cell r="C710" t="str">
            <v>0689</v>
          </cell>
          <cell r="D710" t="str">
            <v>Grants GF Transfers</v>
          </cell>
          <cell r="E710" t="str">
            <v>Intergovt Services</v>
          </cell>
          <cell r="F710" t="str">
            <v>Intergovt Services</v>
          </cell>
          <cell r="G710">
            <v>0</v>
          </cell>
          <cell r="H710">
            <v>0</v>
          </cell>
        </row>
        <row r="711">
          <cell r="B711" t="str">
            <v>0689Salaries/Benefits</v>
          </cell>
          <cell r="C711" t="str">
            <v>0689</v>
          </cell>
          <cell r="D711" t="str">
            <v>Grants GF Transfers</v>
          </cell>
          <cell r="E711" t="str">
            <v>Salaries/Benefits</v>
          </cell>
          <cell r="F711" t="str">
            <v>Salaries/Benefits</v>
          </cell>
          <cell r="G711">
            <v>0</v>
          </cell>
          <cell r="H711">
            <v>0</v>
          </cell>
        </row>
        <row r="712">
          <cell r="B712" t="str">
            <v>0689Services, Other</v>
          </cell>
          <cell r="C712" t="str">
            <v>0689</v>
          </cell>
          <cell r="D712" t="str">
            <v>Grants GF Transfers</v>
          </cell>
          <cell r="E712" t="str">
            <v>Services, Other</v>
          </cell>
          <cell r="F712" t="str">
            <v>Services, Other</v>
          </cell>
          <cell r="G712">
            <v>0</v>
          </cell>
          <cell r="H712">
            <v>0</v>
          </cell>
        </row>
        <row r="713">
          <cell r="B713" t="str">
            <v>0689Supplies</v>
          </cell>
          <cell r="C713" t="str">
            <v>0689</v>
          </cell>
          <cell r="D713" t="str">
            <v>Grants GF Transfers</v>
          </cell>
          <cell r="E713" t="str">
            <v>Supplies</v>
          </cell>
          <cell r="F713" t="str">
            <v>Supplies</v>
          </cell>
          <cell r="G713">
            <v>0</v>
          </cell>
          <cell r="H713">
            <v>0</v>
          </cell>
        </row>
        <row r="714">
          <cell r="B714" t="str">
            <v>0690Capital Outlay</v>
          </cell>
          <cell r="C714" t="str">
            <v>0690</v>
          </cell>
          <cell r="D714" t="str">
            <v>GF Transfers</v>
          </cell>
          <cell r="E714" t="str">
            <v>Capital Outlay</v>
          </cell>
          <cell r="F714" t="str">
            <v>Capital Outlay</v>
          </cell>
          <cell r="G714">
            <v>0</v>
          </cell>
          <cell r="H714">
            <v>0</v>
          </cell>
        </row>
        <row r="715">
          <cell r="B715" t="str">
            <v>0690Contras/Contingencies</v>
          </cell>
          <cell r="C715" t="str">
            <v>0690</v>
          </cell>
          <cell r="D715" t="str">
            <v>GF Transfers</v>
          </cell>
          <cell r="E715" t="str">
            <v>Contras/Contingencies</v>
          </cell>
          <cell r="F715" t="str">
            <v>Contras/Contingencies</v>
          </cell>
          <cell r="G715">
            <v>0</v>
          </cell>
          <cell r="H715">
            <v>0</v>
          </cell>
        </row>
        <row r="716">
          <cell r="B716" t="str">
            <v>0690Debt Services</v>
          </cell>
          <cell r="C716" t="str">
            <v>0690</v>
          </cell>
          <cell r="D716" t="str">
            <v>GF Transfers</v>
          </cell>
          <cell r="E716" t="str">
            <v>Debt Services</v>
          </cell>
          <cell r="F716" t="str">
            <v>Debt Services</v>
          </cell>
          <cell r="G716">
            <v>0</v>
          </cell>
          <cell r="H716">
            <v>0</v>
          </cell>
        </row>
        <row r="717">
          <cell r="B717" t="str">
            <v>0690Intergovt Services</v>
          </cell>
          <cell r="C717" t="str">
            <v>0690</v>
          </cell>
          <cell r="D717" t="str">
            <v>GF Transfers</v>
          </cell>
          <cell r="E717" t="str">
            <v>Intergovt Services</v>
          </cell>
          <cell r="F717" t="str">
            <v>Intergovt Services</v>
          </cell>
          <cell r="G717">
            <v>0</v>
          </cell>
          <cell r="H717">
            <v>0</v>
          </cell>
        </row>
        <row r="718">
          <cell r="B718" t="str">
            <v>0690Salaries/Benefits</v>
          </cell>
          <cell r="C718" t="str">
            <v>0690</v>
          </cell>
          <cell r="D718" t="str">
            <v>GF Transfers</v>
          </cell>
          <cell r="E718" t="str">
            <v>Salaries/Benefits</v>
          </cell>
          <cell r="F718" t="str">
            <v>Salaries/Benefits</v>
          </cell>
          <cell r="G718">
            <v>0</v>
          </cell>
          <cell r="H718">
            <v>0</v>
          </cell>
        </row>
        <row r="719">
          <cell r="B719" t="str">
            <v>0690Services, Other</v>
          </cell>
          <cell r="C719" t="str">
            <v>0690</v>
          </cell>
          <cell r="D719" t="str">
            <v>GF Transfers</v>
          </cell>
          <cell r="E719" t="str">
            <v>Services, Other</v>
          </cell>
          <cell r="F719" t="str">
            <v>Services, Other</v>
          </cell>
          <cell r="G719">
            <v>0</v>
          </cell>
          <cell r="H719">
            <v>0</v>
          </cell>
        </row>
        <row r="720">
          <cell r="B720" t="str">
            <v>0690Supplies</v>
          </cell>
          <cell r="C720" t="str">
            <v>0690</v>
          </cell>
          <cell r="D720" t="str">
            <v>GF Transfers</v>
          </cell>
          <cell r="E720" t="str">
            <v>Supplies</v>
          </cell>
          <cell r="F720" t="str">
            <v>Supplies</v>
          </cell>
          <cell r="G720">
            <v>0</v>
          </cell>
          <cell r="H720">
            <v>0</v>
          </cell>
        </row>
        <row r="721">
          <cell r="B721" t="str">
            <v>0694Capital Outlay</v>
          </cell>
          <cell r="C721" t="str">
            <v>0694</v>
          </cell>
          <cell r="D721" t="str">
            <v>Human Services GF Transfers</v>
          </cell>
          <cell r="E721" t="str">
            <v>Capital Outlay</v>
          </cell>
          <cell r="F721" t="str">
            <v>Capital Outlay</v>
          </cell>
          <cell r="G721">
            <v>0</v>
          </cell>
          <cell r="H721">
            <v>0</v>
          </cell>
        </row>
        <row r="722">
          <cell r="B722" t="str">
            <v>0694Contras/Contingencies</v>
          </cell>
          <cell r="C722" t="str">
            <v>0694</v>
          </cell>
          <cell r="D722" t="str">
            <v>Human Services GF Transfers</v>
          </cell>
          <cell r="E722" t="str">
            <v>Contras/Contingencies</v>
          </cell>
          <cell r="F722" t="str">
            <v>Contras/Contingencies</v>
          </cell>
          <cell r="G722">
            <v>-280379</v>
          </cell>
          <cell r="H722">
            <v>0</v>
          </cell>
        </row>
        <row r="723">
          <cell r="B723" t="str">
            <v>0694Debt Services</v>
          </cell>
          <cell r="C723" t="str">
            <v>0694</v>
          </cell>
          <cell r="D723" t="str">
            <v>Human Services GF Transfers</v>
          </cell>
          <cell r="E723" t="str">
            <v>Debt Services</v>
          </cell>
          <cell r="F723" t="str">
            <v>Debt Services</v>
          </cell>
          <cell r="G723">
            <v>0</v>
          </cell>
          <cell r="H723">
            <v>0</v>
          </cell>
        </row>
        <row r="724">
          <cell r="B724" t="str">
            <v>0694Intergovt Services</v>
          </cell>
          <cell r="C724" t="str">
            <v>0694</v>
          </cell>
          <cell r="D724" t="str">
            <v>Human Services GF Transfers</v>
          </cell>
          <cell r="E724" t="str">
            <v>Intergovt Services</v>
          </cell>
          <cell r="F724" t="str">
            <v>Intergovt Services</v>
          </cell>
          <cell r="G724">
            <v>1129530</v>
          </cell>
          <cell r="H724">
            <v>0</v>
          </cell>
        </row>
        <row r="725">
          <cell r="B725" t="str">
            <v>0694Salaries/Benefits</v>
          </cell>
          <cell r="C725" t="str">
            <v>0694</v>
          </cell>
          <cell r="D725" t="str">
            <v>Human Services GF Transfers</v>
          </cell>
          <cell r="E725" t="str">
            <v>Salaries/Benefits</v>
          </cell>
          <cell r="F725" t="str">
            <v>Salaries/Benefits</v>
          </cell>
          <cell r="G725">
            <v>0</v>
          </cell>
          <cell r="H725">
            <v>0</v>
          </cell>
        </row>
        <row r="726">
          <cell r="B726" t="str">
            <v>0694Services, Other</v>
          </cell>
          <cell r="C726" t="str">
            <v>0694</v>
          </cell>
          <cell r="D726" t="str">
            <v>Human Services GF Transfers</v>
          </cell>
          <cell r="E726" t="str">
            <v>Services, Other</v>
          </cell>
          <cell r="F726" t="str">
            <v>Services, Other</v>
          </cell>
          <cell r="G726">
            <v>0</v>
          </cell>
          <cell r="H726">
            <v>0</v>
          </cell>
        </row>
        <row r="727">
          <cell r="B727" t="str">
            <v>0694Supplies</v>
          </cell>
          <cell r="C727" t="str">
            <v>0694</v>
          </cell>
          <cell r="D727" t="str">
            <v>Human Services GF Transfers</v>
          </cell>
          <cell r="E727" t="str">
            <v>Supplies</v>
          </cell>
          <cell r="F727" t="str">
            <v>Supplies</v>
          </cell>
          <cell r="G727">
            <v>0</v>
          </cell>
          <cell r="H727">
            <v>0</v>
          </cell>
        </row>
        <row r="728">
          <cell r="B728" t="str">
            <v>0695Capital Outlay</v>
          </cell>
          <cell r="C728" t="str">
            <v>0695</v>
          </cell>
          <cell r="D728" t="str">
            <v>General Government GF Transfers</v>
          </cell>
          <cell r="E728" t="str">
            <v>Capital Outlay</v>
          </cell>
          <cell r="F728" t="str">
            <v>Capital Outlay</v>
          </cell>
          <cell r="G728">
            <v>0</v>
          </cell>
          <cell r="H728">
            <v>0</v>
          </cell>
        </row>
        <row r="729">
          <cell r="B729" t="str">
            <v>0695Contras/Contingencies</v>
          </cell>
          <cell r="C729" t="str">
            <v>0695</v>
          </cell>
          <cell r="D729" t="str">
            <v>General Government GF Transfers</v>
          </cell>
          <cell r="E729" t="str">
            <v>Contras/Contingencies</v>
          </cell>
          <cell r="F729" t="str">
            <v>Contras/Contingencies</v>
          </cell>
          <cell r="G729">
            <v>-4026</v>
          </cell>
          <cell r="H729">
            <v>-4026</v>
          </cell>
        </row>
        <row r="730">
          <cell r="B730" t="str">
            <v>0695Debt Services</v>
          </cell>
          <cell r="C730" t="str">
            <v>0695</v>
          </cell>
          <cell r="D730" t="str">
            <v>General Government GF Transfers</v>
          </cell>
          <cell r="E730" t="str">
            <v>Debt Services</v>
          </cell>
          <cell r="F730" t="str">
            <v>Debt Services</v>
          </cell>
          <cell r="G730">
            <v>0</v>
          </cell>
          <cell r="H730">
            <v>0</v>
          </cell>
        </row>
        <row r="731">
          <cell r="B731" t="str">
            <v>0695Intergovt Services</v>
          </cell>
          <cell r="C731" t="str">
            <v>0695</v>
          </cell>
          <cell r="D731" t="str">
            <v>General Government GF Transfers</v>
          </cell>
          <cell r="E731" t="str">
            <v>Intergovt Services</v>
          </cell>
          <cell r="F731" t="str">
            <v>Intergovt Services</v>
          </cell>
          <cell r="G731">
            <v>944919</v>
          </cell>
          <cell r="H731">
            <v>946960</v>
          </cell>
        </row>
        <row r="732">
          <cell r="B732" t="str">
            <v>0695Salaries/Benefits</v>
          </cell>
          <cell r="C732" t="str">
            <v>0695</v>
          </cell>
          <cell r="D732" t="str">
            <v>General Government GF Transfers</v>
          </cell>
          <cell r="E732" t="str">
            <v>Salaries/Benefits</v>
          </cell>
          <cell r="F732" t="str">
            <v>Salaries/Benefits</v>
          </cell>
          <cell r="G732">
            <v>0</v>
          </cell>
          <cell r="H732">
            <v>0</v>
          </cell>
        </row>
        <row r="733">
          <cell r="B733" t="str">
            <v>0695Services, Other</v>
          </cell>
          <cell r="C733" t="str">
            <v>0695</v>
          </cell>
          <cell r="D733" t="str">
            <v>General Government GF Transfers</v>
          </cell>
          <cell r="E733" t="str">
            <v>Services, Other</v>
          </cell>
          <cell r="F733" t="str">
            <v>Services, Other</v>
          </cell>
          <cell r="G733">
            <v>0</v>
          </cell>
          <cell r="H733">
            <v>0</v>
          </cell>
        </row>
        <row r="734">
          <cell r="B734" t="str">
            <v>0695Supplies</v>
          </cell>
          <cell r="C734" t="str">
            <v>0695</v>
          </cell>
          <cell r="D734" t="str">
            <v>General Government GF Transfers</v>
          </cell>
          <cell r="E734" t="str">
            <v>Supplies</v>
          </cell>
          <cell r="F734" t="str">
            <v>Supplies</v>
          </cell>
          <cell r="G734">
            <v>0</v>
          </cell>
          <cell r="H734">
            <v>0</v>
          </cell>
        </row>
        <row r="735">
          <cell r="B735" t="str">
            <v>0696Capital Outlay</v>
          </cell>
          <cell r="C735" t="str">
            <v>0696</v>
          </cell>
          <cell r="D735" t="str">
            <v>Public Health and Emergency Medical Services GF Transfers</v>
          </cell>
          <cell r="E735" t="str">
            <v>Capital Outlay</v>
          </cell>
          <cell r="F735" t="str">
            <v>Capital Outlay</v>
          </cell>
          <cell r="G735">
            <v>0</v>
          </cell>
          <cell r="H735">
            <v>0</v>
          </cell>
        </row>
        <row r="736">
          <cell r="B736" t="str">
            <v>0696Contras/Contingencies</v>
          </cell>
          <cell r="C736" t="str">
            <v>0696</v>
          </cell>
          <cell r="D736" t="str">
            <v>Public Health and Emergency Medical Services GF Transfers</v>
          </cell>
          <cell r="E736" t="str">
            <v>Contras/Contingencies</v>
          </cell>
          <cell r="F736" t="str">
            <v>Contras/Contingencies</v>
          </cell>
          <cell r="G736">
            <v>-555812</v>
          </cell>
          <cell r="H736">
            <v>0</v>
          </cell>
        </row>
        <row r="737">
          <cell r="B737" t="str">
            <v>0696Debt Services</v>
          </cell>
          <cell r="C737" t="str">
            <v>0696</v>
          </cell>
          <cell r="D737" t="str">
            <v>Public Health and Emergency Medical Services GF Transfers</v>
          </cell>
          <cell r="E737" t="str">
            <v>Debt Services</v>
          </cell>
          <cell r="F737" t="str">
            <v>Debt Services</v>
          </cell>
          <cell r="G737">
            <v>0</v>
          </cell>
          <cell r="H737">
            <v>0</v>
          </cell>
        </row>
        <row r="738">
          <cell r="B738" t="str">
            <v>0696Intergovt Services</v>
          </cell>
          <cell r="C738" t="str">
            <v>0696</v>
          </cell>
          <cell r="D738" t="str">
            <v>Public Health and Emergency Medical Services GF Transfers</v>
          </cell>
          <cell r="E738" t="str">
            <v>Intergovt Services</v>
          </cell>
          <cell r="F738" t="str">
            <v>Intergovt Services</v>
          </cell>
          <cell r="G738">
            <v>27131277</v>
          </cell>
          <cell r="H738">
            <v>27106974</v>
          </cell>
        </row>
        <row r="739">
          <cell r="B739" t="str">
            <v>0696Salaries/Benefits</v>
          </cell>
          <cell r="C739" t="str">
            <v>0696</v>
          </cell>
          <cell r="D739" t="str">
            <v>Public Health and Emergency Medical Services GF Transfers</v>
          </cell>
          <cell r="E739" t="str">
            <v>Salaries/Benefits</v>
          </cell>
          <cell r="F739" t="str">
            <v>Salaries/Benefits</v>
          </cell>
          <cell r="G739">
            <v>0</v>
          </cell>
          <cell r="H739">
            <v>0</v>
          </cell>
        </row>
        <row r="740">
          <cell r="B740" t="str">
            <v>0696Services, Other</v>
          </cell>
          <cell r="C740" t="str">
            <v>0696</v>
          </cell>
          <cell r="D740" t="str">
            <v>Public Health and Emergency Medical Services GF Transfers</v>
          </cell>
          <cell r="E740" t="str">
            <v>Services, Other</v>
          </cell>
          <cell r="F740" t="str">
            <v>Services, Other</v>
          </cell>
          <cell r="G740">
            <v>0</v>
          </cell>
          <cell r="H740">
            <v>0</v>
          </cell>
        </row>
        <row r="741">
          <cell r="B741" t="str">
            <v>0696Supplies</v>
          </cell>
          <cell r="C741" t="str">
            <v>0696</v>
          </cell>
          <cell r="D741" t="str">
            <v>Public Health and Emergency Medical Services GF Transfers</v>
          </cell>
          <cell r="E741" t="str">
            <v>Supplies</v>
          </cell>
          <cell r="F741" t="str">
            <v>Supplies</v>
          </cell>
          <cell r="G741">
            <v>0</v>
          </cell>
          <cell r="H741">
            <v>0</v>
          </cell>
        </row>
        <row r="742">
          <cell r="B742" t="str">
            <v>0697Capital Outlay</v>
          </cell>
          <cell r="C742" t="str">
            <v>0697</v>
          </cell>
          <cell r="D742" t="str">
            <v>Physical Environment GF Transfers</v>
          </cell>
          <cell r="E742" t="str">
            <v>Capital Outlay</v>
          </cell>
          <cell r="F742" t="str">
            <v>Capital Outlay</v>
          </cell>
          <cell r="G742">
            <v>0</v>
          </cell>
          <cell r="H742">
            <v>0</v>
          </cell>
        </row>
        <row r="743">
          <cell r="B743" t="str">
            <v>0697Contras/Contingencies</v>
          </cell>
          <cell r="C743" t="str">
            <v>0697</v>
          </cell>
          <cell r="D743" t="str">
            <v>Physical Environment GF Transfers</v>
          </cell>
          <cell r="E743" t="str">
            <v>Contras/Contingencies</v>
          </cell>
          <cell r="F743" t="str">
            <v>Contras/Contingencies</v>
          </cell>
          <cell r="G743">
            <v>-410845</v>
          </cell>
          <cell r="H743">
            <v>-370991</v>
          </cell>
        </row>
        <row r="744">
          <cell r="B744" t="str">
            <v>0697Debt Services</v>
          </cell>
          <cell r="C744" t="str">
            <v>0697</v>
          </cell>
          <cell r="D744" t="str">
            <v>Physical Environment GF Transfers</v>
          </cell>
          <cell r="E744" t="str">
            <v>Debt Services</v>
          </cell>
          <cell r="F744" t="str">
            <v>Debt Services</v>
          </cell>
          <cell r="G744">
            <v>0</v>
          </cell>
          <cell r="H744">
            <v>0</v>
          </cell>
        </row>
        <row r="745">
          <cell r="B745" t="str">
            <v>0697Intergovt Services</v>
          </cell>
          <cell r="C745" t="str">
            <v>0697</v>
          </cell>
          <cell r="D745" t="str">
            <v>Physical Environment GF Transfers</v>
          </cell>
          <cell r="E745" t="str">
            <v>Intergovt Services</v>
          </cell>
          <cell r="F745" t="str">
            <v>Intergovt Services</v>
          </cell>
          <cell r="G745">
            <v>2800975</v>
          </cell>
          <cell r="H745">
            <v>2931906</v>
          </cell>
        </row>
        <row r="746">
          <cell r="B746" t="str">
            <v>0697Salaries/Benefits</v>
          </cell>
          <cell r="C746" t="str">
            <v>0697</v>
          </cell>
          <cell r="D746" t="str">
            <v>Physical Environment GF Transfers</v>
          </cell>
          <cell r="E746" t="str">
            <v>Salaries/Benefits</v>
          </cell>
          <cell r="F746" t="str">
            <v>Salaries/Benefits</v>
          </cell>
          <cell r="G746">
            <v>0</v>
          </cell>
          <cell r="H746">
            <v>0</v>
          </cell>
        </row>
        <row r="747">
          <cell r="B747" t="str">
            <v>0697Services, Other</v>
          </cell>
          <cell r="C747" t="str">
            <v>0697</v>
          </cell>
          <cell r="D747" t="str">
            <v>Physical Environment GF Transfers</v>
          </cell>
          <cell r="E747" t="str">
            <v>Services, Other</v>
          </cell>
          <cell r="F747" t="str">
            <v>Services, Other</v>
          </cell>
          <cell r="G747">
            <v>0</v>
          </cell>
          <cell r="H747">
            <v>0</v>
          </cell>
        </row>
        <row r="748">
          <cell r="B748" t="str">
            <v>0697Supplies</v>
          </cell>
          <cell r="C748" t="str">
            <v>0697</v>
          </cell>
          <cell r="D748" t="str">
            <v>Physical Environment GF Transfers</v>
          </cell>
          <cell r="E748" t="str">
            <v>Supplies</v>
          </cell>
          <cell r="F748" t="str">
            <v>Supplies</v>
          </cell>
          <cell r="G748">
            <v>0</v>
          </cell>
          <cell r="H748">
            <v>0</v>
          </cell>
        </row>
        <row r="749">
          <cell r="B749" t="str">
            <v>0698Capital Outlay</v>
          </cell>
          <cell r="C749" t="str">
            <v>0698</v>
          </cell>
          <cell r="D749" t="str">
            <v>Law, Safety and Justice GF Transfers</v>
          </cell>
          <cell r="E749" t="str">
            <v>Capital Outlay</v>
          </cell>
          <cell r="F749" t="str">
            <v>Capital Outlay</v>
          </cell>
          <cell r="G749">
            <v>0</v>
          </cell>
          <cell r="H749">
            <v>0</v>
          </cell>
        </row>
        <row r="750">
          <cell r="B750" t="str">
            <v>0698Contras/Contingencies</v>
          </cell>
          <cell r="C750" t="str">
            <v>0698</v>
          </cell>
          <cell r="D750" t="str">
            <v>Law, Safety and Justice GF Transfers</v>
          </cell>
          <cell r="E750" t="str">
            <v>Contras/Contingencies</v>
          </cell>
          <cell r="F750" t="str">
            <v>Contras/Contingencies</v>
          </cell>
          <cell r="G750">
            <v>0</v>
          </cell>
          <cell r="H750">
            <v>0</v>
          </cell>
        </row>
        <row r="751">
          <cell r="B751" t="str">
            <v>0698Debt Services</v>
          </cell>
          <cell r="C751" t="str">
            <v>0698</v>
          </cell>
          <cell r="D751" t="str">
            <v>Law, Safety and Justice GF Transfers</v>
          </cell>
          <cell r="E751" t="str">
            <v>Debt Services</v>
          </cell>
          <cell r="F751" t="str">
            <v>Debt Services</v>
          </cell>
          <cell r="G751">
            <v>0</v>
          </cell>
          <cell r="H751">
            <v>0</v>
          </cell>
        </row>
        <row r="752">
          <cell r="B752" t="str">
            <v>0698Intergovt Services</v>
          </cell>
          <cell r="C752" t="str">
            <v>0698</v>
          </cell>
          <cell r="D752" t="str">
            <v>Law, Safety and Justice GF Transfers</v>
          </cell>
          <cell r="E752" t="str">
            <v>Intergovt Services</v>
          </cell>
          <cell r="F752" t="str">
            <v>Intergovt Services</v>
          </cell>
          <cell r="G752">
            <v>0</v>
          </cell>
          <cell r="H752">
            <v>0</v>
          </cell>
        </row>
        <row r="753">
          <cell r="B753" t="str">
            <v>0698Salaries/Benefits</v>
          </cell>
          <cell r="C753" t="str">
            <v>0698</v>
          </cell>
          <cell r="D753" t="str">
            <v>Law, Safety and Justice GF Transfers</v>
          </cell>
          <cell r="E753" t="str">
            <v>Salaries/Benefits</v>
          </cell>
          <cell r="F753" t="str">
            <v>Salaries/Benefits</v>
          </cell>
          <cell r="G753">
            <v>0</v>
          </cell>
          <cell r="H753">
            <v>0</v>
          </cell>
        </row>
        <row r="754">
          <cell r="B754" t="str">
            <v>0698Services, Other</v>
          </cell>
          <cell r="C754" t="str">
            <v>0698</v>
          </cell>
          <cell r="D754" t="str">
            <v>Law, Safety and Justice GF Transfers</v>
          </cell>
          <cell r="E754" t="str">
            <v>Services, Other</v>
          </cell>
          <cell r="F754" t="str">
            <v>Services, Other</v>
          </cell>
          <cell r="G754">
            <v>0</v>
          </cell>
          <cell r="H754">
            <v>0</v>
          </cell>
        </row>
        <row r="755">
          <cell r="B755" t="str">
            <v>0698Supplies</v>
          </cell>
          <cell r="C755" t="str">
            <v>0698</v>
          </cell>
          <cell r="D755" t="str">
            <v>Law, Safety and Justice GF Transfers</v>
          </cell>
          <cell r="E755" t="str">
            <v>Supplies</v>
          </cell>
          <cell r="F755" t="str">
            <v>Supplies</v>
          </cell>
          <cell r="G755">
            <v>0</v>
          </cell>
          <cell r="H755">
            <v>0</v>
          </cell>
        </row>
        <row r="756">
          <cell r="B756" t="str">
            <v>0699Capital Outlay</v>
          </cell>
          <cell r="C756" t="str">
            <v>0699</v>
          </cell>
          <cell r="D756" t="str">
            <v>CIP GF Transfers</v>
          </cell>
          <cell r="E756" t="str">
            <v>Capital Outlay</v>
          </cell>
          <cell r="F756" t="str">
            <v>Capital Outlay</v>
          </cell>
          <cell r="G756">
            <v>0</v>
          </cell>
          <cell r="H756">
            <v>0</v>
          </cell>
        </row>
        <row r="757">
          <cell r="B757" t="str">
            <v>0699Contras/Contingencies</v>
          </cell>
          <cell r="C757" t="str">
            <v>0699</v>
          </cell>
          <cell r="D757" t="str">
            <v>CIP GF Transfers</v>
          </cell>
          <cell r="E757" t="str">
            <v>Contras/Contingencies</v>
          </cell>
          <cell r="F757" t="str">
            <v>Contras/Contingencies</v>
          </cell>
          <cell r="G757">
            <v>-134366</v>
          </cell>
          <cell r="H757">
            <v>-134366</v>
          </cell>
        </row>
        <row r="758">
          <cell r="B758" t="str">
            <v>0699Debt Services</v>
          </cell>
          <cell r="C758" t="str">
            <v>0699</v>
          </cell>
          <cell r="D758" t="str">
            <v>CIP GF Transfers</v>
          </cell>
          <cell r="E758" t="str">
            <v>Debt Services</v>
          </cell>
          <cell r="F758" t="str">
            <v>Debt Services</v>
          </cell>
          <cell r="G758">
            <v>0</v>
          </cell>
          <cell r="H758">
            <v>0</v>
          </cell>
        </row>
        <row r="759">
          <cell r="B759" t="str">
            <v>0699Intergovt Services</v>
          </cell>
          <cell r="C759" t="str">
            <v>0699</v>
          </cell>
          <cell r="D759" t="str">
            <v>CIP GF Transfers</v>
          </cell>
          <cell r="E759" t="str">
            <v>Intergovt Services</v>
          </cell>
          <cell r="F759" t="str">
            <v>Intergovt Services</v>
          </cell>
          <cell r="G759">
            <v>8960400</v>
          </cell>
          <cell r="H759">
            <v>13031638</v>
          </cell>
        </row>
        <row r="760">
          <cell r="B760" t="str">
            <v>0699Salaries/Benefits</v>
          </cell>
          <cell r="C760" t="str">
            <v>0699</v>
          </cell>
          <cell r="D760" t="str">
            <v>CIP GF Transfers</v>
          </cell>
          <cell r="E760" t="str">
            <v>Salaries/Benefits</v>
          </cell>
          <cell r="F760" t="str">
            <v>Salaries/Benefits</v>
          </cell>
          <cell r="G760">
            <v>0</v>
          </cell>
          <cell r="H760">
            <v>0</v>
          </cell>
        </row>
        <row r="761">
          <cell r="B761" t="str">
            <v>0699Services, Other</v>
          </cell>
          <cell r="C761" t="str">
            <v>0699</v>
          </cell>
          <cell r="D761" t="str">
            <v>CIP GF Transfers</v>
          </cell>
          <cell r="E761" t="str">
            <v>Services, Other</v>
          </cell>
          <cell r="F761" t="str">
            <v>Services, Other</v>
          </cell>
          <cell r="G761">
            <v>0</v>
          </cell>
          <cell r="H761">
            <v>0</v>
          </cell>
        </row>
        <row r="762">
          <cell r="B762" t="str">
            <v>0699Supplies</v>
          </cell>
          <cell r="C762" t="str">
            <v>0699</v>
          </cell>
          <cell r="D762" t="str">
            <v>CIP GF Transfers</v>
          </cell>
          <cell r="E762" t="str">
            <v>Supplies</v>
          </cell>
          <cell r="F762" t="str">
            <v>Supplies</v>
          </cell>
          <cell r="G762">
            <v>0</v>
          </cell>
          <cell r="H762">
            <v>0</v>
          </cell>
        </row>
        <row r="763">
          <cell r="B763" t="str">
            <v>0706Capital Outlay</v>
          </cell>
          <cell r="C763" t="str">
            <v>0706</v>
          </cell>
          <cell r="D763" t="str">
            <v>Solid Waste Marketing Commission</v>
          </cell>
          <cell r="E763" t="str">
            <v>Capital Outlay</v>
          </cell>
          <cell r="F763" t="str">
            <v>Capital Outlay</v>
          </cell>
          <cell r="G763">
            <v>0</v>
          </cell>
          <cell r="H763">
            <v>0</v>
          </cell>
        </row>
        <row r="764">
          <cell r="B764" t="str">
            <v>0706Contras/Contingencies</v>
          </cell>
          <cell r="C764" t="str">
            <v>0706</v>
          </cell>
          <cell r="D764" t="str">
            <v>Solid Waste Marketing Commission</v>
          </cell>
          <cell r="E764" t="str">
            <v>Contras/Contingencies</v>
          </cell>
          <cell r="F764" t="str">
            <v>Contras/Contingencies</v>
          </cell>
          <cell r="G764">
            <v>0</v>
          </cell>
          <cell r="H764">
            <v>0</v>
          </cell>
        </row>
        <row r="765">
          <cell r="B765" t="str">
            <v>0706Debt Services</v>
          </cell>
          <cell r="C765" t="str">
            <v>0706</v>
          </cell>
          <cell r="D765" t="str">
            <v>Solid Waste Marketing Commission</v>
          </cell>
          <cell r="E765" t="str">
            <v>Debt Services</v>
          </cell>
          <cell r="F765" t="str">
            <v>Debt Services</v>
          </cell>
          <cell r="G765">
            <v>0</v>
          </cell>
          <cell r="H765">
            <v>0</v>
          </cell>
        </row>
        <row r="766">
          <cell r="B766" t="str">
            <v>0706Intergovt Services</v>
          </cell>
          <cell r="C766" t="str">
            <v>0706</v>
          </cell>
          <cell r="D766" t="str">
            <v>Solid Waste Marketing Commission</v>
          </cell>
          <cell r="E766" t="str">
            <v>Intergovt Services</v>
          </cell>
          <cell r="F766" t="str">
            <v>Intergovt Services</v>
          </cell>
          <cell r="G766">
            <v>0</v>
          </cell>
          <cell r="H766">
            <v>0</v>
          </cell>
        </row>
        <row r="767">
          <cell r="B767" t="str">
            <v>0706Salaries/Benefits</v>
          </cell>
          <cell r="C767" t="str">
            <v>0706</v>
          </cell>
          <cell r="D767" t="str">
            <v>Solid Waste Marketing Commission</v>
          </cell>
          <cell r="E767" t="str">
            <v>Salaries/Benefits</v>
          </cell>
          <cell r="F767" t="str">
            <v>Salaries/Benefits</v>
          </cell>
          <cell r="G767">
            <v>0</v>
          </cell>
          <cell r="H767">
            <v>0</v>
          </cell>
        </row>
        <row r="768">
          <cell r="B768" t="str">
            <v>0706Services, Other</v>
          </cell>
          <cell r="C768" t="str">
            <v>0706</v>
          </cell>
          <cell r="D768" t="str">
            <v>Solid Waste Marketing Commission</v>
          </cell>
          <cell r="E768" t="str">
            <v>Services, Other</v>
          </cell>
          <cell r="F768" t="str">
            <v>Services, Other</v>
          </cell>
          <cell r="G768">
            <v>0</v>
          </cell>
          <cell r="H768">
            <v>0</v>
          </cell>
        </row>
        <row r="769">
          <cell r="B769" t="str">
            <v>0706Supplies</v>
          </cell>
          <cell r="C769" t="str">
            <v>0706</v>
          </cell>
          <cell r="D769" t="str">
            <v>Solid Waste Marketing Commission</v>
          </cell>
          <cell r="E769" t="str">
            <v>Supplies</v>
          </cell>
          <cell r="F769" t="str">
            <v>Supplies</v>
          </cell>
          <cell r="G769">
            <v>0</v>
          </cell>
          <cell r="H769">
            <v>0</v>
          </cell>
        </row>
        <row r="770">
          <cell r="B770" t="str">
            <v>0710Capital Outlay</v>
          </cell>
          <cell r="C770" t="str">
            <v>0710</v>
          </cell>
          <cell r="D770" t="str">
            <v>Airport</v>
          </cell>
          <cell r="E770" t="str">
            <v>Capital Outlay</v>
          </cell>
          <cell r="F770" t="str">
            <v>Capital Outlay</v>
          </cell>
          <cell r="G770">
            <v>83450</v>
          </cell>
          <cell r="H770">
            <v>83450</v>
          </cell>
        </row>
        <row r="771">
          <cell r="B771" t="str">
            <v>0710Contras/Contingencies</v>
          </cell>
          <cell r="C771" t="str">
            <v>0710</v>
          </cell>
          <cell r="D771" t="str">
            <v>Airport</v>
          </cell>
          <cell r="E771" t="str">
            <v>Contras/Contingencies</v>
          </cell>
          <cell r="F771" t="str">
            <v>Contras/Contingencies</v>
          </cell>
          <cell r="G771">
            <v>255847</v>
          </cell>
          <cell r="H771">
            <v>282070</v>
          </cell>
        </row>
        <row r="772">
          <cell r="B772" t="str">
            <v>0710Debt Services</v>
          </cell>
          <cell r="C772" t="str">
            <v>0710</v>
          </cell>
          <cell r="D772" t="str">
            <v>Airport</v>
          </cell>
          <cell r="E772" t="str">
            <v>Debt Services</v>
          </cell>
          <cell r="F772" t="str">
            <v>Debt Services</v>
          </cell>
          <cell r="G772">
            <v>0</v>
          </cell>
          <cell r="H772">
            <v>0</v>
          </cell>
        </row>
        <row r="773">
          <cell r="B773" t="str">
            <v>0710Intergovt Services</v>
          </cell>
          <cell r="C773" t="str">
            <v>0710</v>
          </cell>
          <cell r="D773" t="str">
            <v>Airport</v>
          </cell>
          <cell r="E773" t="str">
            <v>Intergovt Services</v>
          </cell>
          <cell r="F773" t="str">
            <v>Intergovt Services</v>
          </cell>
          <cell r="G773">
            <v>5685728</v>
          </cell>
          <cell r="H773">
            <v>5768641</v>
          </cell>
        </row>
        <row r="774">
          <cell r="B774" t="str">
            <v>0710Salaries/Benefits</v>
          </cell>
          <cell r="C774" t="str">
            <v>0710</v>
          </cell>
          <cell r="D774" t="str">
            <v>Airport</v>
          </cell>
          <cell r="E774" t="str">
            <v>Salaries/Benefits</v>
          </cell>
          <cell r="F774" t="str">
            <v>Salaries/Benefits</v>
          </cell>
          <cell r="G774">
            <v>4663982</v>
          </cell>
          <cell r="H774">
            <v>5015158</v>
          </cell>
        </row>
        <row r="775">
          <cell r="B775" t="str">
            <v>0710Services, Other</v>
          </cell>
          <cell r="C775" t="str">
            <v>0710</v>
          </cell>
          <cell r="D775" t="str">
            <v>Airport</v>
          </cell>
          <cell r="E775" t="str">
            <v>Services, Other</v>
          </cell>
          <cell r="F775" t="str">
            <v>Services, Other</v>
          </cell>
          <cell r="G775">
            <v>17034400</v>
          </cell>
          <cell r="H775">
            <v>16439783</v>
          </cell>
        </row>
        <row r="776">
          <cell r="B776" t="str">
            <v>0710Supplies</v>
          </cell>
          <cell r="C776" t="str">
            <v>0710</v>
          </cell>
          <cell r="D776" t="str">
            <v>Airport</v>
          </cell>
          <cell r="E776" t="str">
            <v>Supplies</v>
          </cell>
          <cell r="F776" t="str">
            <v>Supplies</v>
          </cell>
          <cell r="G776">
            <v>592157</v>
          </cell>
          <cell r="H776">
            <v>592157</v>
          </cell>
        </row>
        <row r="777">
          <cell r="B777" t="str">
            <v>0715Capital Outlay</v>
          </cell>
          <cell r="C777" t="str">
            <v>0715</v>
          </cell>
          <cell r="D777" t="str">
            <v>Solid Waste Post-Closure Landfill Maintenance</v>
          </cell>
          <cell r="E777" t="str">
            <v>Capital Outlay</v>
          </cell>
          <cell r="F777" t="str">
            <v>Capital Outlay</v>
          </cell>
          <cell r="G777">
            <v>10800</v>
          </cell>
          <cell r="H777">
            <v>10800</v>
          </cell>
        </row>
        <row r="778">
          <cell r="B778" t="str">
            <v>0715Contras/Contingencies</v>
          </cell>
          <cell r="C778" t="str">
            <v>0715</v>
          </cell>
          <cell r="D778" t="str">
            <v>Solid Waste Post-Closure Landfill Maintenance</v>
          </cell>
          <cell r="E778" t="str">
            <v>Contras/Contingencies</v>
          </cell>
          <cell r="F778" t="str">
            <v>Contras/Contingencies</v>
          </cell>
          <cell r="G778">
            <v>252607</v>
          </cell>
          <cell r="H778">
            <v>253062</v>
          </cell>
        </row>
        <row r="779">
          <cell r="B779" t="str">
            <v>0715Debt Services</v>
          </cell>
          <cell r="C779" t="str">
            <v>0715</v>
          </cell>
          <cell r="D779" t="str">
            <v>Solid Waste Post-Closure Landfill Maintenance</v>
          </cell>
          <cell r="E779" t="str">
            <v>Debt Services</v>
          </cell>
          <cell r="F779" t="str">
            <v>Debt Services</v>
          </cell>
          <cell r="G779">
            <v>0</v>
          </cell>
          <cell r="H779">
            <v>0</v>
          </cell>
        </row>
        <row r="780">
          <cell r="B780" t="str">
            <v>0715Intergovt Services</v>
          </cell>
          <cell r="C780" t="str">
            <v>0715</v>
          </cell>
          <cell r="D780" t="str">
            <v>Solid Waste Post-Closure Landfill Maintenance</v>
          </cell>
          <cell r="E780" t="str">
            <v>Intergovt Services</v>
          </cell>
          <cell r="F780" t="str">
            <v>Intergovt Services</v>
          </cell>
          <cell r="G780">
            <v>773563</v>
          </cell>
          <cell r="H780">
            <v>775553</v>
          </cell>
        </row>
        <row r="781">
          <cell r="B781" t="str">
            <v>0715Salaries/Benefits</v>
          </cell>
          <cell r="C781" t="str">
            <v>0715</v>
          </cell>
          <cell r="D781" t="str">
            <v>Solid Waste Post-Closure Landfill Maintenance</v>
          </cell>
          <cell r="E781" t="str">
            <v>Salaries/Benefits</v>
          </cell>
          <cell r="F781" t="str">
            <v>Salaries/Benefits</v>
          </cell>
          <cell r="G781">
            <v>848982</v>
          </cell>
          <cell r="H781">
            <v>851739</v>
          </cell>
        </row>
        <row r="782">
          <cell r="B782" t="str">
            <v>0715Services, Other</v>
          </cell>
          <cell r="C782" t="str">
            <v>0715</v>
          </cell>
          <cell r="D782" t="str">
            <v>Solid Waste Post-Closure Landfill Maintenance</v>
          </cell>
          <cell r="E782" t="str">
            <v>Services, Other</v>
          </cell>
          <cell r="F782" t="str">
            <v>Services, Other</v>
          </cell>
          <cell r="G782">
            <v>1860338</v>
          </cell>
          <cell r="H782">
            <v>1860338</v>
          </cell>
        </row>
        <row r="783">
          <cell r="B783" t="str">
            <v>0715Supplies</v>
          </cell>
          <cell r="C783" t="str">
            <v>0715</v>
          </cell>
          <cell r="D783" t="str">
            <v>Solid Waste Post-Closure Landfill Maintenance</v>
          </cell>
          <cell r="E783" t="str">
            <v>Supplies</v>
          </cell>
          <cell r="F783" t="str">
            <v>Supplies</v>
          </cell>
          <cell r="G783">
            <v>35040</v>
          </cell>
          <cell r="H783">
            <v>35040</v>
          </cell>
        </row>
        <row r="784">
          <cell r="B784" t="str">
            <v>0716Capital Outlay</v>
          </cell>
          <cell r="C784" t="str">
            <v>0716</v>
          </cell>
          <cell r="D784" t="str">
            <v>Airport Construction Transfer</v>
          </cell>
          <cell r="E784" t="str">
            <v>Capital Outlay</v>
          </cell>
          <cell r="F784" t="str">
            <v>Capital Outlay</v>
          </cell>
          <cell r="G784">
            <v>0</v>
          </cell>
          <cell r="H784">
            <v>0</v>
          </cell>
        </row>
        <row r="785">
          <cell r="B785" t="str">
            <v>0716Contras/Contingencies</v>
          </cell>
          <cell r="C785" t="str">
            <v>0716</v>
          </cell>
          <cell r="D785" t="str">
            <v>Airport Construction Transfer</v>
          </cell>
          <cell r="E785" t="str">
            <v>Contras/Contingencies</v>
          </cell>
          <cell r="F785" t="str">
            <v>Contras/Contingencies</v>
          </cell>
          <cell r="G785">
            <v>0</v>
          </cell>
          <cell r="H785">
            <v>0</v>
          </cell>
        </row>
        <row r="786">
          <cell r="B786" t="str">
            <v>0716Debt Services</v>
          </cell>
          <cell r="C786" t="str">
            <v>0716</v>
          </cell>
          <cell r="D786" t="str">
            <v>Airport Construction Transfer</v>
          </cell>
          <cell r="E786" t="str">
            <v>Debt Services</v>
          </cell>
          <cell r="F786" t="str">
            <v>Debt Services</v>
          </cell>
          <cell r="G786">
            <v>0</v>
          </cell>
          <cell r="H786">
            <v>0</v>
          </cell>
        </row>
        <row r="787">
          <cell r="B787" t="str">
            <v>0716Intergovt Services</v>
          </cell>
          <cell r="C787" t="str">
            <v>0716</v>
          </cell>
          <cell r="D787" t="str">
            <v>Airport Construction Transfer</v>
          </cell>
          <cell r="E787" t="str">
            <v>Intergovt Services</v>
          </cell>
          <cell r="F787" t="str">
            <v>Intergovt Services</v>
          </cell>
          <cell r="G787">
            <v>5000000</v>
          </cell>
          <cell r="H787">
            <v>3500000</v>
          </cell>
        </row>
        <row r="788">
          <cell r="B788" t="str">
            <v>0716Salaries/Benefits</v>
          </cell>
          <cell r="C788" t="str">
            <v>0716</v>
          </cell>
          <cell r="D788" t="str">
            <v>Airport Construction Transfer</v>
          </cell>
          <cell r="E788" t="str">
            <v>Salaries/Benefits</v>
          </cell>
          <cell r="F788" t="str">
            <v>Salaries/Benefits</v>
          </cell>
          <cell r="G788">
            <v>0</v>
          </cell>
          <cell r="H788">
            <v>0</v>
          </cell>
        </row>
        <row r="789">
          <cell r="B789" t="str">
            <v>0716Services, Other</v>
          </cell>
          <cell r="C789" t="str">
            <v>0716</v>
          </cell>
          <cell r="D789" t="str">
            <v>Airport Construction Transfer</v>
          </cell>
          <cell r="E789" t="str">
            <v>Services, Other</v>
          </cell>
          <cell r="F789" t="str">
            <v>Services, Other</v>
          </cell>
          <cell r="G789">
            <v>3500000</v>
          </cell>
          <cell r="H789">
            <v>5000000</v>
          </cell>
        </row>
        <row r="790">
          <cell r="B790" t="str">
            <v>0716Supplies</v>
          </cell>
          <cell r="C790" t="str">
            <v>0716</v>
          </cell>
          <cell r="D790" t="str">
            <v>Airport Construction Transfer</v>
          </cell>
          <cell r="E790" t="str">
            <v>Supplies</v>
          </cell>
          <cell r="F790" t="str">
            <v>Supplies</v>
          </cell>
          <cell r="G790">
            <v>0</v>
          </cell>
          <cell r="H790">
            <v>0</v>
          </cell>
        </row>
        <row r="791">
          <cell r="B791" t="str">
            <v>0720Capital Outlay</v>
          </cell>
          <cell r="C791" t="str">
            <v>0720</v>
          </cell>
          <cell r="D791" t="str">
            <v>Solid Waste</v>
          </cell>
          <cell r="E791" t="str">
            <v>Capital Outlay</v>
          </cell>
          <cell r="F791" t="str">
            <v>Capital Outlay</v>
          </cell>
          <cell r="G791">
            <v>125550</v>
          </cell>
          <cell r="H791">
            <v>125550</v>
          </cell>
        </row>
        <row r="792">
          <cell r="B792" t="str">
            <v>0720Contras/Contingencies</v>
          </cell>
          <cell r="C792" t="str">
            <v>0720</v>
          </cell>
          <cell r="D792" t="str">
            <v>Solid Waste</v>
          </cell>
          <cell r="E792" t="str">
            <v>Contras/Contingencies</v>
          </cell>
          <cell r="F792" t="str">
            <v>Contras/Contingencies</v>
          </cell>
          <cell r="G792">
            <v>1007832</v>
          </cell>
          <cell r="H792">
            <v>1607971</v>
          </cell>
        </row>
        <row r="793">
          <cell r="B793" t="str">
            <v>0720Debt Services</v>
          </cell>
          <cell r="C793" t="str">
            <v>0720</v>
          </cell>
          <cell r="D793" t="str">
            <v>Solid Waste</v>
          </cell>
          <cell r="E793" t="str">
            <v>Debt Services</v>
          </cell>
          <cell r="F793" t="str">
            <v>Debt Services</v>
          </cell>
          <cell r="G793">
            <v>28411</v>
          </cell>
          <cell r="H793">
            <v>28411</v>
          </cell>
        </row>
        <row r="794">
          <cell r="B794" t="str">
            <v>0720Intergovt Services</v>
          </cell>
          <cell r="C794" t="str">
            <v>0720</v>
          </cell>
          <cell r="D794" t="str">
            <v>Solid Waste</v>
          </cell>
          <cell r="E794" t="str">
            <v>Intergovt Services</v>
          </cell>
          <cell r="F794" t="str">
            <v>Intergovt Services</v>
          </cell>
          <cell r="G794">
            <v>24278416</v>
          </cell>
          <cell r="H794">
            <v>24318566</v>
          </cell>
        </row>
        <row r="795">
          <cell r="B795" t="str">
            <v>0720Salaries/Benefits</v>
          </cell>
          <cell r="C795" t="str">
            <v>0720</v>
          </cell>
          <cell r="D795" t="str">
            <v>Solid Waste</v>
          </cell>
          <cell r="E795" t="str">
            <v>Salaries/Benefits</v>
          </cell>
          <cell r="F795" t="str">
            <v>Salaries/Benefits</v>
          </cell>
          <cell r="G795">
            <v>38314883</v>
          </cell>
          <cell r="H795">
            <v>40142605</v>
          </cell>
        </row>
        <row r="796">
          <cell r="B796" t="str">
            <v>0720Services, Other</v>
          </cell>
          <cell r="C796" t="str">
            <v>0720</v>
          </cell>
          <cell r="D796" t="str">
            <v>Solid Waste</v>
          </cell>
          <cell r="E796" t="str">
            <v>Services, Other</v>
          </cell>
          <cell r="F796" t="str">
            <v>Services, Other</v>
          </cell>
          <cell r="G796">
            <v>22996450</v>
          </cell>
          <cell r="H796">
            <v>23255053</v>
          </cell>
        </row>
        <row r="797">
          <cell r="B797" t="str">
            <v>0720Supplies</v>
          </cell>
          <cell r="C797" t="str">
            <v>0720</v>
          </cell>
          <cell r="D797" t="str">
            <v>Solid Waste</v>
          </cell>
          <cell r="E797" t="str">
            <v>Supplies</v>
          </cell>
          <cell r="F797" t="str">
            <v>Supplies</v>
          </cell>
          <cell r="G797">
            <v>7085020</v>
          </cell>
          <cell r="H797">
            <v>7085020</v>
          </cell>
        </row>
        <row r="798">
          <cell r="B798" t="str">
            <v>0726Capital Outlay</v>
          </cell>
          <cell r="C798" t="str">
            <v>0726</v>
          </cell>
          <cell r="D798" t="str">
            <v>Stormwater Decant Program</v>
          </cell>
          <cell r="E798" t="str">
            <v>Capital Outlay</v>
          </cell>
          <cell r="F798" t="str">
            <v>Capital Outlay</v>
          </cell>
          <cell r="G798">
            <v>0</v>
          </cell>
          <cell r="H798">
            <v>0</v>
          </cell>
        </row>
        <row r="799">
          <cell r="B799" t="str">
            <v>0726Contras/Contingencies</v>
          </cell>
          <cell r="C799" t="str">
            <v>0726</v>
          </cell>
          <cell r="D799" t="str">
            <v>Stormwater Decant Program</v>
          </cell>
          <cell r="E799" t="str">
            <v>Contras/Contingencies</v>
          </cell>
          <cell r="F799" t="str">
            <v>Contras/Contingencies</v>
          </cell>
          <cell r="G799">
            <v>0</v>
          </cell>
          <cell r="H799">
            <v>0</v>
          </cell>
        </row>
        <row r="800">
          <cell r="B800" t="str">
            <v>0726Debt Services</v>
          </cell>
          <cell r="C800" t="str">
            <v>0726</v>
          </cell>
          <cell r="D800" t="str">
            <v>Stormwater Decant Program</v>
          </cell>
          <cell r="E800" t="str">
            <v>Debt Services</v>
          </cell>
          <cell r="F800" t="str">
            <v>Debt Services</v>
          </cell>
          <cell r="G800">
            <v>0</v>
          </cell>
          <cell r="H800">
            <v>0</v>
          </cell>
        </row>
        <row r="801">
          <cell r="B801" t="str">
            <v>0726Intergovt Services</v>
          </cell>
          <cell r="C801" t="str">
            <v>0726</v>
          </cell>
          <cell r="D801" t="str">
            <v>Stormwater Decant Program</v>
          </cell>
          <cell r="E801" t="str">
            <v>Intergovt Services</v>
          </cell>
          <cell r="F801" t="str">
            <v>Intergovt Services</v>
          </cell>
          <cell r="G801">
            <v>371221</v>
          </cell>
          <cell r="H801">
            <v>372015</v>
          </cell>
        </row>
        <row r="802">
          <cell r="B802" t="str">
            <v>0726Salaries/Benefits</v>
          </cell>
          <cell r="C802" t="str">
            <v>0726</v>
          </cell>
          <cell r="D802" t="str">
            <v>Stormwater Decant Program</v>
          </cell>
          <cell r="E802" t="str">
            <v>Salaries/Benefits</v>
          </cell>
          <cell r="F802" t="str">
            <v>Salaries/Benefits</v>
          </cell>
          <cell r="G802">
            <v>155691</v>
          </cell>
          <cell r="H802">
            <v>155691</v>
          </cell>
        </row>
        <row r="803">
          <cell r="B803" t="str">
            <v>0726Services, Other</v>
          </cell>
          <cell r="C803" t="str">
            <v>0726</v>
          </cell>
          <cell r="D803" t="str">
            <v>Stormwater Decant Program</v>
          </cell>
          <cell r="E803" t="str">
            <v>Services, Other</v>
          </cell>
          <cell r="F803" t="str">
            <v>Services, Other</v>
          </cell>
          <cell r="G803">
            <v>670513</v>
          </cell>
          <cell r="H803">
            <v>670541</v>
          </cell>
        </row>
        <row r="804">
          <cell r="B804" t="str">
            <v>0726Supplies</v>
          </cell>
          <cell r="C804" t="str">
            <v>0726</v>
          </cell>
          <cell r="D804" t="str">
            <v>Stormwater Decant Program</v>
          </cell>
          <cell r="E804" t="str">
            <v>Supplies</v>
          </cell>
          <cell r="F804" t="str">
            <v>Supplies</v>
          </cell>
          <cell r="G804">
            <v>39312</v>
          </cell>
          <cell r="H804">
            <v>39312</v>
          </cell>
        </row>
        <row r="805">
          <cell r="B805" t="str">
            <v>0730Capital Outlay</v>
          </cell>
          <cell r="C805" t="str">
            <v>0730</v>
          </cell>
          <cell r="D805" t="str">
            <v>Roads</v>
          </cell>
          <cell r="E805" t="str">
            <v>Capital Outlay</v>
          </cell>
          <cell r="F805" t="str">
            <v>Capital Outlay</v>
          </cell>
          <cell r="G805">
            <v>579581</v>
          </cell>
          <cell r="H805">
            <v>579581</v>
          </cell>
        </row>
        <row r="806">
          <cell r="B806" t="str">
            <v>0730Contras/Contingencies</v>
          </cell>
          <cell r="C806" t="str">
            <v>0730</v>
          </cell>
          <cell r="D806" t="str">
            <v>Roads</v>
          </cell>
          <cell r="E806" t="str">
            <v>Contras/Contingencies</v>
          </cell>
          <cell r="F806" t="str">
            <v>Contras/Contingencies</v>
          </cell>
          <cell r="G806">
            <v>-4755983</v>
          </cell>
          <cell r="H806">
            <v>-5260682</v>
          </cell>
        </row>
        <row r="807">
          <cell r="B807" t="str">
            <v>0730Debt Services</v>
          </cell>
          <cell r="C807" t="str">
            <v>0730</v>
          </cell>
          <cell r="D807" t="str">
            <v>Roads</v>
          </cell>
          <cell r="E807" t="str">
            <v>Debt Services</v>
          </cell>
          <cell r="F807" t="str">
            <v>Debt Services</v>
          </cell>
          <cell r="G807">
            <v>0</v>
          </cell>
          <cell r="H807">
            <v>0</v>
          </cell>
        </row>
        <row r="808">
          <cell r="B808" t="str">
            <v>0730Intergovt Services</v>
          </cell>
          <cell r="C808" t="str">
            <v>0730</v>
          </cell>
          <cell r="D808" t="str">
            <v>Roads</v>
          </cell>
          <cell r="E808" t="str">
            <v>Intergovt Services</v>
          </cell>
          <cell r="F808" t="str">
            <v>Intergovt Services</v>
          </cell>
          <cell r="G808">
            <v>26913596</v>
          </cell>
          <cell r="H808">
            <v>29570639</v>
          </cell>
        </row>
        <row r="809">
          <cell r="B809" t="str">
            <v>0730Salaries/Benefits</v>
          </cell>
          <cell r="C809" t="str">
            <v>0730</v>
          </cell>
          <cell r="D809" t="str">
            <v>Roads</v>
          </cell>
          <cell r="E809" t="str">
            <v>Salaries/Benefits</v>
          </cell>
          <cell r="F809" t="str">
            <v>Salaries/Benefits</v>
          </cell>
          <cell r="G809">
            <v>47433014</v>
          </cell>
          <cell r="H809">
            <v>50331336</v>
          </cell>
        </row>
        <row r="810">
          <cell r="B810" t="str">
            <v>0730Services, Other</v>
          </cell>
          <cell r="C810" t="str">
            <v>0730</v>
          </cell>
          <cell r="D810" t="str">
            <v>Roads</v>
          </cell>
          <cell r="E810" t="str">
            <v>Services, Other</v>
          </cell>
          <cell r="F810" t="str">
            <v>Services, Other</v>
          </cell>
          <cell r="G810">
            <v>102836625</v>
          </cell>
          <cell r="H810">
            <v>102852965</v>
          </cell>
        </row>
        <row r="811">
          <cell r="B811" t="str">
            <v>0730Supplies</v>
          </cell>
          <cell r="C811" t="str">
            <v>0730</v>
          </cell>
          <cell r="D811" t="str">
            <v>Roads</v>
          </cell>
          <cell r="E811" t="str">
            <v>Supplies</v>
          </cell>
          <cell r="F811" t="str">
            <v>Supplies</v>
          </cell>
          <cell r="G811">
            <v>6379455</v>
          </cell>
          <cell r="H811">
            <v>6379455</v>
          </cell>
        </row>
        <row r="812">
          <cell r="B812" t="str">
            <v>0734Capital Outlay</v>
          </cell>
          <cell r="C812" t="str">
            <v>0734</v>
          </cell>
          <cell r="D812" t="str">
            <v>Roads Construction Transfer</v>
          </cell>
          <cell r="E812" t="str">
            <v>Capital Outlay</v>
          </cell>
          <cell r="F812" t="str">
            <v>Capital Outlay</v>
          </cell>
          <cell r="G812">
            <v>0</v>
          </cell>
          <cell r="H812">
            <v>0</v>
          </cell>
        </row>
        <row r="813">
          <cell r="B813" t="str">
            <v>0734Contras/Contingencies</v>
          </cell>
          <cell r="C813" t="str">
            <v>0734</v>
          </cell>
          <cell r="D813" t="str">
            <v>Roads Construction Transfer</v>
          </cell>
          <cell r="E813" t="str">
            <v>Contras/Contingencies</v>
          </cell>
          <cell r="F813" t="str">
            <v>Contras/Contingencies</v>
          </cell>
          <cell r="G813">
            <v>0</v>
          </cell>
          <cell r="H813">
            <v>0</v>
          </cell>
        </row>
        <row r="814">
          <cell r="B814" t="str">
            <v>0734Debt Services</v>
          </cell>
          <cell r="C814" t="str">
            <v>0734</v>
          </cell>
          <cell r="D814" t="str">
            <v>Roads Construction Transfer</v>
          </cell>
          <cell r="E814" t="str">
            <v>Debt Services</v>
          </cell>
          <cell r="F814" t="str">
            <v>Debt Services</v>
          </cell>
          <cell r="G814">
            <v>0</v>
          </cell>
          <cell r="H814">
            <v>0</v>
          </cell>
        </row>
        <row r="815">
          <cell r="B815" t="str">
            <v>0734Intergovt Services</v>
          </cell>
          <cell r="C815" t="str">
            <v>0734</v>
          </cell>
          <cell r="D815" t="str">
            <v>Roads Construction Transfer</v>
          </cell>
          <cell r="E815" t="str">
            <v>Intergovt Services</v>
          </cell>
          <cell r="F815" t="str">
            <v>Intergovt Services</v>
          </cell>
          <cell r="G815">
            <v>38789633</v>
          </cell>
          <cell r="H815">
            <v>38789633</v>
          </cell>
        </row>
        <row r="816">
          <cell r="B816" t="str">
            <v>0734Salaries/Benefits</v>
          </cell>
          <cell r="C816" t="str">
            <v>0734</v>
          </cell>
          <cell r="D816" t="str">
            <v>Roads Construction Transfer</v>
          </cell>
          <cell r="E816" t="str">
            <v>Salaries/Benefits</v>
          </cell>
          <cell r="F816" t="str">
            <v>Salaries/Benefits</v>
          </cell>
          <cell r="G816">
            <v>0</v>
          </cell>
          <cell r="H816">
            <v>0</v>
          </cell>
        </row>
        <row r="817">
          <cell r="B817" t="str">
            <v>0734Services, Other</v>
          </cell>
          <cell r="C817" t="str">
            <v>0734</v>
          </cell>
          <cell r="D817" t="str">
            <v>Roads Construction Transfer</v>
          </cell>
          <cell r="E817" t="str">
            <v>Services, Other</v>
          </cell>
          <cell r="F817" t="str">
            <v>Services, Other</v>
          </cell>
          <cell r="G817">
            <v>33608151</v>
          </cell>
          <cell r="H817">
            <v>33608151</v>
          </cell>
        </row>
        <row r="818">
          <cell r="B818" t="str">
            <v>0734Supplies</v>
          </cell>
          <cell r="C818" t="str">
            <v>0734</v>
          </cell>
          <cell r="D818" t="str">
            <v>Roads Construction Transfer</v>
          </cell>
          <cell r="E818" t="str">
            <v>Supplies</v>
          </cell>
          <cell r="F818" t="str">
            <v>Supplies</v>
          </cell>
          <cell r="G818">
            <v>0</v>
          </cell>
          <cell r="H818">
            <v>0</v>
          </cell>
        </row>
        <row r="819">
          <cell r="B819" t="str">
            <v>0738Capital Outlay</v>
          </cell>
          <cell r="C819" t="str">
            <v>0738</v>
          </cell>
          <cell r="D819" t="str">
            <v>Road Improvement Guaranty</v>
          </cell>
          <cell r="E819" t="str">
            <v>Capital Outlay</v>
          </cell>
          <cell r="F819" t="str">
            <v>Capital Outlay</v>
          </cell>
          <cell r="G819">
            <v>0</v>
          </cell>
          <cell r="H819">
            <v>0</v>
          </cell>
        </row>
        <row r="820">
          <cell r="B820" t="str">
            <v>0738Contras/Contingencies</v>
          </cell>
          <cell r="C820" t="str">
            <v>0738</v>
          </cell>
          <cell r="D820" t="str">
            <v>Road Improvement Guaranty</v>
          </cell>
          <cell r="E820" t="str">
            <v>Contras/Contingencies</v>
          </cell>
          <cell r="F820" t="str">
            <v>Contras/Contingencies</v>
          </cell>
          <cell r="G820">
            <v>0</v>
          </cell>
          <cell r="H820">
            <v>0</v>
          </cell>
        </row>
        <row r="821">
          <cell r="B821" t="str">
            <v>0738Debt Services</v>
          </cell>
          <cell r="C821" t="str">
            <v>0738</v>
          </cell>
          <cell r="D821" t="str">
            <v>Road Improvement Guaranty</v>
          </cell>
          <cell r="E821" t="str">
            <v>Debt Services</v>
          </cell>
          <cell r="F821" t="str">
            <v>Debt Services</v>
          </cell>
          <cell r="G821">
            <v>0</v>
          </cell>
          <cell r="H821">
            <v>0</v>
          </cell>
        </row>
        <row r="822">
          <cell r="B822" t="str">
            <v>0738Intergovt Services</v>
          </cell>
          <cell r="C822" t="str">
            <v>0738</v>
          </cell>
          <cell r="D822" t="str">
            <v>Road Improvement Guaranty</v>
          </cell>
          <cell r="E822" t="str">
            <v>Intergovt Services</v>
          </cell>
          <cell r="F822" t="str">
            <v>Intergovt Services</v>
          </cell>
          <cell r="G822">
            <v>0</v>
          </cell>
          <cell r="H822">
            <v>0</v>
          </cell>
        </row>
        <row r="823">
          <cell r="B823" t="str">
            <v>0738Salaries/Benefits</v>
          </cell>
          <cell r="C823" t="str">
            <v>0738</v>
          </cell>
          <cell r="D823" t="str">
            <v>Road Improvement Guaranty</v>
          </cell>
          <cell r="E823" t="str">
            <v>Salaries/Benefits</v>
          </cell>
          <cell r="F823" t="str">
            <v>Salaries/Benefits</v>
          </cell>
          <cell r="G823">
            <v>0</v>
          </cell>
          <cell r="H823">
            <v>0</v>
          </cell>
        </row>
        <row r="824">
          <cell r="B824" t="str">
            <v>0738Services, Other</v>
          </cell>
          <cell r="C824" t="str">
            <v>0738</v>
          </cell>
          <cell r="D824" t="str">
            <v>Road Improvement Guaranty</v>
          </cell>
          <cell r="E824" t="str">
            <v>Services, Other</v>
          </cell>
          <cell r="F824" t="str">
            <v>Services, Other</v>
          </cell>
          <cell r="G824">
            <v>0</v>
          </cell>
          <cell r="H824">
            <v>0</v>
          </cell>
        </row>
        <row r="825">
          <cell r="B825" t="str">
            <v>0738Supplies</v>
          </cell>
          <cell r="C825" t="str">
            <v>0738</v>
          </cell>
          <cell r="D825" t="str">
            <v>Road Improvement Guaranty</v>
          </cell>
          <cell r="E825" t="str">
            <v>Supplies</v>
          </cell>
          <cell r="F825" t="str">
            <v>Supplies</v>
          </cell>
          <cell r="G825">
            <v>0</v>
          </cell>
          <cell r="H825">
            <v>0</v>
          </cell>
        </row>
        <row r="826">
          <cell r="B826" t="str">
            <v>0740Capital Outlay</v>
          </cell>
          <cell r="C826" t="str">
            <v>0740</v>
          </cell>
          <cell r="D826" t="str">
            <v>River Improvement</v>
          </cell>
          <cell r="E826" t="str">
            <v>Capital Outlay</v>
          </cell>
          <cell r="F826" t="str">
            <v>Capital Outlay</v>
          </cell>
          <cell r="G826">
            <v>0</v>
          </cell>
          <cell r="H826">
            <v>0</v>
          </cell>
        </row>
        <row r="827">
          <cell r="B827" t="str">
            <v>0740Contras/Contingencies</v>
          </cell>
          <cell r="C827" t="str">
            <v>0740</v>
          </cell>
          <cell r="D827" t="str">
            <v>River Improvement</v>
          </cell>
          <cell r="E827" t="str">
            <v>Contras/Contingencies</v>
          </cell>
          <cell r="F827" t="str">
            <v>Contras/Contingencies</v>
          </cell>
          <cell r="G827">
            <v>0</v>
          </cell>
          <cell r="H827">
            <v>0</v>
          </cell>
        </row>
        <row r="828">
          <cell r="B828" t="str">
            <v>0740Debt Services</v>
          </cell>
          <cell r="C828" t="str">
            <v>0740</v>
          </cell>
          <cell r="D828" t="str">
            <v>River Improvement</v>
          </cell>
          <cell r="E828" t="str">
            <v>Debt Services</v>
          </cell>
          <cell r="F828" t="str">
            <v>Debt Services</v>
          </cell>
          <cell r="G828">
            <v>0</v>
          </cell>
          <cell r="H828">
            <v>0</v>
          </cell>
        </row>
        <row r="829">
          <cell r="B829" t="str">
            <v>0740Intergovt Services</v>
          </cell>
          <cell r="C829" t="str">
            <v>0740</v>
          </cell>
          <cell r="D829" t="str">
            <v>River Improvement</v>
          </cell>
          <cell r="E829" t="str">
            <v>Intergovt Services</v>
          </cell>
          <cell r="F829" t="str">
            <v>Intergovt Services</v>
          </cell>
          <cell r="G829">
            <v>15000</v>
          </cell>
          <cell r="H829">
            <v>52151</v>
          </cell>
        </row>
        <row r="830">
          <cell r="B830" t="str">
            <v>0740Salaries/Benefits</v>
          </cell>
          <cell r="C830" t="str">
            <v>0740</v>
          </cell>
          <cell r="D830" t="str">
            <v>River Improvement</v>
          </cell>
          <cell r="E830" t="str">
            <v>Salaries/Benefits</v>
          </cell>
          <cell r="F830" t="str">
            <v>Salaries/Benefits</v>
          </cell>
          <cell r="G830">
            <v>0</v>
          </cell>
          <cell r="H830">
            <v>0</v>
          </cell>
        </row>
        <row r="831">
          <cell r="B831" t="str">
            <v>0740Services, Other</v>
          </cell>
          <cell r="C831" t="str">
            <v>0740</v>
          </cell>
          <cell r="D831" t="str">
            <v>River Improvement</v>
          </cell>
          <cell r="E831" t="str">
            <v>Services, Other</v>
          </cell>
          <cell r="F831" t="str">
            <v>Services, Other</v>
          </cell>
          <cell r="G831">
            <v>0</v>
          </cell>
          <cell r="H831">
            <v>0</v>
          </cell>
        </row>
        <row r="832">
          <cell r="B832" t="str">
            <v>0740Supplies</v>
          </cell>
          <cell r="C832" t="str">
            <v>0740</v>
          </cell>
          <cell r="D832" t="str">
            <v>River Improvement</v>
          </cell>
          <cell r="E832" t="str">
            <v>Supplies</v>
          </cell>
          <cell r="F832" t="str">
            <v>Supplies</v>
          </cell>
          <cell r="G832">
            <v>0</v>
          </cell>
          <cell r="H832">
            <v>0</v>
          </cell>
        </row>
        <row r="833">
          <cell r="B833" t="str">
            <v>0741Capital Outlay</v>
          </cell>
          <cell r="C833" t="str">
            <v>0741</v>
          </cell>
          <cell r="D833" t="str">
            <v>Water and Land Resources</v>
          </cell>
          <cell r="E833" t="str">
            <v>Capital Outlay</v>
          </cell>
          <cell r="F833" t="str">
            <v>Capital Outlay</v>
          </cell>
          <cell r="G833">
            <v>119630</v>
          </cell>
          <cell r="H833">
            <v>119630</v>
          </cell>
        </row>
        <row r="834">
          <cell r="B834" t="str">
            <v>0741Contras/Contingencies</v>
          </cell>
          <cell r="C834" t="str">
            <v>0741</v>
          </cell>
          <cell r="D834" t="str">
            <v>Water and Land Resources</v>
          </cell>
          <cell r="E834" t="str">
            <v>Contras/Contingencies</v>
          </cell>
          <cell r="F834" t="str">
            <v>Contras/Contingencies</v>
          </cell>
          <cell r="G834">
            <v>144796</v>
          </cell>
          <cell r="H834">
            <v>101230</v>
          </cell>
        </row>
        <row r="835">
          <cell r="B835" t="str">
            <v>0741Debt Services</v>
          </cell>
          <cell r="C835" t="str">
            <v>0741</v>
          </cell>
          <cell r="D835" t="str">
            <v>Water and Land Resources</v>
          </cell>
          <cell r="E835" t="str">
            <v>Debt Services</v>
          </cell>
          <cell r="F835" t="str">
            <v>Debt Services</v>
          </cell>
          <cell r="G835">
            <v>13000</v>
          </cell>
          <cell r="H835">
            <v>13000</v>
          </cell>
        </row>
        <row r="836">
          <cell r="B836" t="str">
            <v>0741Intergovt Services</v>
          </cell>
          <cell r="C836" t="str">
            <v>0741</v>
          </cell>
          <cell r="D836" t="str">
            <v>Water and Land Resources</v>
          </cell>
          <cell r="E836" t="str">
            <v>Intergovt Services</v>
          </cell>
          <cell r="F836" t="str">
            <v>Intergovt Services</v>
          </cell>
          <cell r="G836">
            <v>4486683</v>
          </cell>
          <cell r="H836">
            <v>5119283</v>
          </cell>
        </row>
        <row r="837">
          <cell r="B837" t="str">
            <v>0741Salaries/Benefits</v>
          </cell>
          <cell r="C837" t="str">
            <v>0741</v>
          </cell>
          <cell r="D837" t="str">
            <v>Water and Land Resources</v>
          </cell>
          <cell r="E837" t="str">
            <v>Salaries/Benefits</v>
          </cell>
          <cell r="F837" t="str">
            <v>Salaries/Benefits</v>
          </cell>
          <cell r="G837">
            <v>18405158</v>
          </cell>
          <cell r="H837">
            <v>19797778</v>
          </cell>
        </row>
        <row r="838">
          <cell r="B838" t="str">
            <v>0741Services, Other</v>
          </cell>
          <cell r="C838" t="str">
            <v>0741</v>
          </cell>
          <cell r="D838" t="str">
            <v>Water and Land Resources</v>
          </cell>
          <cell r="E838" t="str">
            <v>Services, Other</v>
          </cell>
          <cell r="F838" t="str">
            <v>Services, Other</v>
          </cell>
          <cell r="G838">
            <v>2622552</v>
          </cell>
          <cell r="H838">
            <v>2634173</v>
          </cell>
        </row>
        <row r="839">
          <cell r="B839" t="str">
            <v>0741Supplies</v>
          </cell>
          <cell r="C839" t="str">
            <v>0741</v>
          </cell>
          <cell r="D839" t="str">
            <v>Water and Land Resources</v>
          </cell>
          <cell r="E839" t="str">
            <v>Supplies</v>
          </cell>
          <cell r="F839" t="str">
            <v>Supplies</v>
          </cell>
          <cell r="G839">
            <v>1273350</v>
          </cell>
          <cell r="H839">
            <v>1273350</v>
          </cell>
        </row>
        <row r="840">
          <cell r="B840" t="str">
            <v>0750Capital Outlay</v>
          </cell>
          <cell r="C840" t="str">
            <v>0750</v>
          </cell>
          <cell r="D840" t="str">
            <v>Equipment Rental and Revolving</v>
          </cell>
          <cell r="E840" t="str">
            <v>Capital Outlay</v>
          </cell>
          <cell r="F840" t="str">
            <v>Capital Outlay</v>
          </cell>
          <cell r="G840">
            <v>3940599</v>
          </cell>
          <cell r="H840">
            <v>3940599</v>
          </cell>
        </row>
        <row r="841">
          <cell r="B841" t="str">
            <v>0750Contras/Contingencies</v>
          </cell>
          <cell r="C841" t="str">
            <v>0750</v>
          </cell>
          <cell r="D841" t="str">
            <v>Equipment Rental and Revolving</v>
          </cell>
          <cell r="E841" t="str">
            <v>Contras/Contingencies</v>
          </cell>
          <cell r="F841" t="str">
            <v>Contras/Contingencies</v>
          </cell>
          <cell r="G841">
            <v>-485192</v>
          </cell>
          <cell r="H841">
            <v>-540750</v>
          </cell>
        </row>
        <row r="842">
          <cell r="B842" t="str">
            <v>0750Debt Services</v>
          </cell>
          <cell r="C842" t="str">
            <v>0750</v>
          </cell>
          <cell r="D842" t="str">
            <v>Equipment Rental and Revolving</v>
          </cell>
          <cell r="E842" t="str">
            <v>Debt Services</v>
          </cell>
          <cell r="F842" t="str">
            <v>Debt Services</v>
          </cell>
          <cell r="G842">
            <v>0</v>
          </cell>
          <cell r="H842">
            <v>0</v>
          </cell>
        </row>
        <row r="843">
          <cell r="B843" t="str">
            <v>0750Intergovt Services</v>
          </cell>
          <cell r="C843" t="str">
            <v>0750</v>
          </cell>
          <cell r="D843" t="str">
            <v>Equipment Rental and Revolving</v>
          </cell>
          <cell r="E843" t="str">
            <v>Intergovt Services</v>
          </cell>
          <cell r="F843" t="str">
            <v>Intergovt Services</v>
          </cell>
          <cell r="G843">
            <v>985565</v>
          </cell>
          <cell r="H843">
            <v>1016385</v>
          </cell>
        </row>
        <row r="844">
          <cell r="B844" t="str">
            <v>0750Salaries/Benefits</v>
          </cell>
          <cell r="C844" t="str">
            <v>0750</v>
          </cell>
          <cell r="D844" t="str">
            <v>Equipment Rental and Revolving</v>
          </cell>
          <cell r="E844" t="str">
            <v>Salaries/Benefits</v>
          </cell>
          <cell r="F844" t="str">
            <v>Salaries/Benefits</v>
          </cell>
          <cell r="G844">
            <v>4531860</v>
          </cell>
          <cell r="H844">
            <v>4923982</v>
          </cell>
        </row>
        <row r="845">
          <cell r="B845" t="str">
            <v>0750Services, Other</v>
          </cell>
          <cell r="C845" t="str">
            <v>0750</v>
          </cell>
          <cell r="D845" t="str">
            <v>Equipment Rental and Revolving</v>
          </cell>
          <cell r="E845" t="str">
            <v>Services, Other</v>
          </cell>
          <cell r="F845" t="str">
            <v>Services, Other</v>
          </cell>
          <cell r="G845">
            <v>14748921</v>
          </cell>
          <cell r="H845">
            <v>14749077</v>
          </cell>
        </row>
        <row r="846">
          <cell r="B846" t="str">
            <v>0750Supplies</v>
          </cell>
          <cell r="C846" t="str">
            <v>0750</v>
          </cell>
          <cell r="D846" t="str">
            <v>Equipment Rental and Revolving</v>
          </cell>
          <cell r="E846" t="str">
            <v>Supplies</v>
          </cell>
          <cell r="F846" t="str">
            <v>Supplies</v>
          </cell>
          <cell r="G846">
            <v>3503133</v>
          </cell>
          <cell r="H846">
            <v>3503133</v>
          </cell>
        </row>
        <row r="847">
          <cell r="B847" t="str">
            <v>0760Capital Outlay</v>
          </cell>
          <cell r="C847" t="str">
            <v>0760</v>
          </cell>
          <cell r="D847" t="str">
            <v>Inter-County River Improvement</v>
          </cell>
          <cell r="E847" t="str">
            <v>Capital Outlay</v>
          </cell>
          <cell r="F847" t="str">
            <v>Capital Outlay</v>
          </cell>
          <cell r="G847">
            <v>0</v>
          </cell>
          <cell r="H847">
            <v>0</v>
          </cell>
        </row>
        <row r="848">
          <cell r="B848" t="str">
            <v>0760Contras/Contingencies</v>
          </cell>
          <cell r="C848" t="str">
            <v>0760</v>
          </cell>
          <cell r="D848" t="str">
            <v>Inter-County River Improvement</v>
          </cell>
          <cell r="E848" t="str">
            <v>Contras/Contingencies</v>
          </cell>
          <cell r="F848" t="str">
            <v>Contras/Contingencies</v>
          </cell>
          <cell r="G848">
            <v>0</v>
          </cell>
          <cell r="H848">
            <v>0</v>
          </cell>
        </row>
        <row r="849">
          <cell r="B849" t="str">
            <v>0760Debt Services</v>
          </cell>
          <cell r="C849" t="str">
            <v>0760</v>
          </cell>
          <cell r="D849" t="str">
            <v>Inter-County River Improvement</v>
          </cell>
          <cell r="E849" t="str">
            <v>Debt Services</v>
          </cell>
          <cell r="F849" t="str">
            <v>Debt Services</v>
          </cell>
          <cell r="G849">
            <v>0</v>
          </cell>
          <cell r="H849">
            <v>0</v>
          </cell>
        </row>
        <row r="850">
          <cell r="B850" t="str">
            <v>0760Intergovt Services</v>
          </cell>
          <cell r="C850" t="str">
            <v>0760</v>
          </cell>
          <cell r="D850" t="str">
            <v>Inter-County River Improvement</v>
          </cell>
          <cell r="E850" t="str">
            <v>Intergovt Services</v>
          </cell>
          <cell r="F850" t="str">
            <v>Intergovt Services</v>
          </cell>
          <cell r="G850">
            <v>50000</v>
          </cell>
          <cell r="H850">
            <v>50000</v>
          </cell>
        </row>
        <row r="851">
          <cell r="B851" t="str">
            <v>0760Salaries/Benefits</v>
          </cell>
          <cell r="C851" t="str">
            <v>0760</v>
          </cell>
          <cell r="D851" t="str">
            <v>Inter-County River Improvement</v>
          </cell>
          <cell r="E851" t="str">
            <v>Salaries/Benefits</v>
          </cell>
          <cell r="F851" t="str">
            <v>Salaries/Benefits</v>
          </cell>
          <cell r="G851">
            <v>0</v>
          </cell>
          <cell r="H851">
            <v>0</v>
          </cell>
        </row>
        <row r="852">
          <cell r="B852" t="str">
            <v>0760Services, Other</v>
          </cell>
          <cell r="C852" t="str">
            <v>0760</v>
          </cell>
          <cell r="D852" t="str">
            <v>Inter-County River Improvement</v>
          </cell>
          <cell r="E852" t="str">
            <v>Services, Other</v>
          </cell>
          <cell r="F852" t="str">
            <v>Services, Other</v>
          </cell>
          <cell r="G852">
            <v>0</v>
          </cell>
          <cell r="H852">
            <v>0</v>
          </cell>
        </row>
        <row r="853">
          <cell r="B853" t="str">
            <v>0760Supplies</v>
          </cell>
          <cell r="C853" t="str">
            <v>0760</v>
          </cell>
          <cell r="D853" t="str">
            <v>Inter-County River Improvement</v>
          </cell>
          <cell r="E853" t="str">
            <v>Supplies</v>
          </cell>
          <cell r="F853" t="str">
            <v>Supplies</v>
          </cell>
          <cell r="G853">
            <v>0</v>
          </cell>
          <cell r="H853">
            <v>0</v>
          </cell>
        </row>
        <row r="854">
          <cell r="B854" t="str">
            <v>0780Capital Outlay</v>
          </cell>
          <cell r="C854" t="str">
            <v>0780</v>
          </cell>
          <cell r="D854" t="str">
            <v>Motor Pool Equipment Rental and Revolving</v>
          </cell>
          <cell r="E854" t="str">
            <v>Capital Outlay</v>
          </cell>
          <cell r="F854" t="str">
            <v>Capital Outlay</v>
          </cell>
          <cell r="G854">
            <v>3696998</v>
          </cell>
          <cell r="H854">
            <v>3696998</v>
          </cell>
        </row>
        <row r="855">
          <cell r="B855" t="str">
            <v>0780Contras/Contingencies</v>
          </cell>
          <cell r="C855" t="str">
            <v>0780</v>
          </cell>
          <cell r="D855" t="str">
            <v>Motor Pool Equipment Rental and Revolving</v>
          </cell>
          <cell r="E855" t="str">
            <v>Contras/Contingencies</v>
          </cell>
          <cell r="F855" t="str">
            <v>Contras/Contingencies</v>
          </cell>
          <cell r="G855">
            <v>-98107</v>
          </cell>
          <cell r="H855">
            <v>-115388</v>
          </cell>
        </row>
        <row r="856">
          <cell r="B856" t="str">
            <v>0780Debt Services</v>
          </cell>
          <cell r="C856" t="str">
            <v>0780</v>
          </cell>
          <cell r="D856" t="str">
            <v>Motor Pool Equipment Rental and Revolving</v>
          </cell>
          <cell r="E856" t="str">
            <v>Debt Services</v>
          </cell>
          <cell r="F856" t="str">
            <v>Debt Services</v>
          </cell>
          <cell r="G856">
            <v>0</v>
          </cell>
          <cell r="H856">
            <v>0</v>
          </cell>
        </row>
        <row r="857">
          <cell r="B857" t="str">
            <v>0780Intergovt Services</v>
          </cell>
          <cell r="C857" t="str">
            <v>0780</v>
          </cell>
          <cell r="D857" t="str">
            <v>Motor Pool Equipment Rental and Revolving</v>
          </cell>
          <cell r="E857" t="str">
            <v>Intergovt Services</v>
          </cell>
          <cell r="F857" t="str">
            <v>Intergovt Services</v>
          </cell>
          <cell r="G857">
            <v>1309129</v>
          </cell>
          <cell r="H857">
            <v>1355657</v>
          </cell>
        </row>
        <row r="858">
          <cell r="B858" t="str">
            <v>0780Salaries/Benefits</v>
          </cell>
          <cell r="C858" t="str">
            <v>0780</v>
          </cell>
          <cell r="D858" t="str">
            <v>Motor Pool Equipment Rental and Revolving</v>
          </cell>
          <cell r="E858" t="str">
            <v>Salaries/Benefits</v>
          </cell>
          <cell r="F858" t="str">
            <v>Salaries/Benefits</v>
          </cell>
          <cell r="G858">
            <v>2046571</v>
          </cell>
          <cell r="H858">
            <v>2180871</v>
          </cell>
        </row>
        <row r="859">
          <cell r="B859" t="str">
            <v>0780Services, Other</v>
          </cell>
          <cell r="C859" t="str">
            <v>0780</v>
          </cell>
          <cell r="D859" t="str">
            <v>Motor Pool Equipment Rental and Revolving</v>
          </cell>
          <cell r="E859" t="str">
            <v>Services, Other</v>
          </cell>
          <cell r="F859" t="str">
            <v>Services, Other</v>
          </cell>
          <cell r="G859">
            <v>13769124</v>
          </cell>
          <cell r="H859">
            <v>13770137</v>
          </cell>
        </row>
        <row r="860">
          <cell r="B860" t="str">
            <v>0780Supplies</v>
          </cell>
          <cell r="C860" t="str">
            <v>0780</v>
          </cell>
          <cell r="D860" t="str">
            <v>Motor Pool Equipment Rental and Revolving</v>
          </cell>
          <cell r="E860" t="str">
            <v>Supplies</v>
          </cell>
          <cell r="F860" t="str">
            <v>Supplies</v>
          </cell>
          <cell r="G860">
            <v>4574672</v>
          </cell>
          <cell r="H860">
            <v>4574672</v>
          </cell>
        </row>
        <row r="861">
          <cell r="B861" t="str">
            <v>0783Capital Outlay</v>
          </cell>
          <cell r="C861" t="str">
            <v>0783</v>
          </cell>
          <cell r="D861" t="str">
            <v>Superior Court MIDD</v>
          </cell>
          <cell r="E861" t="str">
            <v>Capital Outlay</v>
          </cell>
          <cell r="F861" t="str">
            <v>Capital Outlay</v>
          </cell>
          <cell r="G861">
            <v>0</v>
          </cell>
          <cell r="H861">
            <v>0</v>
          </cell>
        </row>
        <row r="862">
          <cell r="B862" t="str">
            <v>0783Contras/Contingencies</v>
          </cell>
          <cell r="C862" t="str">
            <v>0783</v>
          </cell>
          <cell r="D862" t="str">
            <v>Superior Court MIDD</v>
          </cell>
          <cell r="E862" t="str">
            <v>Contras/Contingencies</v>
          </cell>
          <cell r="F862" t="str">
            <v>Contras/Contingencies</v>
          </cell>
          <cell r="G862">
            <v>24968</v>
          </cell>
          <cell r="H862">
            <v>38885</v>
          </cell>
        </row>
        <row r="863">
          <cell r="B863" t="str">
            <v>0783Debt Services</v>
          </cell>
          <cell r="C863" t="str">
            <v>0783</v>
          </cell>
          <cell r="D863" t="str">
            <v>Superior Court MIDD</v>
          </cell>
          <cell r="E863" t="str">
            <v>Debt Services</v>
          </cell>
          <cell r="F863" t="str">
            <v>Debt Services</v>
          </cell>
          <cell r="G863">
            <v>0</v>
          </cell>
          <cell r="H863">
            <v>0</v>
          </cell>
        </row>
        <row r="864">
          <cell r="B864" t="str">
            <v>0783Intergovt Services</v>
          </cell>
          <cell r="C864" t="str">
            <v>0783</v>
          </cell>
          <cell r="D864" t="str">
            <v>Superior Court MIDD</v>
          </cell>
          <cell r="E864" t="str">
            <v>Intergovt Services</v>
          </cell>
          <cell r="F864" t="str">
            <v>Intergovt Services</v>
          </cell>
          <cell r="G864">
            <v>0</v>
          </cell>
          <cell r="H864">
            <v>0</v>
          </cell>
        </row>
        <row r="865">
          <cell r="B865" t="str">
            <v>0783Salaries/Benefits</v>
          </cell>
          <cell r="C865" t="str">
            <v>0783</v>
          </cell>
          <cell r="D865" t="str">
            <v>Superior Court MIDD</v>
          </cell>
          <cell r="E865" t="str">
            <v>Salaries/Benefits</v>
          </cell>
          <cell r="F865" t="str">
            <v>Salaries/Benefits</v>
          </cell>
          <cell r="G865">
            <v>862529</v>
          </cell>
          <cell r="H865">
            <v>948186</v>
          </cell>
        </row>
        <row r="866">
          <cell r="B866" t="str">
            <v>0783Services, Other</v>
          </cell>
          <cell r="C866" t="str">
            <v>0783</v>
          </cell>
          <cell r="D866" t="str">
            <v>Superior Court MIDD</v>
          </cell>
          <cell r="E866" t="str">
            <v>Services, Other</v>
          </cell>
          <cell r="F866" t="str">
            <v>Services, Other</v>
          </cell>
          <cell r="G866">
            <v>21000</v>
          </cell>
          <cell r="H866">
            <v>21000</v>
          </cell>
        </row>
        <row r="867">
          <cell r="B867" t="str">
            <v>0783Supplies</v>
          </cell>
          <cell r="C867" t="str">
            <v>0783</v>
          </cell>
          <cell r="D867" t="str">
            <v>Superior Court MIDD</v>
          </cell>
          <cell r="E867" t="str">
            <v>Supplies</v>
          </cell>
          <cell r="F867" t="str">
            <v>Supplies</v>
          </cell>
          <cell r="G867">
            <v>6500</v>
          </cell>
          <cell r="H867">
            <v>6500</v>
          </cell>
        </row>
        <row r="868">
          <cell r="B868" t="str">
            <v>0800Capital Outlay</v>
          </cell>
          <cell r="C868" t="str">
            <v>0800</v>
          </cell>
          <cell r="D868" t="str">
            <v>Public Health</v>
          </cell>
          <cell r="E868" t="str">
            <v>Capital Outlay</v>
          </cell>
          <cell r="F868" t="str">
            <v>Capital Outlay</v>
          </cell>
          <cell r="G868">
            <v>667197</v>
          </cell>
          <cell r="H868">
            <v>577197</v>
          </cell>
        </row>
        <row r="869">
          <cell r="B869" t="str">
            <v>0800Contras/Contingencies</v>
          </cell>
          <cell r="C869" t="str">
            <v>0800</v>
          </cell>
          <cell r="D869" t="str">
            <v>Public Health</v>
          </cell>
          <cell r="E869" t="str">
            <v>Contras/Contingencies</v>
          </cell>
          <cell r="F869" t="str">
            <v>Contras/Contingencies</v>
          </cell>
          <cell r="G869">
            <v>3091376</v>
          </cell>
          <cell r="H869">
            <v>9586529</v>
          </cell>
        </row>
        <row r="870">
          <cell r="B870" t="str">
            <v>0800Debt Services</v>
          </cell>
          <cell r="C870" t="str">
            <v>0800</v>
          </cell>
          <cell r="D870" t="str">
            <v>Public Health</v>
          </cell>
          <cell r="E870" t="str">
            <v>Debt Services</v>
          </cell>
          <cell r="F870" t="str">
            <v>Debt Services</v>
          </cell>
          <cell r="G870">
            <v>40239</v>
          </cell>
          <cell r="H870">
            <v>40239</v>
          </cell>
        </row>
        <row r="871">
          <cell r="B871" t="str">
            <v>0800Intergovt Services</v>
          </cell>
          <cell r="C871" t="str">
            <v>0800</v>
          </cell>
          <cell r="D871" t="str">
            <v>Public Health</v>
          </cell>
          <cell r="E871" t="str">
            <v>Intergovt Services</v>
          </cell>
          <cell r="F871" t="str">
            <v>Intergovt Services</v>
          </cell>
          <cell r="G871">
            <v>11879209</v>
          </cell>
          <cell r="H871">
            <v>13874089</v>
          </cell>
        </row>
        <row r="872">
          <cell r="B872" t="str">
            <v>0800Salaries/Benefits</v>
          </cell>
          <cell r="C872" t="str">
            <v>0800</v>
          </cell>
          <cell r="D872" t="str">
            <v>Public Health</v>
          </cell>
          <cell r="E872" t="str">
            <v>Salaries/Benefits</v>
          </cell>
          <cell r="F872" t="str">
            <v>Salaries/Benefits</v>
          </cell>
          <cell r="G872">
            <v>120924800</v>
          </cell>
          <cell r="H872">
            <v>125689131</v>
          </cell>
        </row>
        <row r="873">
          <cell r="B873" t="str">
            <v>0800Services, Other</v>
          </cell>
          <cell r="C873" t="str">
            <v>0800</v>
          </cell>
          <cell r="D873" t="str">
            <v>Public Health</v>
          </cell>
          <cell r="E873" t="str">
            <v>Services, Other</v>
          </cell>
          <cell r="F873" t="str">
            <v>Services, Other</v>
          </cell>
          <cell r="G873">
            <v>49942217</v>
          </cell>
          <cell r="H873">
            <v>50188184</v>
          </cell>
        </row>
        <row r="874">
          <cell r="B874" t="str">
            <v>0800Supplies</v>
          </cell>
          <cell r="C874" t="str">
            <v>0800</v>
          </cell>
          <cell r="D874" t="str">
            <v>Public Health</v>
          </cell>
          <cell r="E874" t="str">
            <v>Supplies</v>
          </cell>
          <cell r="F874" t="str">
            <v>Supplies</v>
          </cell>
          <cell r="G874">
            <v>6497467</v>
          </cell>
          <cell r="H874">
            <v>6240566</v>
          </cell>
        </row>
        <row r="875">
          <cell r="B875" t="str">
            <v>0810Capital Outlay</v>
          </cell>
          <cell r="C875" t="str">
            <v>0810</v>
          </cell>
          <cell r="D875" t="str">
            <v>Medical Examiner</v>
          </cell>
          <cell r="E875" t="str">
            <v>Capital Outlay</v>
          </cell>
          <cell r="F875" t="str">
            <v>Capital Outlay</v>
          </cell>
          <cell r="G875">
            <v>0</v>
          </cell>
          <cell r="H875">
            <v>0</v>
          </cell>
        </row>
        <row r="876">
          <cell r="B876" t="str">
            <v>0810Contras/Contingencies</v>
          </cell>
          <cell r="C876" t="str">
            <v>0810</v>
          </cell>
          <cell r="D876" t="str">
            <v>Medical Examiner</v>
          </cell>
          <cell r="E876" t="str">
            <v>Contras/Contingencies</v>
          </cell>
          <cell r="F876" t="str">
            <v>Contras/Contingencies</v>
          </cell>
          <cell r="G876">
            <v>13922</v>
          </cell>
          <cell r="H876">
            <v>84339</v>
          </cell>
        </row>
        <row r="877">
          <cell r="B877" t="str">
            <v>0810Debt Services</v>
          </cell>
          <cell r="C877" t="str">
            <v>0810</v>
          </cell>
          <cell r="D877" t="str">
            <v>Medical Examiner</v>
          </cell>
          <cell r="E877" t="str">
            <v>Debt Services</v>
          </cell>
          <cell r="F877" t="str">
            <v>Debt Services</v>
          </cell>
          <cell r="G877">
            <v>0</v>
          </cell>
          <cell r="H877">
            <v>0</v>
          </cell>
        </row>
        <row r="878">
          <cell r="B878" t="str">
            <v>0810Intergovt Services</v>
          </cell>
          <cell r="C878" t="str">
            <v>0810</v>
          </cell>
          <cell r="D878" t="str">
            <v>Medical Examiner</v>
          </cell>
          <cell r="E878" t="str">
            <v>Intergovt Services</v>
          </cell>
          <cell r="F878" t="str">
            <v>Intergovt Services</v>
          </cell>
          <cell r="G878">
            <v>684610</v>
          </cell>
          <cell r="H878">
            <v>740631</v>
          </cell>
        </row>
        <row r="879">
          <cell r="B879" t="str">
            <v>0810Salaries/Benefits</v>
          </cell>
          <cell r="C879" t="str">
            <v>0810</v>
          </cell>
          <cell r="D879" t="str">
            <v>Medical Examiner</v>
          </cell>
          <cell r="E879" t="str">
            <v>Salaries/Benefits</v>
          </cell>
          <cell r="F879" t="str">
            <v>Salaries/Benefits</v>
          </cell>
          <cell r="G879">
            <v>3223416</v>
          </cell>
          <cell r="H879">
            <v>3431219</v>
          </cell>
        </row>
        <row r="880">
          <cell r="B880" t="str">
            <v>0810Services, Other</v>
          </cell>
          <cell r="C880" t="str">
            <v>0810</v>
          </cell>
          <cell r="D880" t="str">
            <v>Medical Examiner</v>
          </cell>
          <cell r="E880" t="str">
            <v>Services, Other</v>
          </cell>
          <cell r="F880" t="str">
            <v>Services, Other</v>
          </cell>
          <cell r="G880">
            <v>447631</v>
          </cell>
          <cell r="H880">
            <v>447631</v>
          </cell>
        </row>
        <row r="881">
          <cell r="B881" t="str">
            <v>0810Supplies</v>
          </cell>
          <cell r="C881" t="str">
            <v>0810</v>
          </cell>
          <cell r="D881" t="str">
            <v>Medical Examiner</v>
          </cell>
          <cell r="E881" t="str">
            <v>Supplies</v>
          </cell>
          <cell r="F881" t="str">
            <v>Supplies</v>
          </cell>
          <cell r="G881">
            <v>92083</v>
          </cell>
          <cell r="H881">
            <v>92083</v>
          </cell>
        </row>
        <row r="882">
          <cell r="B882" t="str">
            <v>0820Capital Outlay</v>
          </cell>
          <cell r="C882" t="str">
            <v>0820</v>
          </cell>
          <cell r="D882" t="str">
            <v>Jail Health Services</v>
          </cell>
          <cell r="E882" t="str">
            <v>Capital Outlay</v>
          </cell>
          <cell r="F882" t="str">
            <v>Capital Outlay</v>
          </cell>
          <cell r="G882">
            <v>14750</v>
          </cell>
          <cell r="H882">
            <v>14750</v>
          </cell>
        </row>
        <row r="883">
          <cell r="B883" t="str">
            <v>0820Contras/Contingencies</v>
          </cell>
          <cell r="C883" t="str">
            <v>0820</v>
          </cell>
          <cell r="D883" t="str">
            <v>Jail Health Services</v>
          </cell>
          <cell r="E883" t="str">
            <v>Contras/Contingencies</v>
          </cell>
          <cell r="F883" t="str">
            <v>Contras/Contingencies</v>
          </cell>
          <cell r="G883">
            <v>-1451631</v>
          </cell>
          <cell r="H883">
            <v>-1586656</v>
          </cell>
        </row>
        <row r="884">
          <cell r="B884" t="str">
            <v>0820Debt Services</v>
          </cell>
          <cell r="C884" t="str">
            <v>0820</v>
          </cell>
          <cell r="D884" t="str">
            <v>Jail Health Services</v>
          </cell>
          <cell r="E884" t="str">
            <v>Debt Services</v>
          </cell>
          <cell r="F884" t="str">
            <v>Debt Services</v>
          </cell>
          <cell r="G884">
            <v>0</v>
          </cell>
          <cell r="H884">
            <v>0</v>
          </cell>
        </row>
        <row r="885">
          <cell r="B885" t="str">
            <v>0820Intergovt Services</v>
          </cell>
          <cell r="C885" t="str">
            <v>0820</v>
          </cell>
          <cell r="D885" t="str">
            <v>Jail Health Services</v>
          </cell>
          <cell r="E885" t="str">
            <v>Intergovt Services</v>
          </cell>
          <cell r="F885" t="str">
            <v>Intergovt Services</v>
          </cell>
          <cell r="G885">
            <v>4303330</v>
          </cell>
          <cell r="H885">
            <v>4302920</v>
          </cell>
        </row>
        <row r="886">
          <cell r="B886" t="str">
            <v>0820Salaries/Benefits</v>
          </cell>
          <cell r="C886" t="str">
            <v>0820</v>
          </cell>
          <cell r="D886" t="str">
            <v>Jail Health Services</v>
          </cell>
          <cell r="E886" t="str">
            <v>Salaries/Benefits</v>
          </cell>
          <cell r="F886" t="str">
            <v>Salaries/Benefits</v>
          </cell>
          <cell r="G886">
            <v>17797439</v>
          </cell>
          <cell r="H886">
            <v>18646038</v>
          </cell>
        </row>
        <row r="887">
          <cell r="B887" t="str">
            <v>0820Services, Other</v>
          </cell>
          <cell r="C887" t="str">
            <v>0820</v>
          </cell>
          <cell r="D887" t="str">
            <v>Jail Health Services</v>
          </cell>
          <cell r="E887" t="str">
            <v>Services, Other</v>
          </cell>
          <cell r="F887" t="str">
            <v>Services, Other</v>
          </cell>
          <cell r="G887">
            <v>1386203</v>
          </cell>
          <cell r="H887">
            <v>1399914</v>
          </cell>
        </row>
        <row r="888">
          <cell r="B888" t="str">
            <v>0820Supplies</v>
          </cell>
          <cell r="C888" t="str">
            <v>0820</v>
          </cell>
          <cell r="D888" t="str">
            <v>Jail Health Services</v>
          </cell>
          <cell r="E888" t="str">
            <v>Supplies</v>
          </cell>
          <cell r="F888" t="str">
            <v>Supplies</v>
          </cell>
          <cell r="G888">
            <v>2612733</v>
          </cell>
          <cell r="H888">
            <v>2612733</v>
          </cell>
        </row>
        <row r="889">
          <cell r="B889" t="str">
            <v>0830Capital Outlay</v>
          </cell>
          <cell r="C889" t="str">
            <v>0830</v>
          </cell>
          <cell r="D889" t="str">
            <v>Emergency Medical Services</v>
          </cell>
          <cell r="E889" t="str">
            <v>Capital Outlay</v>
          </cell>
          <cell r="F889" t="str">
            <v>Capital Outlay</v>
          </cell>
          <cell r="G889">
            <v>1168712</v>
          </cell>
          <cell r="H889">
            <v>126238</v>
          </cell>
        </row>
        <row r="890">
          <cell r="B890" t="str">
            <v>0830Contras/Contingencies</v>
          </cell>
          <cell r="C890" t="str">
            <v>0830</v>
          </cell>
          <cell r="D890" t="str">
            <v>Emergency Medical Services</v>
          </cell>
          <cell r="E890" t="str">
            <v>Contras/Contingencies</v>
          </cell>
          <cell r="F890" t="str">
            <v>Contras/Contingencies</v>
          </cell>
          <cell r="G890">
            <v>6671092</v>
          </cell>
          <cell r="H890">
            <v>7007931</v>
          </cell>
        </row>
        <row r="891">
          <cell r="B891" t="str">
            <v>0830Debt Services</v>
          </cell>
          <cell r="C891" t="str">
            <v>0830</v>
          </cell>
          <cell r="D891" t="str">
            <v>Emergency Medical Services</v>
          </cell>
          <cell r="E891" t="str">
            <v>Debt Services</v>
          </cell>
          <cell r="F891" t="str">
            <v>Debt Services</v>
          </cell>
          <cell r="G891">
            <v>0</v>
          </cell>
          <cell r="H891">
            <v>0</v>
          </cell>
        </row>
        <row r="892">
          <cell r="B892" t="str">
            <v>0830Intergovt Services</v>
          </cell>
          <cell r="C892" t="str">
            <v>0830</v>
          </cell>
          <cell r="D892" t="str">
            <v>Emergency Medical Services</v>
          </cell>
          <cell r="E892" t="str">
            <v>Intergovt Services</v>
          </cell>
          <cell r="F892" t="str">
            <v>Intergovt Services</v>
          </cell>
          <cell r="G892">
            <v>3746086</v>
          </cell>
          <cell r="H892">
            <v>3800261</v>
          </cell>
        </row>
        <row r="893">
          <cell r="B893" t="str">
            <v>0830Salaries/Benefits</v>
          </cell>
          <cell r="C893" t="str">
            <v>0830</v>
          </cell>
          <cell r="D893" t="str">
            <v>Emergency Medical Services</v>
          </cell>
          <cell r="E893" t="str">
            <v>Salaries/Benefits</v>
          </cell>
          <cell r="F893" t="str">
            <v>Salaries/Benefits</v>
          </cell>
          <cell r="G893">
            <v>15574045</v>
          </cell>
          <cell r="H893">
            <v>16138416</v>
          </cell>
        </row>
        <row r="894">
          <cell r="B894" t="str">
            <v>0830Services, Other</v>
          </cell>
          <cell r="C894" t="str">
            <v>0830</v>
          </cell>
          <cell r="D894" t="str">
            <v>Emergency Medical Services</v>
          </cell>
          <cell r="E894" t="str">
            <v>Services, Other</v>
          </cell>
          <cell r="F894" t="str">
            <v>Services, Other</v>
          </cell>
          <cell r="G894">
            <v>38237782</v>
          </cell>
          <cell r="H894">
            <v>40189772</v>
          </cell>
        </row>
        <row r="895">
          <cell r="B895" t="str">
            <v>0830Supplies</v>
          </cell>
          <cell r="C895" t="str">
            <v>0830</v>
          </cell>
          <cell r="D895" t="str">
            <v>Emergency Medical Services</v>
          </cell>
          <cell r="E895" t="str">
            <v>Supplies</v>
          </cell>
          <cell r="F895" t="str">
            <v>Supplies</v>
          </cell>
          <cell r="G895">
            <v>1187857</v>
          </cell>
          <cell r="H895">
            <v>1175443</v>
          </cell>
        </row>
        <row r="896">
          <cell r="B896" t="str">
            <v>0845Capital Outlay</v>
          </cell>
          <cell r="C896" t="str">
            <v>0845</v>
          </cell>
          <cell r="D896" t="str">
            <v>Rural Drainage</v>
          </cell>
          <cell r="E896" t="str">
            <v>Capital Outlay</v>
          </cell>
          <cell r="F896" t="str">
            <v>Capital Outlay</v>
          </cell>
          <cell r="G896">
            <v>30600</v>
          </cell>
          <cell r="H896">
            <v>30600</v>
          </cell>
        </row>
        <row r="897">
          <cell r="B897" t="str">
            <v>0845Contras/Contingencies</v>
          </cell>
          <cell r="C897" t="str">
            <v>0845</v>
          </cell>
          <cell r="D897" t="str">
            <v>Rural Drainage</v>
          </cell>
          <cell r="E897" t="str">
            <v>Contras/Contingencies</v>
          </cell>
          <cell r="F897" t="str">
            <v>Contras/Contingencies</v>
          </cell>
          <cell r="G897">
            <v>-1813581</v>
          </cell>
          <cell r="H897">
            <v>-3754473</v>
          </cell>
        </row>
        <row r="898">
          <cell r="B898" t="str">
            <v>0845Debt Services</v>
          </cell>
          <cell r="C898" t="str">
            <v>0845</v>
          </cell>
          <cell r="D898" t="str">
            <v>Rural Drainage</v>
          </cell>
          <cell r="E898" t="str">
            <v>Debt Services</v>
          </cell>
          <cell r="F898" t="str">
            <v>Debt Services</v>
          </cell>
          <cell r="G898">
            <v>37500</v>
          </cell>
          <cell r="H898">
            <v>37500</v>
          </cell>
        </row>
        <row r="899">
          <cell r="B899" t="str">
            <v>0845Intergovt Services</v>
          </cell>
          <cell r="C899" t="str">
            <v>0845</v>
          </cell>
          <cell r="D899" t="str">
            <v>Rural Drainage</v>
          </cell>
          <cell r="E899" t="str">
            <v>Intergovt Services</v>
          </cell>
          <cell r="F899" t="str">
            <v>Intergovt Services</v>
          </cell>
          <cell r="G899">
            <v>13884221</v>
          </cell>
          <cell r="H899">
            <v>13924133</v>
          </cell>
        </row>
        <row r="900">
          <cell r="B900" t="str">
            <v>0845Salaries/Benefits</v>
          </cell>
          <cell r="C900" t="str">
            <v>0845</v>
          </cell>
          <cell r="D900" t="str">
            <v>Rural Drainage</v>
          </cell>
          <cell r="E900" t="str">
            <v>Salaries/Benefits</v>
          </cell>
          <cell r="F900" t="str">
            <v>Salaries/Benefits</v>
          </cell>
          <cell r="G900">
            <v>8914670</v>
          </cell>
          <cell r="H900">
            <v>9584464</v>
          </cell>
        </row>
        <row r="901">
          <cell r="B901" t="str">
            <v>0845Services, Other</v>
          </cell>
          <cell r="C901" t="str">
            <v>0845</v>
          </cell>
          <cell r="D901" t="str">
            <v>Rural Drainage</v>
          </cell>
          <cell r="E901" t="str">
            <v>Services, Other</v>
          </cell>
          <cell r="F901" t="str">
            <v>Services, Other</v>
          </cell>
          <cell r="G901">
            <v>1732146</v>
          </cell>
          <cell r="H901">
            <v>1732146</v>
          </cell>
        </row>
        <row r="902">
          <cell r="B902" t="str">
            <v>0845Supplies</v>
          </cell>
          <cell r="C902" t="str">
            <v>0845</v>
          </cell>
          <cell r="D902" t="str">
            <v>Rural Drainage</v>
          </cell>
          <cell r="E902" t="str">
            <v>Supplies</v>
          </cell>
          <cell r="F902" t="str">
            <v>Supplies</v>
          </cell>
          <cell r="G902">
            <v>262296</v>
          </cell>
          <cell r="H902">
            <v>262296</v>
          </cell>
        </row>
        <row r="903">
          <cell r="B903" t="str">
            <v>0860Capital Outlay</v>
          </cell>
          <cell r="C903" t="str">
            <v>0860</v>
          </cell>
          <cell r="D903" t="str">
            <v>Local Hazardous Waste</v>
          </cell>
          <cell r="E903" t="str">
            <v>Capital Outlay</v>
          </cell>
          <cell r="F903" t="str">
            <v>Capital Outlay</v>
          </cell>
          <cell r="G903">
            <v>0</v>
          </cell>
          <cell r="H903">
            <v>0</v>
          </cell>
        </row>
        <row r="904">
          <cell r="B904" t="str">
            <v>0860Contras/Contingencies</v>
          </cell>
          <cell r="C904" t="str">
            <v>0860</v>
          </cell>
          <cell r="D904" t="str">
            <v>Local Hazardous Waste</v>
          </cell>
          <cell r="E904" t="str">
            <v>Contras/Contingencies</v>
          </cell>
          <cell r="F904" t="str">
            <v>Contras/Contingencies</v>
          </cell>
          <cell r="G904">
            <v>0</v>
          </cell>
          <cell r="H904">
            <v>0</v>
          </cell>
        </row>
        <row r="905">
          <cell r="B905" t="str">
            <v>0860Debt Services</v>
          </cell>
          <cell r="C905" t="str">
            <v>0860</v>
          </cell>
          <cell r="D905" t="str">
            <v>Local Hazardous Waste</v>
          </cell>
          <cell r="E905" t="str">
            <v>Debt Services</v>
          </cell>
          <cell r="F905" t="str">
            <v>Debt Services</v>
          </cell>
          <cell r="G905">
            <v>0</v>
          </cell>
          <cell r="H905">
            <v>0</v>
          </cell>
        </row>
        <row r="906">
          <cell r="B906" t="str">
            <v>0860Intergovt Services</v>
          </cell>
          <cell r="C906" t="str">
            <v>0860</v>
          </cell>
          <cell r="D906" t="str">
            <v>Local Hazardous Waste</v>
          </cell>
          <cell r="E906" t="str">
            <v>Intergovt Services</v>
          </cell>
          <cell r="F906" t="str">
            <v>Intergovt Services</v>
          </cell>
          <cell r="G906">
            <v>11407892</v>
          </cell>
          <cell r="H906">
            <v>11412007</v>
          </cell>
        </row>
        <row r="907">
          <cell r="B907" t="str">
            <v>0860Salaries/Benefits</v>
          </cell>
          <cell r="C907" t="str">
            <v>0860</v>
          </cell>
          <cell r="D907" t="str">
            <v>Local Hazardous Waste</v>
          </cell>
          <cell r="E907" t="str">
            <v>Salaries/Benefits</v>
          </cell>
          <cell r="F907" t="str">
            <v>Salaries/Benefits</v>
          </cell>
          <cell r="G907">
            <v>0</v>
          </cell>
          <cell r="H907">
            <v>0</v>
          </cell>
        </row>
        <row r="908">
          <cell r="B908" t="str">
            <v>0860Services, Other</v>
          </cell>
          <cell r="C908" t="str">
            <v>0860</v>
          </cell>
          <cell r="D908" t="str">
            <v>Local Hazardous Waste</v>
          </cell>
          <cell r="E908" t="str">
            <v>Services, Other</v>
          </cell>
          <cell r="F908" t="str">
            <v>Services, Other</v>
          </cell>
          <cell r="G908">
            <v>2885238</v>
          </cell>
          <cell r="H908">
            <v>2885238</v>
          </cell>
        </row>
        <row r="909">
          <cell r="B909" t="str">
            <v>0860Supplies</v>
          </cell>
          <cell r="C909" t="str">
            <v>0860</v>
          </cell>
          <cell r="D909" t="str">
            <v>Local Hazardous Waste</v>
          </cell>
          <cell r="E909" t="str">
            <v>Supplies</v>
          </cell>
          <cell r="F909" t="str">
            <v>Supplies</v>
          </cell>
          <cell r="G909">
            <v>0</v>
          </cell>
          <cell r="H909">
            <v>0</v>
          </cell>
        </row>
        <row r="910">
          <cell r="B910" t="str">
            <v>0883Capital Outlay</v>
          </cell>
          <cell r="C910" t="str">
            <v>0883</v>
          </cell>
          <cell r="D910" t="str">
            <v>Sheriff MIDD</v>
          </cell>
          <cell r="E910" t="str">
            <v>Capital Outlay</v>
          </cell>
          <cell r="F910" t="str">
            <v>Capital Outlay</v>
          </cell>
          <cell r="G910">
            <v>0</v>
          </cell>
          <cell r="H910">
            <v>0</v>
          </cell>
        </row>
        <row r="911">
          <cell r="B911" t="str">
            <v>0883Contras/Contingencies</v>
          </cell>
          <cell r="C911" t="str">
            <v>0883</v>
          </cell>
          <cell r="D911" t="str">
            <v>Sheriff MIDD</v>
          </cell>
          <cell r="E911" t="str">
            <v>Contras/Contingencies</v>
          </cell>
          <cell r="F911" t="str">
            <v>Contras/Contingencies</v>
          </cell>
          <cell r="G911">
            <v>35222</v>
          </cell>
          <cell r="H911">
            <v>34151</v>
          </cell>
        </row>
        <row r="912">
          <cell r="B912" t="str">
            <v>0883Debt Services</v>
          </cell>
          <cell r="C912" t="str">
            <v>0883</v>
          </cell>
          <cell r="D912" t="str">
            <v>Sheriff MIDD</v>
          </cell>
          <cell r="E912" t="str">
            <v>Debt Services</v>
          </cell>
          <cell r="F912" t="str">
            <v>Debt Services</v>
          </cell>
          <cell r="G912">
            <v>0</v>
          </cell>
          <cell r="H912">
            <v>0</v>
          </cell>
        </row>
        <row r="913">
          <cell r="B913" t="str">
            <v>0883Intergovt Services</v>
          </cell>
          <cell r="C913" t="str">
            <v>0883</v>
          </cell>
          <cell r="D913" t="str">
            <v>Sheriff MIDD</v>
          </cell>
          <cell r="E913" t="str">
            <v>Intergovt Services</v>
          </cell>
          <cell r="F913" t="str">
            <v>Intergovt Services</v>
          </cell>
          <cell r="G913">
            <v>0</v>
          </cell>
          <cell r="H913">
            <v>0</v>
          </cell>
        </row>
        <row r="914">
          <cell r="B914" t="str">
            <v>0883Salaries/Benefits</v>
          </cell>
          <cell r="C914" t="str">
            <v>0883</v>
          </cell>
          <cell r="D914" t="str">
            <v>Sheriff MIDD</v>
          </cell>
          <cell r="E914" t="str">
            <v>Salaries/Benefits</v>
          </cell>
          <cell r="F914" t="str">
            <v>Salaries/Benefits</v>
          </cell>
          <cell r="G914">
            <v>151524</v>
          </cell>
          <cell r="H914">
            <v>168363</v>
          </cell>
        </row>
        <row r="915">
          <cell r="B915" t="str">
            <v>0883Services, Other</v>
          </cell>
          <cell r="C915" t="str">
            <v>0883</v>
          </cell>
          <cell r="D915" t="str">
            <v>Sheriff MIDD</v>
          </cell>
          <cell r="E915" t="str">
            <v>Services, Other</v>
          </cell>
          <cell r="F915" t="str">
            <v>Services, Other</v>
          </cell>
          <cell r="G915">
            <v>0</v>
          </cell>
          <cell r="H915">
            <v>0</v>
          </cell>
        </row>
        <row r="916">
          <cell r="B916" t="str">
            <v>0883Supplies</v>
          </cell>
          <cell r="C916" t="str">
            <v>0883</v>
          </cell>
          <cell r="D916" t="str">
            <v>Sheriff MIDD</v>
          </cell>
          <cell r="E916" t="str">
            <v>Supplies</v>
          </cell>
          <cell r="F916" t="str">
            <v>Supplies</v>
          </cell>
          <cell r="G916">
            <v>0</v>
          </cell>
          <cell r="H916">
            <v>0</v>
          </cell>
        </row>
        <row r="917">
          <cell r="B917" t="str">
            <v>0885Capital Outlay</v>
          </cell>
          <cell r="C917" t="str">
            <v>0885</v>
          </cell>
          <cell r="D917" t="str">
            <v>Children and Family Services Revenue</v>
          </cell>
          <cell r="E917" t="str">
            <v>Capital Outlay</v>
          </cell>
          <cell r="F917" t="str">
            <v>Capital Outlay</v>
          </cell>
          <cell r="G917">
            <v>0</v>
          </cell>
          <cell r="H917">
            <v>0</v>
          </cell>
        </row>
        <row r="918">
          <cell r="B918" t="str">
            <v>0885Contras/Contingencies</v>
          </cell>
          <cell r="C918" t="str">
            <v>0885</v>
          </cell>
          <cell r="D918" t="str">
            <v>Children and Family Services Revenue</v>
          </cell>
          <cell r="E918" t="str">
            <v>Contras/Contingencies</v>
          </cell>
          <cell r="F918" t="str">
            <v>Contras/Contingencies</v>
          </cell>
          <cell r="G918">
            <v>0</v>
          </cell>
          <cell r="H918">
            <v>0</v>
          </cell>
        </row>
        <row r="919">
          <cell r="B919" t="str">
            <v>0885Debt Services</v>
          </cell>
          <cell r="C919" t="str">
            <v>0885</v>
          </cell>
          <cell r="D919" t="str">
            <v>Children and Family Services Revenue</v>
          </cell>
          <cell r="E919" t="str">
            <v>Debt Services</v>
          </cell>
          <cell r="F919" t="str">
            <v>Debt Services</v>
          </cell>
          <cell r="G919">
            <v>0</v>
          </cell>
          <cell r="H919">
            <v>0</v>
          </cell>
        </row>
        <row r="920">
          <cell r="B920" t="str">
            <v>0885Intergovt Services</v>
          </cell>
          <cell r="C920" t="str">
            <v>0885</v>
          </cell>
          <cell r="D920" t="str">
            <v>Children and Family Services Revenue</v>
          </cell>
          <cell r="E920" t="str">
            <v>Intergovt Services</v>
          </cell>
          <cell r="F920" t="str">
            <v>Intergovt Services</v>
          </cell>
          <cell r="G920">
            <v>0</v>
          </cell>
          <cell r="H920">
            <v>0</v>
          </cell>
        </row>
        <row r="921">
          <cell r="B921" t="str">
            <v>0885Salaries/Benefits</v>
          </cell>
          <cell r="C921" t="str">
            <v>0885</v>
          </cell>
          <cell r="D921" t="str">
            <v>Children and Family Services Revenue</v>
          </cell>
          <cell r="E921" t="str">
            <v>Salaries/Benefits</v>
          </cell>
          <cell r="F921" t="str">
            <v>Salaries/Benefits</v>
          </cell>
          <cell r="G921">
            <v>0</v>
          </cell>
          <cell r="H921">
            <v>0</v>
          </cell>
        </row>
        <row r="922">
          <cell r="B922" t="str">
            <v>0885Services, Other</v>
          </cell>
          <cell r="C922" t="str">
            <v>0885</v>
          </cell>
          <cell r="D922" t="str">
            <v>Children and Family Services Revenue</v>
          </cell>
          <cell r="E922" t="str">
            <v>Services, Other</v>
          </cell>
          <cell r="F922" t="str">
            <v>Services, Other</v>
          </cell>
          <cell r="G922">
            <v>0</v>
          </cell>
          <cell r="H922">
            <v>0</v>
          </cell>
        </row>
        <row r="923">
          <cell r="B923" t="str">
            <v>0885Supplies</v>
          </cell>
          <cell r="C923" t="str">
            <v>0885</v>
          </cell>
          <cell r="D923" t="str">
            <v>Children and Family Services Revenue</v>
          </cell>
          <cell r="E923" t="str">
            <v>Supplies</v>
          </cell>
          <cell r="F923" t="str">
            <v>Supplies</v>
          </cell>
          <cell r="G923">
            <v>0</v>
          </cell>
          <cell r="H923">
            <v>0</v>
          </cell>
        </row>
        <row r="924">
          <cell r="B924" t="str">
            <v>0886Capital Outlay</v>
          </cell>
          <cell r="C924" t="str">
            <v>0886</v>
          </cell>
          <cell r="D924" t="str">
            <v>Children and Family Services Transfers to Public Health</v>
          </cell>
          <cell r="E924" t="str">
            <v>Capital Outlay</v>
          </cell>
          <cell r="F924" t="str">
            <v>Capital Outlay</v>
          </cell>
          <cell r="G924">
            <v>0</v>
          </cell>
          <cell r="H924">
            <v>0</v>
          </cell>
        </row>
        <row r="925">
          <cell r="B925" t="str">
            <v>0886Contras/Contingencies</v>
          </cell>
          <cell r="C925" t="str">
            <v>0886</v>
          </cell>
          <cell r="D925" t="str">
            <v>Children and Family Services Transfers to Public Health</v>
          </cell>
          <cell r="E925" t="str">
            <v>Contras/Contingencies</v>
          </cell>
          <cell r="F925" t="str">
            <v>Contras/Contingencies</v>
          </cell>
          <cell r="G925">
            <v>0</v>
          </cell>
          <cell r="H925">
            <v>0</v>
          </cell>
        </row>
        <row r="926">
          <cell r="B926" t="str">
            <v>0886Debt Services</v>
          </cell>
          <cell r="C926" t="str">
            <v>0886</v>
          </cell>
          <cell r="D926" t="str">
            <v>Children and Family Services Transfers to Public Health</v>
          </cell>
          <cell r="E926" t="str">
            <v>Debt Services</v>
          </cell>
          <cell r="F926" t="str">
            <v>Debt Services</v>
          </cell>
          <cell r="G926">
            <v>0</v>
          </cell>
          <cell r="H926">
            <v>0</v>
          </cell>
        </row>
        <row r="927">
          <cell r="B927" t="str">
            <v>0886Intergovt Services</v>
          </cell>
          <cell r="C927" t="str">
            <v>0886</v>
          </cell>
          <cell r="D927" t="str">
            <v>Children and Family Services Transfers to Public Health</v>
          </cell>
          <cell r="E927" t="str">
            <v>Intergovt Services</v>
          </cell>
          <cell r="F927" t="str">
            <v>Intergovt Services</v>
          </cell>
          <cell r="G927">
            <v>0</v>
          </cell>
          <cell r="H927">
            <v>0</v>
          </cell>
        </row>
        <row r="928">
          <cell r="B928" t="str">
            <v>0886Salaries/Benefits</v>
          </cell>
          <cell r="C928" t="str">
            <v>0886</v>
          </cell>
          <cell r="D928" t="str">
            <v>Children and Family Services Transfers to Public Health</v>
          </cell>
          <cell r="E928" t="str">
            <v>Salaries/Benefits</v>
          </cell>
          <cell r="F928" t="str">
            <v>Salaries/Benefits</v>
          </cell>
          <cell r="G928">
            <v>0</v>
          </cell>
          <cell r="H928">
            <v>0</v>
          </cell>
        </row>
        <row r="929">
          <cell r="B929" t="str">
            <v>0886Services, Other</v>
          </cell>
          <cell r="C929" t="str">
            <v>0886</v>
          </cell>
          <cell r="D929" t="str">
            <v>Children and Family Services Transfers to Public Health</v>
          </cell>
          <cell r="E929" t="str">
            <v>Services, Other</v>
          </cell>
          <cell r="F929" t="str">
            <v>Services, Other</v>
          </cell>
          <cell r="G929">
            <v>0</v>
          </cell>
          <cell r="H929">
            <v>0</v>
          </cell>
        </row>
        <row r="930">
          <cell r="B930" t="str">
            <v>0886Supplies</v>
          </cell>
          <cell r="C930" t="str">
            <v>0886</v>
          </cell>
          <cell r="D930" t="str">
            <v>Children and Family Services Transfers to Public Health</v>
          </cell>
          <cell r="E930" t="str">
            <v>Supplies</v>
          </cell>
          <cell r="F930" t="str">
            <v>Supplies</v>
          </cell>
          <cell r="G930">
            <v>0</v>
          </cell>
          <cell r="H930">
            <v>0</v>
          </cell>
        </row>
        <row r="931">
          <cell r="B931" t="str">
            <v>0887Capital Outlay</v>
          </cell>
          <cell r="C931" t="str">
            <v>0887</v>
          </cell>
          <cell r="D931" t="str">
            <v>Children and Family Services Transfers to Community and Human Services</v>
          </cell>
          <cell r="E931" t="str">
            <v>Capital Outlay</v>
          </cell>
          <cell r="F931" t="str">
            <v>Capital Outlay</v>
          </cell>
          <cell r="G931">
            <v>0</v>
          </cell>
          <cell r="H931">
            <v>0</v>
          </cell>
        </row>
        <row r="932">
          <cell r="B932" t="str">
            <v>0887Contras/Contingencies</v>
          </cell>
          <cell r="C932" t="str">
            <v>0887</v>
          </cell>
          <cell r="D932" t="str">
            <v>Children and Family Services Transfers to Community and Human Services</v>
          </cell>
          <cell r="E932" t="str">
            <v>Contras/Contingencies</v>
          </cell>
          <cell r="F932" t="str">
            <v>Contras/Contingencies</v>
          </cell>
          <cell r="G932">
            <v>0</v>
          </cell>
          <cell r="H932">
            <v>0</v>
          </cell>
        </row>
        <row r="933">
          <cell r="B933" t="str">
            <v>0887Debt Services</v>
          </cell>
          <cell r="C933" t="str">
            <v>0887</v>
          </cell>
          <cell r="D933" t="str">
            <v>Children and Family Services Transfers to Community and Human Services</v>
          </cell>
          <cell r="E933" t="str">
            <v>Debt Services</v>
          </cell>
          <cell r="F933" t="str">
            <v>Debt Services</v>
          </cell>
          <cell r="G933">
            <v>0</v>
          </cell>
          <cell r="H933">
            <v>0</v>
          </cell>
        </row>
        <row r="934">
          <cell r="B934" t="str">
            <v>0887Intergovt Services</v>
          </cell>
          <cell r="C934" t="str">
            <v>0887</v>
          </cell>
          <cell r="D934" t="str">
            <v>Children and Family Services Transfers to Community and Human Services</v>
          </cell>
          <cell r="E934" t="str">
            <v>Intergovt Services</v>
          </cell>
          <cell r="F934" t="str">
            <v>Intergovt Services</v>
          </cell>
          <cell r="G934">
            <v>1626371</v>
          </cell>
          <cell r="H934">
            <v>1626371</v>
          </cell>
        </row>
        <row r="935">
          <cell r="B935" t="str">
            <v>0887Salaries/Benefits</v>
          </cell>
          <cell r="C935" t="str">
            <v>0887</v>
          </cell>
          <cell r="D935" t="str">
            <v>Children and Family Services Transfers to Community and Human Services</v>
          </cell>
          <cell r="E935" t="str">
            <v>Salaries/Benefits</v>
          </cell>
          <cell r="F935" t="str">
            <v>Salaries/Benefits</v>
          </cell>
          <cell r="G935">
            <v>0</v>
          </cell>
          <cell r="H935">
            <v>0</v>
          </cell>
        </row>
        <row r="936">
          <cell r="B936" t="str">
            <v>0887Services, Other</v>
          </cell>
          <cell r="C936" t="str">
            <v>0887</v>
          </cell>
          <cell r="D936" t="str">
            <v>Children and Family Services Transfers to Community and Human Services</v>
          </cell>
          <cell r="E936" t="str">
            <v>Services, Other</v>
          </cell>
          <cell r="F936" t="str">
            <v>Services, Other</v>
          </cell>
          <cell r="G936">
            <v>0</v>
          </cell>
          <cell r="H936">
            <v>0</v>
          </cell>
        </row>
        <row r="937">
          <cell r="B937" t="str">
            <v>0887Supplies</v>
          </cell>
          <cell r="C937" t="str">
            <v>0887</v>
          </cell>
          <cell r="D937" t="str">
            <v>Children and Family Services Transfers to Community and Human Services</v>
          </cell>
          <cell r="E937" t="str">
            <v>Supplies</v>
          </cell>
          <cell r="F937" t="str">
            <v>Supplies</v>
          </cell>
          <cell r="G937">
            <v>0</v>
          </cell>
          <cell r="H937">
            <v>0</v>
          </cell>
        </row>
        <row r="938">
          <cell r="B938" t="str">
            <v>0888Capital Outlay</v>
          </cell>
          <cell r="C938" t="str">
            <v>0888</v>
          </cell>
          <cell r="D938" t="str">
            <v>Children and Family Services Community Services - Operating</v>
          </cell>
          <cell r="E938" t="str">
            <v>Capital Outlay</v>
          </cell>
          <cell r="F938" t="str">
            <v>Capital Outlay</v>
          </cell>
          <cell r="G938">
            <v>19501</v>
          </cell>
          <cell r="H938">
            <v>19501</v>
          </cell>
        </row>
        <row r="939">
          <cell r="B939" t="str">
            <v>0888Contras/Contingencies</v>
          </cell>
          <cell r="C939" t="str">
            <v>0888</v>
          </cell>
          <cell r="D939" t="str">
            <v>Children and Family Services Community Services - Operating</v>
          </cell>
          <cell r="E939" t="str">
            <v>Contras/Contingencies</v>
          </cell>
          <cell r="F939" t="str">
            <v>Contras/Contingencies</v>
          </cell>
          <cell r="G939">
            <v>-3471350</v>
          </cell>
          <cell r="H939">
            <v>-3472556</v>
          </cell>
        </row>
        <row r="940">
          <cell r="B940" t="str">
            <v>0888Debt Services</v>
          </cell>
          <cell r="C940" t="str">
            <v>0888</v>
          </cell>
          <cell r="D940" t="str">
            <v>Children and Family Services Community Services - Operating</v>
          </cell>
          <cell r="E940" t="str">
            <v>Debt Services</v>
          </cell>
          <cell r="F940" t="str">
            <v>Debt Services</v>
          </cell>
          <cell r="G940">
            <v>0</v>
          </cell>
          <cell r="H940">
            <v>0</v>
          </cell>
        </row>
        <row r="941">
          <cell r="B941" t="str">
            <v>0888Intergovt Services</v>
          </cell>
          <cell r="C941" t="str">
            <v>0888</v>
          </cell>
          <cell r="D941" t="str">
            <v>Children and Family Services Community Services - Operating</v>
          </cell>
          <cell r="E941" t="str">
            <v>Intergovt Services</v>
          </cell>
          <cell r="F941" t="str">
            <v>Intergovt Services</v>
          </cell>
          <cell r="G941">
            <v>497980</v>
          </cell>
          <cell r="H941">
            <v>542036</v>
          </cell>
        </row>
        <row r="942">
          <cell r="B942" t="str">
            <v>0888Salaries/Benefits</v>
          </cell>
          <cell r="C942" t="str">
            <v>0888</v>
          </cell>
          <cell r="D942" t="str">
            <v>Children and Family Services Community Services - Operating</v>
          </cell>
          <cell r="E942" t="str">
            <v>Salaries/Benefits</v>
          </cell>
          <cell r="F942" t="str">
            <v>Salaries/Benefits</v>
          </cell>
          <cell r="G942">
            <v>1816515</v>
          </cell>
          <cell r="H942">
            <v>1912520</v>
          </cell>
        </row>
        <row r="943">
          <cell r="B943" t="str">
            <v>0888Services, Other</v>
          </cell>
          <cell r="C943" t="str">
            <v>0888</v>
          </cell>
          <cell r="D943" t="str">
            <v>Children and Family Services Community Services - Operating</v>
          </cell>
          <cell r="E943" t="str">
            <v>Services, Other</v>
          </cell>
          <cell r="F943" t="str">
            <v>Services, Other</v>
          </cell>
          <cell r="G943">
            <v>6548965</v>
          </cell>
          <cell r="H943">
            <v>5699885</v>
          </cell>
        </row>
        <row r="944">
          <cell r="B944" t="str">
            <v>0888Supplies</v>
          </cell>
          <cell r="C944" t="str">
            <v>0888</v>
          </cell>
          <cell r="D944" t="str">
            <v>Children and Family Services Community Services - Operating</v>
          </cell>
          <cell r="E944" t="str">
            <v>Supplies</v>
          </cell>
          <cell r="F944" t="str">
            <v>Supplies</v>
          </cell>
          <cell r="G944">
            <v>27797</v>
          </cell>
          <cell r="H944">
            <v>27797</v>
          </cell>
        </row>
        <row r="945">
          <cell r="B945" t="str">
            <v>0904Capital Outlay</v>
          </cell>
          <cell r="C945" t="str">
            <v>0904</v>
          </cell>
          <cell r="D945" t="str">
            <v>OMB/2006 Fund</v>
          </cell>
          <cell r="E945" t="str">
            <v>Capital Outlay</v>
          </cell>
          <cell r="F945" t="str">
            <v>Capital Outlay</v>
          </cell>
          <cell r="G945">
            <v>0</v>
          </cell>
          <cell r="H945">
            <v>0</v>
          </cell>
        </row>
        <row r="946">
          <cell r="B946" t="str">
            <v>0904Contras/Contingencies</v>
          </cell>
          <cell r="C946" t="str">
            <v>0904</v>
          </cell>
          <cell r="D946" t="str">
            <v>OMB/2006 Fund</v>
          </cell>
          <cell r="E946" t="str">
            <v>Contras/Contingencies</v>
          </cell>
          <cell r="F946" t="str">
            <v>Contras/Contingencies</v>
          </cell>
          <cell r="G946">
            <v>0</v>
          </cell>
          <cell r="H946">
            <v>0</v>
          </cell>
        </row>
        <row r="947">
          <cell r="B947" t="str">
            <v>0904Debt Services</v>
          </cell>
          <cell r="C947" t="str">
            <v>0904</v>
          </cell>
          <cell r="D947" t="str">
            <v>OMB/2006 Fund</v>
          </cell>
          <cell r="E947" t="str">
            <v>Debt Services</v>
          </cell>
          <cell r="F947" t="str">
            <v>Debt Services</v>
          </cell>
          <cell r="G947">
            <v>0</v>
          </cell>
          <cell r="H947">
            <v>0</v>
          </cell>
        </row>
        <row r="948">
          <cell r="B948" t="str">
            <v>0904Intergovt Services</v>
          </cell>
          <cell r="C948" t="str">
            <v>0904</v>
          </cell>
          <cell r="D948" t="str">
            <v>OMB/2006 Fund</v>
          </cell>
          <cell r="E948" t="str">
            <v>Intergovt Services</v>
          </cell>
          <cell r="F948" t="str">
            <v>Intergovt Services</v>
          </cell>
          <cell r="G948">
            <v>0</v>
          </cell>
          <cell r="H948">
            <v>0</v>
          </cell>
        </row>
        <row r="949">
          <cell r="B949" t="str">
            <v>0904Salaries/Benefits</v>
          </cell>
          <cell r="C949" t="str">
            <v>0904</v>
          </cell>
          <cell r="D949" t="str">
            <v>OMB/2006 Fund</v>
          </cell>
          <cell r="E949" t="str">
            <v>Salaries/Benefits</v>
          </cell>
          <cell r="F949" t="str">
            <v>Salaries/Benefits</v>
          </cell>
          <cell r="G949">
            <v>0</v>
          </cell>
          <cell r="H949">
            <v>0</v>
          </cell>
        </row>
        <row r="950">
          <cell r="B950" t="str">
            <v>0904Services, Other</v>
          </cell>
          <cell r="C950" t="str">
            <v>0904</v>
          </cell>
          <cell r="D950" t="str">
            <v>OMB/2006 Fund</v>
          </cell>
          <cell r="E950" t="str">
            <v>Services, Other</v>
          </cell>
          <cell r="F950" t="str">
            <v>Services, Other</v>
          </cell>
          <cell r="G950">
            <v>250000</v>
          </cell>
          <cell r="H950">
            <v>250000</v>
          </cell>
        </row>
        <row r="951">
          <cell r="B951" t="str">
            <v>0904Supplies</v>
          </cell>
          <cell r="C951" t="str">
            <v>0904</v>
          </cell>
          <cell r="D951" t="str">
            <v>OMB/2006 Fund</v>
          </cell>
          <cell r="E951" t="str">
            <v>Supplies</v>
          </cell>
          <cell r="F951" t="str">
            <v>Supplies</v>
          </cell>
          <cell r="G951">
            <v>0</v>
          </cell>
          <cell r="H951">
            <v>0</v>
          </cell>
        </row>
        <row r="952">
          <cell r="B952" t="str">
            <v>0905Capital Outlay</v>
          </cell>
          <cell r="C952" t="str">
            <v>0905</v>
          </cell>
          <cell r="D952" t="str">
            <v>OMB/ITS Class Comp</v>
          </cell>
          <cell r="E952" t="str">
            <v>Capital Outlay</v>
          </cell>
          <cell r="F952" t="str">
            <v>Capital Outlay</v>
          </cell>
          <cell r="G952">
            <v>0</v>
          </cell>
          <cell r="H952">
            <v>0</v>
          </cell>
        </row>
        <row r="953">
          <cell r="B953" t="str">
            <v>0905Contras/Contingencies</v>
          </cell>
          <cell r="C953" t="str">
            <v>0905</v>
          </cell>
          <cell r="D953" t="str">
            <v>OMB/ITS Class Comp</v>
          </cell>
          <cell r="E953" t="str">
            <v>Contras/Contingencies</v>
          </cell>
          <cell r="F953" t="str">
            <v>Contras/Contingencies</v>
          </cell>
          <cell r="G953">
            <v>0</v>
          </cell>
          <cell r="H953">
            <v>0</v>
          </cell>
        </row>
        <row r="954">
          <cell r="B954" t="str">
            <v>0905Debt Services</v>
          </cell>
          <cell r="C954" t="str">
            <v>0905</v>
          </cell>
          <cell r="D954" t="str">
            <v>OMB/ITS Class Comp</v>
          </cell>
          <cell r="E954" t="str">
            <v>Debt Services</v>
          </cell>
          <cell r="F954" t="str">
            <v>Debt Services</v>
          </cell>
          <cell r="G954">
            <v>0</v>
          </cell>
          <cell r="H954">
            <v>0</v>
          </cell>
        </row>
        <row r="955">
          <cell r="B955" t="str">
            <v>0905Intergovt Services</v>
          </cell>
          <cell r="C955" t="str">
            <v>0905</v>
          </cell>
          <cell r="D955" t="str">
            <v>OMB/ITS Class Comp</v>
          </cell>
          <cell r="E955" t="str">
            <v>Intergovt Services</v>
          </cell>
          <cell r="F955" t="str">
            <v>Intergovt Services</v>
          </cell>
          <cell r="G955">
            <v>0</v>
          </cell>
          <cell r="H955">
            <v>0</v>
          </cell>
        </row>
        <row r="956">
          <cell r="B956" t="str">
            <v>0905Salaries/Benefits</v>
          </cell>
          <cell r="C956" t="str">
            <v>0905</v>
          </cell>
          <cell r="D956" t="str">
            <v>OMB/ITS Class Comp</v>
          </cell>
          <cell r="E956" t="str">
            <v>Salaries/Benefits</v>
          </cell>
          <cell r="F956" t="str">
            <v>Salaries/Benefits</v>
          </cell>
          <cell r="G956">
            <v>0</v>
          </cell>
          <cell r="H956">
            <v>0</v>
          </cell>
        </row>
        <row r="957">
          <cell r="B957" t="str">
            <v>0905Services, Other</v>
          </cell>
          <cell r="C957" t="str">
            <v>0905</v>
          </cell>
          <cell r="D957" t="str">
            <v>OMB/ITS Class Comp</v>
          </cell>
          <cell r="E957" t="str">
            <v>Services, Other</v>
          </cell>
          <cell r="F957" t="str">
            <v>Services, Other</v>
          </cell>
          <cell r="G957">
            <v>0</v>
          </cell>
          <cell r="H957">
            <v>0</v>
          </cell>
        </row>
        <row r="958">
          <cell r="B958" t="str">
            <v>0905Supplies</v>
          </cell>
          <cell r="C958" t="str">
            <v>0905</v>
          </cell>
          <cell r="D958" t="str">
            <v>OMB/ITS Class Comp</v>
          </cell>
          <cell r="E958" t="str">
            <v>Supplies</v>
          </cell>
          <cell r="F958" t="str">
            <v>Supplies</v>
          </cell>
          <cell r="G958">
            <v>0</v>
          </cell>
          <cell r="H958">
            <v>0</v>
          </cell>
        </row>
        <row r="959">
          <cell r="B959" t="str">
            <v>0910Capital Outlay</v>
          </cell>
          <cell r="C959" t="str">
            <v>0910</v>
          </cell>
          <cell r="D959" t="str">
            <v>Adult and Juvenile Detention</v>
          </cell>
          <cell r="E959" t="str">
            <v>Capital Outlay</v>
          </cell>
          <cell r="F959" t="str">
            <v>Capital Outlay</v>
          </cell>
          <cell r="G959">
            <v>0</v>
          </cell>
          <cell r="H959">
            <v>0</v>
          </cell>
        </row>
        <row r="960">
          <cell r="B960" t="str">
            <v>0910Contras/Contingencies</v>
          </cell>
          <cell r="C960" t="str">
            <v>0910</v>
          </cell>
          <cell r="D960" t="str">
            <v>Adult and Juvenile Detention</v>
          </cell>
          <cell r="E960" t="str">
            <v>Contras/Contingencies</v>
          </cell>
          <cell r="F960" t="str">
            <v>Contras/Contingencies</v>
          </cell>
          <cell r="G960">
            <v>-3067515</v>
          </cell>
          <cell r="H960">
            <v>-3263884</v>
          </cell>
        </row>
        <row r="961">
          <cell r="B961" t="str">
            <v>0910Debt Services</v>
          </cell>
          <cell r="C961" t="str">
            <v>0910</v>
          </cell>
          <cell r="D961" t="str">
            <v>Adult and Juvenile Detention</v>
          </cell>
          <cell r="E961" t="str">
            <v>Debt Services</v>
          </cell>
          <cell r="F961" t="str">
            <v>Debt Services</v>
          </cell>
          <cell r="G961">
            <v>3520</v>
          </cell>
          <cell r="H961">
            <v>3520</v>
          </cell>
        </row>
        <row r="962">
          <cell r="B962" t="str">
            <v>0910Intergovt Services</v>
          </cell>
          <cell r="C962" t="str">
            <v>0910</v>
          </cell>
          <cell r="D962" t="str">
            <v>Adult and Juvenile Detention</v>
          </cell>
          <cell r="E962" t="str">
            <v>Intergovt Services</v>
          </cell>
          <cell r="F962" t="str">
            <v>Intergovt Services</v>
          </cell>
          <cell r="G962">
            <v>21481245</v>
          </cell>
          <cell r="H962">
            <v>21713025</v>
          </cell>
        </row>
        <row r="963">
          <cell r="B963" t="str">
            <v>0910Salaries/Benefits</v>
          </cell>
          <cell r="C963" t="str">
            <v>0910</v>
          </cell>
          <cell r="D963" t="str">
            <v>Adult and Juvenile Detention</v>
          </cell>
          <cell r="E963" t="str">
            <v>Salaries/Benefits</v>
          </cell>
          <cell r="F963" t="str">
            <v>Salaries/Benefits</v>
          </cell>
          <cell r="G963">
            <v>100084884</v>
          </cell>
          <cell r="H963">
            <v>104462370</v>
          </cell>
        </row>
        <row r="964">
          <cell r="B964" t="str">
            <v>0910Services, Other</v>
          </cell>
          <cell r="C964" t="str">
            <v>0910</v>
          </cell>
          <cell r="D964" t="str">
            <v>Adult and Juvenile Detention</v>
          </cell>
          <cell r="E964" t="str">
            <v>Services, Other</v>
          </cell>
          <cell r="F964" t="str">
            <v>Services, Other</v>
          </cell>
          <cell r="G964">
            <v>3215691</v>
          </cell>
          <cell r="H964">
            <v>3234514</v>
          </cell>
        </row>
        <row r="965">
          <cell r="B965" t="str">
            <v>0910Supplies</v>
          </cell>
          <cell r="C965" t="str">
            <v>0910</v>
          </cell>
          <cell r="D965" t="str">
            <v>Adult and Juvenile Detention</v>
          </cell>
          <cell r="E965" t="str">
            <v>Supplies</v>
          </cell>
          <cell r="F965" t="str">
            <v>Supplies</v>
          </cell>
          <cell r="G965">
            <v>4855163</v>
          </cell>
          <cell r="H965">
            <v>4785163</v>
          </cell>
        </row>
        <row r="966">
          <cell r="B966" t="str">
            <v>0914Capital Outlay</v>
          </cell>
          <cell r="C966" t="str">
            <v>0914</v>
          </cell>
          <cell r="D966" t="str">
            <v>Inmate Welfare - Adult</v>
          </cell>
          <cell r="E966" t="str">
            <v>Capital Outlay</v>
          </cell>
          <cell r="F966" t="str">
            <v>Capital Outlay</v>
          </cell>
          <cell r="G966">
            <v>0</v>
          </cell>
          <cell r="H966">
            <v>0</v>
          </cell>
        </row>
        <row r="967">
          <cell r="B967" t="str">
            <v>0914Contras/Contingencies</v>
          </cell>
          <cell r="C967" t="str">
            <v>0914</v>
          </cell>
          <cell r="D967" t="str">
            <v>Inmate Welfare - Adult</v>
          </cell>
          <cell r="E967" t="str">
            <v>Contras/Contingencies</v>
          </cell>
          <cell r="F967" t="str">
            <v>Contras/Contingencies</v>
          </cell>
          <cell r="G967">
            <v>81345</v>
          </cell>
          <cell r="H967">
            <v>81345</v>
          </cell>
        </row>
        <row r="968">
          <cell r="B968" t="str">
            <v>0914Debt Services</v>
          </cell>
          <cell r="C968" t="str">
            <v>0914</v>
          </cell>
          <cell r="D968" t="str">
            <v>Inmate Welfare - Adult</v>
          </cell>
          <cell r="E968" t="str">
            <v>Debt Services</v>
          </cell>
          <cell r="F968" t="str">
            <v>Debt Services</v>
          </cell>
          <cell r="G968">
            <v>0</v>
          </cell>
          <cell r="H968">
            <v>0</v>
          </cell>
        </row>
        <row r="969">
          <cell r="B969" t="str">
            <v>0914Intergovt Services</v>
          </cell>
          <cell r="C969" t="str">
            <v>0914</v>
          </cell>
          <cell r="D969" t="str">
            <v>Inmate Welfare - Adult</v>
          </cell>
          <cell r="E969" t="str">
            <v>Intergovt Services</v>
          </cell>
          <cell r="F969" t="str">
            <v>Intergovt Services</v>
          </cell>
          <cell r="G969">
            <v>498281</v>
          </cell>
          <cell r="H969">
            <v>462999</v>
          </cell>
        </row>
        <row r="970">
          <cell r="B970" t="str">
            <v>0914Salaries/Benefits</v>
          </cell>
          <cell r="C970" t="str">
            <v>0914</v>
          </cell>
          <cell r="D970" t="str">
            <v>Inmate Welfare - Adult</v>
          </cell>
          <cell r="E970" t="str">
            <v>Salaries/Benefits</v>
          </cell>
          <cell r="F970" t="str">
            <v>Salaries/Benefits</v>
          </cell>
          <cell r="G970">
            <v>0</v>
          </cell>
          <cell r="H970">
            <v>0</v>
          </cell>
        </row>
        <row r="971">
          <cell r="B971" t="str">
            <v>0914Services, Other</v>
          </cell>
          <cell r="C971" t="str">
            <v>0914</v>
          </cell>
          <cell r="D971" t="str">
            <v>Inmate Welfare - Adult</v>
          </cell>
          <cell r="E971" t="str">
            <v>Services, Other</v>
          </cell>
          <cell r="F971" t="str">
            <v>Services, Other</v>
          </cell>
          <cell r="G971">
            <v>217837</v>
          </cell>
          <cell r="H971">
            <v>217837</v>
          </cell>
        </row>
        <row r="972">
          <cell r="B972" t="str">
            <v>0914Supplies</v>
          </cell>
          <cell r="C972" t="str">
            <v>0914</v>
          </cell>
          <cell r="D972" t="str">
            <v>Inmate Welfare - Adult</v>
          </cell>
          <cell r="E972" t="str">
            <v>Supplies</v>
          </cell>
          <cell r="F972" t="str">
            <v>Supplies</v>
          </cell>
          <cell r="G972">
            <v>124681</v>
          </cell>
          <cell r="H972">
            <v>124681</v>
          </cell>
        </row>
        <row r="973">
          <cell r="B973" t="str">
            <v>0915Capital Outlay</v>
          </cell>
          <cell r="C973" t="str">
            <v>0915</v>
          </cell>
          <cell r="D973" t="str">
            <v>Inmate Welfare - Juvenile</v>
          </cell>
          <cell r="E973" t="str">
            <v>Capital Outlay</v>
          </cell>
          <cell r="F973" t="str">
            <v>Capital Outlay</v>
          </cell>
          <cell r="G973">
            <v>0</v>
          </cell>
          <cell r="H973">
            <v>0</v>
          </cell>
        </row>
        <row r="974">
          <cell r="B974" t="str">
            <v>0915Contras/Contingencies</v>
          </cell>
          <cell r="C974" t="str">
            <v>0915</v>
          </cell>
          <cell r="D974" t="str">
            <v>Inmate Welfare - Juvenile</v>
          </cell>
          <cell r="E974" t="str">
            <v>Contras/Contingencies</v>
          </cell>
          <cell r="F974" t="str">
            <v>Contras/Contingencies</v>
          </cell>
          <cell r="G974">
            <v>0</v>
          </cell>
          <cell r="H974">
            <v>0</v>
          </cell>
        </row>
        <row r="975">
          <cell r="B975" t="str">
            <v>0915Debt Services</v>
          </cell>
          <cell r="C975" t="str">
            <v>0915</v>
          </cell>
          <cell r="D975" t="str">
            <v>Inmate Welfare - Juvenile</v>
          </cell>
          <cell r="E975" t="str">
            <v>Debt Services</v>
          </cell>
          <cell r="F975" t="str">
            <v>Debt Services</v>
          </cell>
          <cell r="G975">
            <v>0</v>
          </cell>
          <cell r="H975">
            <v>0</v>
          </cell>
        </row>
        <row r="976">
          <cell r="B976" t="str">
            <v>0915Intergovt Services</v>
          </cell>
          <cell r="C976" t="str">
            <v>0915</v>
          </cell>
          <cell r="D976" t="str">
            <v>Inmate Welfare - Juvenile</v>
          </cell>
          <cell r="E976" t="str">
            <v>Intergovt Services</v>
          </cell>
          <cell r="F976" t="str">
            <v>Intergovt Services</v>
          </cell>
          <cell r="G976">
            <v>0</v>
          </cell>
          <cell r="H976">
            <v>0</v>
          </cell>
        </row>
        <row r="977">
          <cell r="B977" t="str">
            <v>0915Salaries/Benefits</v>
          </cell>
          <cell r="C977" t="str">
            <v>0915</v>
          </cell>
          <cell r="D977" t="str">
            <v>Inmate Welfare - Juvenile</v>
          </cell>
          <cell r="E977" t="str">
            <v>Salaries/Benefits</v>
          </cell>
          <cell r="F977" t="str">
            <v>Salaries/Benefits</v>
          </cell>
          <cell r="G977">
            <v>0</v>
          </cell>
          <cell r="H977">
            <v>0</v>
          </cell>
        </row>
        <row r="978">
          <cell r="B978" t="str">
            <v>0915Services, Other</v>
          </cell>
          <cell r="C978" t="str">
            <v>0915</v>
          </cell>
          <cell r="D978" t="str">
            <v>Inmate Welfare - Juvenile</v>
          </cell>
          <cell r="E978" t="str">
            <v>Services, Other</v>
          </cell>
          <cell r="F978" t="str">
            <v>Services, Other</v>
          </cell>
          <cell r="G978">
            <v>6900</v>
          </cell>
          <cell r="H978">
            <v>5000</v>
          </cell>
        </row>
        <row r="979">
          <cell r="B979" t="str">
            <v>0915Supplies</v>
          </cell>
          <cell r="C979" t="str">
            <v>0915</v>
          </cell>
          <cell r="D979" t="str">
            <v>Inmate Welfare - Juvenile</v>
          </cell>
          <cell r="E979" t="str">
            <v>Supplies</v>
          </cell>
          <cell r="F979" t="str">
            <v>Supplies</v>
          </cell>
          <cell r="G979">
            <v>0</v>
          </cell>
          <cell r="H979">
            <v>0</v>
          </cell>
        </row>
        <row r="980">
          <cell r="B980" t="str">
            <v>0917Capital Outlay</v>
          </cell>
          <cell r="C980" t="str">
            <v>0917</v>
          </cell>
          <cell r="D980" t="str">
            <v>Jail Efficiencies</v>
          </cell>
          <cell r="E980" t="str">
            <v>Capital Outlay</v>
          </cell>
          <cell r="F980" t="str">
            <v>Capital Outlay</v>
          </cell>
          <cell r="G980">
            <v>0</v>
          </cell>
          <cell r="H980">
            <v>0</v>
          </cell>
        </row>
        <row r="981">
          <cell r="B981" t="str">
            <v>0917Contras/Contingencies</v>
          </cell>
          <cell r="C981" t="str">
            <v>0917</v>
          </cell>
          <cell r="D981" t="str">
            <v>Jail Efficiencies</v>
          </cell>
          <cell r="E981" t="str">
            <v>Contras/Contingencies</v>
          </cell>
          <cell r="F981" t="str">
            <v>Contras/Contingencies</v>
          </cell>
          <cell r="G981">
            <v>0</v>
          </cell>
          <cell r="H981">
            <v>0</v>
          </cell>
        </row>
        <row r="982">
          <cell r="B982" t="str">
            <v>0917Debt Services</v>
          </cell>
          <cell r="C982" t="str">
            <v>0917</v>
          </cell>
          <cell r="D982" t="str">
            <v>Jail Efficiencies</v>
          </cell>
          <cell r="E982" t="str">
            <v>Debt Services</v>
          </cell>
          <cell r="F982" t="str">
            <v>Debt Services</v>
          </cell>
          <cell r="G982">
            <v>0</v>
          </cell>
          <cell r="H982">
            <v>0</v>
          </cell>
        </row>
        <row r="983">
          <cell r="B983" t="str">
            <v>0917Intergovt Services</v>
          </cell>
          <cell r="C983" t="str">
            <v>0917</v>
          </cell>
          <cell r="D983" t="str">
            <v>Jail Efficiencies</v>
          </cell>
          <cell r="E983" t="str">
            <v>Intergovt Services</v>
          </cell>
          <cell r="F983" t="str">
            <v>Intergovt Services</v>
          </cell>
          <cell r="G983">
            <v>0</v>
          </cell>
          <cell r="H983">
            <v>0</v>
          </cell>
        </row>
        <row r="984">
          <cell r="B984" t="str">
            <v>0917Salaries/Benefits</v>
          </cell>
          <cell r="C984" t="str">
            <v>0917</v>
          </cell>
          <cell r="D984" t="str">
            <v>Jail Efficiencies</v>
          </cell>
          <cell r="E984" t="str">
            <v>Salaries/Benefits</v>
          </cell>
          <cell r="F984" t="str">
            <v>Salaries/Benefits</v>
          </cell>
          <cell r="G984">
            <v>0</v>
          </cell>
          <cell r="H984">
            <v>0</v>
          </cell>
        </row>
        <row r="985">
          <cell r="B985" t="str">
            <v>0917Services, Other</v>
          </cell>
          <cell r="C985" t="str">
            <v>0917</v>
          </cell>
          <cell r="D985" t="str">
            <v>Jail Efficiencies</v>
          </cell>
          <cell r="E985" t="str">
            <v>Services, Other</v>
          </cell>
          <cell r="F985" t="str">
            <v>Services, Other</v>
          </cell>
          <cell r="G985">
            <v>0</v>
          </cell>
          <cell r="H985">
            <v>0</v>
          </cell>
        </row>
        <row r="986">
          <cell r="B986" t="str">
            <v>0917Supplies</v>
          </cell>
          <cell r="C986" t="str">
            <v>0917</v>
          </cell>
          <cell r="D986" t="str">
            <v>Jail Efficiencies</v>
          </cell>
          <cell r="E986" t="str">
            <v>Supplies</v>
          </cell>
          <cell r="F986" t="str">
            <v>Supplies</v>
          </cell>
          <cell r="G986">
            <v>0</v>
          </cell>
          <cell r="H986">
            <v>0</v>
          </cell>
        </row>
        <row r="987">
          <cell r="B987" t="str">
            <v>0920Capital Outlay</v>
          </cell>
          <cell r="C987" t="str">
            <v>0920</v>
          </cell>
          <cell r="D987" t="str">
            <v>Developmental Disabilities</v>
          </cell>
          <cell r="E987" t="str">
            <v>Capital Outlay</v>
          </cell>
          <cell r="F987" t="str">
            <v>Capital Outlay</v>
          </cell>
          <cell r="G987">
            <v>30750</v>
          </cell>
          <cell r="H987">
            <v>0</v>
          </cell>
        </row>
        <row r="988">
          <cell r="B988" t="str">
            <v>0920Contras/Contingencies</v>
          </cell>
          <cell r="C988" t="str">
            <v>0920</v>
          </cell>
          <cell r="D988" t="str">
            <v>Developmental Disabilities</v>
          </cell>
          <cell r="E988" t="str">
            <v>Contras/Contingencies</v>
          </cell>
          <cell r="F988" t="str">
            <v>Contras/Contingencies</v>
          </cell>
          <cell r="G988">
            <v>60224</v>
          </cell>
          <cell r="H988">
            <v>91224</v>
          </cell>
        </row>
        <row r="989">
          <cell r="B989" t="str">
            <v>0920Debt Services</v>
          </cell>
          <cell r="C989" t="str">
            <v>0920</v>
          </cell>
          <cell r="D989" t="str">
            <v>Developmental Disabilities</v>
          </cell>
          <cell r="E989" t="str">
            <v>Debt Services</v>
          </cell>
          <cell r="F989" t="str">
            <v>Debt Services</v>
          </cell>
          <cell r="G989">
            <v>0</v>
          </cell>
          <cell r="H989">
            <v>0</v>
          </cell>
        </row>
        <row r="990">
          <cell r="B990" t="str">
            <v>0920Intergovt Services</v>
          </cell>
          <cell r="C990" t="str">
            <v>0920</v>
          </cell>
          <cell r="D990" t="str">
            <v>Developmental Disabilities</v>
          </cell>
          <cell r="E990" t="str">
            <v>Intergovt Services</v>
          </cell>
          <cell r="F990" t="str">
            <v>Intergovt Services</v>
          </cell>
          <cell r="G990">
            <v>680195</v>
          </cell>
          <cell r="H990">
            <v>933870</v>
          </cell>
        </row>
        <row r="991">
          <cell r="B991" t="str">
            <v>0920Salaries/Benefits</v>
          </cell>
          <cell r="C991" t="str">
            <v>0920</v>
          </cell>
          <cell r="D991" t="str">
            <v>Developmental Disabilities</v>
          </cell>
          <cell r="E991" t="str">
            <v>Salaries/Benefits</v>
          </cell>
          <cell r="F991" t="str">
            <v>Salaries/Benefits</v>
          </cell>
          <cell r="G991">
            <v>1695758</v>
          </cell>
          <cell r="H991">
            <v>1412034</v>
          </cell>
        </row>
        <row r="992">
          <cell r="B992" t="str">
            <v>0920Services, Other</v>
          </cell>
          <cell r="C992" t="str">
            <v>0920</v>
          </cell>
          <cell r="D992" t="str">
            <v>Developmental Disabilities</v>
          </cell>
          <cell r="E992" t="str">
            <v>Services, Other</v>
          </cell>
          <cell r="F992" t="str">
            <v>Services, Other</v>
          </cell>
          <cell r="G992">
            <v>24104438</v>
          </cell>
          <cell r="H992">
            <v>23943008</v>
          </cell>
        </row>
        <row r="993">
          <cell r="B993" t="str">
            <v>0920Supplies</v>
          </cell>
          <cell r="C993" t="str">
            <v>0920</v>
          </cell>
          <cell r="D993" t="str">
            <v>Developmental Disabilities</v>
          </cell>
          <cell r="E993" t="str">
            <v>Supplies</v>
          </cell>
          <cell r="F993" t="str">
            <v>Supplies</v>
          </cell>
          <cell r="G993">
            <v>29660</v>
          </cell>
          <cell r="H993">
            <v>29660</v>
          </cell>
        </row>
        <row r="994">
          <cell r="B994" t="str">
            <v>0924Capital Outlay</v>
          </cell>
          <cell r="C994" t="str">
            <v>0924</v>
          </cell>
          <cell r="D994" t="str">
            <v>MHCADS - Mental Health</v>
          </cell>
          <cell r="E994" t="str">
            <v>Capital Outlay</v>
          </cell>
          <cell r="F994" t="str">
            <v>Capital Outlay</v>
          </cell>
          <cell r="G994">
            <v>485660</v>
          </cell>
          <cell r="H994">
            <v>215660</v>
          </cell>
        </row>
        <row r="995">
          <cell r="B995" t="str">
            <v>0924Contras/Contingencies</v>
          </cell>
          <cell r="C995" t="str">
            <v>0924</v>
          </cell>
          <cell r="D995" t="str">
            <v>MHCADS - Mental Health</v>
          </cell>
          <cell r="E995" t="str">
            <v>Contras/Contingencies</v>
          </cell>
          <cell r="F995" t="str">
            <v>Contras/Contingencies</v>
          </cell>
          <cell r="G995">
            <v>870818</v>
          </cell>
          <cell r="H995">
            <v>804026</v>
          </cell>
        </row>
        <row r="996">
          <cell r="B996" t="str">
            <v>0924Debt Services</v>
          </cell>
          <cell r="C996" t="str">
            <v>0924</v>
          </cell>
          <cell r="D996" t="str">
            <v>MHCADS - Mental Health</v>
          </cell>
          <cell r="E996" t="str">
            <v>Debt Services</v>
          </cell>
          <cell r="F996" t="str">
            <v>Debt Services</v>
          </cell>
          <cell r="G996">
            <v>0</v>
          </cell>
          <cell r="H996">
            <v>0</v>
          </cell>
        </row>
        <row r="997">
          <cell r="B997" t="str">
            <v>0924Intergovt Services</v>
          </cell>
          <cell r="C997" t="str">
            <v>0924</v>
          </cell>
          <cell r="D997" t="str">
            <v>MHCADS - Mental Health</v>
          </cell>
          <cell r="E997" t="str">
            <v>Intergovt Services</v>
          </cell>
          <cell r="F997" t="str">
            <v>Intergovt Services</v>
          </cell>
          <cell r="G997">
            <v>6100258</v>
          </cell>
          <cell r="H997">
            <v>6488007</v>
          </cell>
        </row>
        <row r="998">
          <cell r="B998" t="str">
            <v>0924Salaries/Benefits</v>
          </cell>
          <cell r="C998" t="str">
            <v>0924</v>
          </cell>
          <cell r="D998" t="str">
            <v>MHCADS - Mental Health</v>
          </cell>
          <cell r="E998" t="str">
            <v>Salaries/Benefits</v>
          </cell>
          <cell r="F998" t="str">
            <v>Salaries/Benefits</v>
          </cell>
          <cell r="G998">
            <v>11302955</v>
          </cell>
          <cell r="H998">
            <v>11788764</v>
          </cell>
        </row>
        <row r="999">
          <cell r="B999" t="str">
            <v>0924Services, Other</v>
          </cell>
          <cell r="C999" t="str">
            <v>0924</v>
          </cell>
          <cell r="D999" t="str">
            <v>MHCADS - Mental Health</v>
          </cell>
          <cell r="E999" t="str">
            <v>Services, Other</v>
          </cell>
          <cell r="F999" t="str">
            <v>Services, Other</v>
          </cell>
          <cell r="G999">
            <v>162182255</v>
          </cell>
          <cell r="H999">
            <v>162254224</v>
          </cell>
        </row>
        <row r="1000">
          <cell r="B1000" t="str">
            <v>0924Supplies</v>
          </cell>
          <cell r="C1000" t="str">
            <v>0924</v>
          </cell>
          <cell r="D1000" t="str">
            <v>MHCADS - Mental Health</v>
          </cell>
          <cell r="E1000" t="str">
            <v>Supplies</v>
          </cell>
          <cell r="F1000" t="str">
            <v>Supplies</v>
          </cell>
          <cell r="G1000">
            <v>318706</v>
          </cell>
          <cell r="H1000">
            <v>328806</v>
          </cell>
        </row>
        <row r="1001">
          <cell r="B1001" t="str">
            <v>0928Capital Outlay</v>
          </cell>
          <cell r="C1001" t="str">
            <v>0928</v>
          </cell>
          <cell r="D1001" t="str">
            <v>OMB/Dupuis Lawsuit Admin</v>
          </cell>
          <cell r="E1001" t="str">
            <v>Capital Outlay</v>
          </cell>
          <cell r="F1001" t="str">
            <v>Capital Outlay</v>
          </cell>
          <cell r="G1001">
            <v>0</v>
          </cell>
          <cell r="H1001">
            <v>0</v>
          </cell>
        </row>
        <row r="1002">
          <cell r="B1002" t="str">
            <v>0928Contras/Contingencies</v>
          </cell>
          <cell r="C1002" t="str">
            <v>0928</v>
          </cell>
          <cell r="D1002" t="str">
            <v>OMB/Dupuis Lawsuit Admin</v>
          </cell>
          <cell r="E1002" t="str">
            <v>Contras/Contingencies</v>
          </cell>
          <cell r="F1002" t="str">
            <v>Contras/Contingencies</v>
          </cell>
          <cell r="G1002">
            <v>0</v>
          </cell>
          <cell r="H1002">
            <v>0</v>
          </cell>
        </row>
        <row r="1003">
          <cell r="B1003" t="str">
            <v>0928Debt Services</v>
          </cell>
          <cell r="C1003" t="str">
            <v>0928</v>
          </cell>
          <cell r="D1003" t="str">
            <v>OMB/Dupuis Lawsuit Admin</v>
          </cell>
          <cell r="E1003" t="str">
            <v>Debt Services</v>
          </cell>
          <cell r="F1003" t="str">
            <v>Debt Services</v>
          </cell>
          <cell r="G1003">
            <v>0</v>
          </cell>
          <cell r="H1003">
            <v>0</v>
          </cell>
        </row>
        <row r="1004">
          <cell r="B1004" t="str">
            <v>0928Intergovt Services</v>
          </cell>
          <cell r="C1004" t="str">
            <v>0928</v>
          </cell>
          <cell r="D1004" t="str">
            <v>OMB/Dupuis Lawsuit Admin</v>
          </cell>
          <cell r="E1004" t="str">
            <v>Intergovt Services</v>
          </cell>
          <cell r="F1004" t="str">
            <v>Intergovt Services</v>
          </cell>
          <cell r="G1004">
            <v>0</v>
          </cell>
          <cell r="H1004">
            <v>0</v>
          </cell>
        </row>
        <row r="1005">
          <cell r="B1005" t="str">
            <v>0928Salaries/Benefits</v>
          </cell>
          <cell r="C1005" t="str">
            <v>0928</v>
          </cell>
          <cell r="D1005" t="str">
            <v>OMB/Dupuis Lawsuit Admin</v>
          </cell>
          <cell r="E1005" t="str">
            <v>Salaries/Benefits</v>
          </cell>
          <cell r="F1005" t="str">
            <v>Salaries/Benefits</v>
          </cell>
          <cell r="G1005">
            <v>0</v>
          </cell>
          <cell r="H1005">
            <v>0</v>
          </cell>
        </row>
        <row r="1006">
          <cell r="B1006" t="str">
            <v>0928Services, Other</v>
          </cell>
          <cell r="C1006" t="str">
            <v>0928</v>
          </cell>
          <cell r="D1006" t="str">
            <v>OMB/Dupuis Lawsuit Admin</v>
          </cell>
          <cell r="E1006" t="str">
            <v>Services, Other</v>
          </cell>
          <cell r="F1006" t="str">
            <v>Services, Other</v>
          </cell>
          <cell r="G1006">
            <v>0</v>
          </cell>
          <cell r="H1006">
            <v>0</v>
          </cell>
        </row>
        <row r="1007">
          <cell r="B1007" t="str">
            <v>0928Supplies</v>
          </cell>
          <cell r="C1007" t="str">
            <v>0928</v>
          </cell>
          <cell r="D1007" t="str">
            <v>OMB/Dupuis Lawsuit Admin</v>
          </cell>
          <cell r="E1007" t="str">
            <v>Supplies</v>
          </cell>
          <cell r="F1007" t="str">
            <v>Supplies</v>
          </cell>
          <cell r="G1007">
            <v>0</v>
          </cell>
          <cell r="H1007">
            <v>0</v>
          </cell>
        </row>
        <row r="1008">
          <cell r="B1008" t="str">
            <v>0931Capital Outlay</v>
          </cell>
          <cell r="C1008" t="str">
            <v>0931</v>
          </cell>
          <cell r="D1008" t="str">
            <v>OMB/Covey Lawsuit Admin</v>
          </cell>
          <cell r="E1008" t="str">
            <v>Capital Outlay</v>
          </cell>
          <cell r="F1008" t="str">
            <v>Capital Outlay</v>
          </cell>
          <cell r="G1008">
            <v>0</v>
          </cell>
          <cell r="H1008">
            <v>0</v>
          </cell>
        </row>
        <row r="1009">
          <cell r="B1009" t="str">
            <v>0931Contras/Contingencies</v>
          </cell>
          <cell r="C1009" t="str">
            <v>0931</v>
          </cell>
          <cell r="D1009" t="str">
            <v>OMB/Covey Lawsuit Admin</v>
          </cell>
          <cell r="E1009" t="str">
            <v>Contras/Contingencies</v>
          </cell>
          <cell r="F1009" t="str">
            <v>Contras/Contingencies</v>
          </cell>
          <cell r="G1009">
            <v>0</v>
          </cell>
          <cell r="H1009">
            <v>0</v>
          </cell>
        </row>
        <row r="1010">
          <cell r="B1010" t="str">
            <v>0931Debt Services</v>
          </cell>
          <cell r="C1010" t="str">
            <v>0931</v>
          </cell>
          <cell r="D1010" t="str">
            <v>OMB/Covey Lawsuit Admin</v>
          </cell>
          <cell r="E1010" t="str">
            <v>Debt Services</v>
          </cell>
          <cell r="F1010" t="str">
            <v>Debt Services</v>
          </cell>
          <cell r="G1010">
            <v>0</v>
          </cell>
          <cell r="H1010">
            <v>0</v>
          </cell>
        </row>
        <row r="1011">
          <cell r="B1011" t="str">
            <v>0931Intergovt Services</v>
          </cell>
          <cell r="C1011" t="str">
            <v>0931</v>
          </cell>
          <cell r="D1011" t="str">
            <v>OMB/Covey Lawsuit Admin</v>
          </cell>
          <cell r="E1011" t="str">
            <v>Intergovt Services</v>
          </cell>
          <cell r="F1011" t="str">
            <v>Intergovt Services</v>
          </cell>
          <cell r="G1011">
            <v>0</v>
          </cell>
          <cell r="H1011">
            <v>0</v>
          </cell>
        </row>
        <row r="1012">
          <cell r="B1012" t="str">
            <v>0931Salaries/Benefits</v>
          </cell>
          <cell r="C1012" t="str">
            <v>0931</v>
          </cell>
          <cell r="D1012" t="str">
            <v>OMB/Covey Lawsuit Admin</v>
          </cell>
          <cell r="E1012" t="str">
            <v>Salaries/Benefits</v>
          </cell>
          <cell r="F1012" t="str">
            <v>Salaries/Benefits</v>
          </cell>
          <cell r="G1012">
            <v>0</v>
          </cell>
          <cell r="H1012">
            <v>0</v>
          </cell>
        </row>
        <row r="1013">
          <cell r="B1013" t="str">
            <v>0931Services, Other</v>
          </cell>
          <cell r="C1013" t="str">
            <v>0931</v>
          </cell>
          <cell r="D1013" t="str">
            <v>OMB/Covey Lawsuit Admin</v>
          </cell>
          <cell r="E1013" t="str">
            <v>Services, Other</v>
          </cell>
          <cell r="F1013" t="str">
            <v>Services, Other</v>
          </cell>
          <cell r="G1013">
            <v>0</v>
          </cell>
          <cell r="H1013">
            <v>0</v>
          </cell>
        </row>
        <row r="1014">
          <cell r="B1014" t="str">
            <v>0931Supplies</v>
          </cell>
          <cell r="C1014" t="str">
            <v>0931</v>
          </cell>
          <cell r="D1014" t="str">
            <v>OMB/Covey Lawsuit Admin</v>
          </cell>
          <cell r="E1014" t="str">
            <v>Supplies</v>
          </cell>
          <cell r="F1014" t="str">
            <v>Supplies</v>
          </cell>
          <cell r="G1014">
            <v>0</v>
          </cell>
          <cell r="H1014">
            <v>0</v>
          </cell>
        </row>
        <row r="1015">
          <cell r="B1015" t="str">
            <v>0934Capital Outlay</v>
          </cell>
          <cell r="C1015" t="str">
            <v>0934</v>
          </cell>
          <cell r="D1015" t="str">
            <v>Community Services</v>
          </cell>
          <cell r="E1015" t="str">
            <v>Capital Outlay</v>
          </cell>
          <cell r="F1015" t="str">
            <v>Capital Outlay</v>
          </cell>
          <cell r="G1015">
            <v>0</v>
          </cell>
          <cell r="H1015">
            <v>0</v>
          </cell>
        </row>
        <row r="1016">
          <cell r="B1016" t="str">
            <v>0934Contras/Contingencies</v>
          </cell>
          <cell r="C1016" t="str">
            <v>0934</v>
          </cell>
          <cell r="D1016" t="str">
            <v>Community Services</v>
          </cell>
          <cell r="E1016" t="str">
            <v>Contras/Contingencies</v>
          </cell>
          <cell r="F1016" t="str">
            <v>Contras/Contingencies</v>
          </cell>
          <cell r="G1016">
            <v>0</v>
          </cell>
          <cell r="H1016">
            <v>0</v>
          </cell>
        </row>
        <row r="1017">
          <cell r="B1017" t="str">
            <v>0934Debt Services</v>
          </cell>
          <cell r="C1017" t="str">
            <v>0934</v>
          </cell>
          <cell r="D1017" t="str">
            <v>Community Services</v>
          </cell>
          <cell r="E1017" t="str">
            <v>Debt Services</v>
          </cell>
          <cell r="F1017" t="str">
            <v>Debt Services</v>
          </cell>
          <cell r="G1017">
            <v>0</v>
          </cell>
          <cell r="H1017">
            <v>0</v>
          </cell>
        </row>
        <row r="1018">
          <cell r="B1018" t="str">
            <v>0934Intergovt Services</v>
          </cell>
          <cell r="C1018" t="str">
            <v>0934</v>
          </cell>
          <cell r="D1018" t="str">
            <v>Community Services</v>
          </cell>
          <cell r="E1018" t="str">
            <v>Intergovt Services</v>
          </cell>
          <cell r="F1018" t="str">
            <v>Intergovt Services</v>
          </cell>
          <cell r="G1018">
            <v>0</v>
          </cell>
          <cell r="H1018">
            <v>0</v>
          </cell>
        </row>
        <row r="1019">
          <cell r="B1019" t="str">
            <v>0934Salaries/Benefits</v>
          </cell>
          <cell r="C1019" t="str">
            <v>0934</v>
          </cell>
          <cell r="D1019" t="str">
            <v>Community Services</v>
          </cell>
          <cell r="E1019" t="str">
            <v>Salaries/Benefits</v>
          </cell>
          <cell r="F1019" t="str">
            <v>Salaries/Benefits</v>
          </cell>
          <cell r="G1019">
            <v>0</v>
          </cell>
          <cell r="H1019">
            <v>0</v>
          </cell>
        </row>
        <row r="1020">
          <cell r="B1020" t="str">
            <v>0934Services, Other</v>
          </cell>
          <cell r="C1020" t="str">
            <v>0934</v>
          </cell>
          <cell r="D1020" t="str">
            <v>Community Services</v>
          </cell>
          <cell r="E1020" t="str">
            <v>Services, Other</v>
          </cell>
          <cell r="F1020" t="str">
            <v>Services, Other</v>
          </cell>
          <cell r="G1020">
            <v>0</v>
          </cell>
          <cell r="H1020">
            <v>0</v>
          </cell>
        </row>
        <row r="1021">
          <cell r="B1021" t="str">
            <v>0934Supplies</v>
          </cell>
          <cell r="C1021" t="str">
            <v>0934</v>
          </cell>
          <cell r="D1021" t="str">
            <v>Community Services</v>
          </cell>
          <cell r="E1021" t="str">
            <v>Supplies</v>
          </cell>
          <cell r="F1021" t="str">
            <v>Supplies</v>
          </cell>
          <cell r="G1021">
            <v>0</v>
          </cell>
          <cell r="H1021">
            <v>0</v>
          </cell>
        </row>
        <row r="1022">
          <cell r="B1022" t="str">
            <v>0935Capital Outlay</v>
          </cell>
          <cell r="C1022" t="str">
            <v>0935</v>
          </cell>
          <cell r="D1022" t="str">
            <v>Community and Human Services Administration</v>
          </cell>
          <cell r="E1022" t="str">
            <v>Capital Outlay</v>
          </cell>
          <cell r="F1022" t="str">
            <v>Capital Outlay</v>
          </cell>
          <cell r="G1022">
            <v>10800</v>
          </cell>
          <cell r="H1022">
            <v>0</v>
          </cell>
        </row>
        <row r="1023">
          <cell r="B1023" t="str">
            <v>0935Contras/Contingencies</v>
          </cell>
          <cell r="C1023" t="str">
            <v>0935</v>
          </cell>
          <cell r="D1023" t="str">
            <v>Community and Human Services Administration</v>
          </cell>
          <cell r="E1023" t="str">
            <v>Contras/Contingencies</v>
          </cell>
          <cell r="F1023" t="str">
            <v>Contras/Contingencies</v>
          </cell>
          <cell r="G1023">
            <v>83911</v>
          </cell>
          <cell r="H1023">
            <v>107265</v>
          </cell>
        </row>
        <row r="1024">
          <cell r="B1024" t="str">
            <v>0935Debt Services</v>
          </cell>
          <cell r="C1024" t="str">
            <v>0935</v>
          </cell>
          <cell r="D1024" t="str">
            <v>Community and Human Services Administration</v>
          </cell>
          <cell r="E1024" t="str">
            <v>Debt Services</v>
          </cell>
          <cell r="F1024" t="str">
            <v>Debt Services</v>
          </cell>
          <cell r="G1024">
            <v>0</v>
          </cell>
          <cell r="H1024">
            <v>0</v>
          </cell>
        </row>
        <row r="1025">
          <cell r="B1025" t="str">
            <v>0935Intergovt Services</v>
          </cell>
          <cell r="C1025" t="str">
            <v>0935</v>
          </cell>
          <cell r="D1025" t="str">
            <v>Community and Human Services Administration</v>
          </cell>
          <cell r="E1025" t="str">
            <v>Intergovt Services</v>
          </cell>
          <cell r="F1025" t="str">
            <v>Intergovt Services</v>
          </cell>
          <cell r="G1025">
            <v>987635</v>
          </cell>
          <cell r="H1025">
            <v>642089</v>
          </cell>
        </row>
        <row r="1026">
          <cell r="B1026" t="str">
            <v>0935Salaries/Benefits</v>
          </cell>
          <cell r="C1026" t="str">
            <v>0935</v>
          </cell>
          <cell r="D1026" t="str">
            <v>Community and Human Services Administration</v>
          </cell>
          <cell r="E1026" t="str">
            <v>Salaries/Benefits</v>
          </cell>
          <cell r="F1026" t="str">
            <v>Salaries/Benefits</v>
          </cell>
          <cell r="G1026">
            <v>1677663</v>
          </cell>
          <cell r="H1026">
            <v>1759951</v>
          </cell>
        </row>
        <row r="1027">
          <cell r="B1027" t="str">
            <v>0935Services, Other</v>
          </cell>
          <cell r="C1027" t="str">
            <v>0935</v>
          </cell>
          <cell r="D1027" t="str">
            <v>Community and Human Services Administration</v>
          </cell>
          <cell r="E1027" t="str">
            <v>Services, Other</v>
          </cell>
          <cell r="F1027" t="str">
            <v>Services, Other</v>
          </cell>
          <cell r="G1027">
            <v>54950</v>
          </cell>
          <cell r="H1027">
            <v>43499</v>
          </cell>
        </row>
        <row r="1028">
          <cell r="B1028" t="str">
            <v>0935Supplies</v>
          </cell>
          <cell r="C1028" t="str">
            <v>0935</v>
          </cell>
          <cell r="D1028" t="str">
            <v>Community and Human Services Administration</v>
          </cell>
          <cell r="E1028" t="str">
            <v>Supplies</v>
          </cell>
          <cell r="F1028" t="str">
            <v>Supplies</v>
          </cell>
          <cell r="G1028">
            <v>4833</v>
          </cell>
          <cell r="H1028">
            <v>11889</v>
          </cell>
        </row>
        <row r="1029">
          <cell r="B1029" t="str">
            <v>0936Capital Outlay</v>
          </cell>
          <cell r="C1029" t="str">
            <v>0936</v>
          </cell>
          <cell r="D1029" t="str">
            <v>Work Training Program</v>
          </cell>
          <cell r="E1029" t="str">
            <v>Capital Outlay</v>
          </cell>
          <cell r="F1029" t="str">
            <v>Capital Outlay</v>
          </cell>
          <cell r="G1029">
            <v>0</v>
          </cell>
          <cell r="H1029">
            <v>0</v>
          </cell>
        </row>
        <row r="1030">
          <cell r="B1030" t="str">
            <v>0936Contras/Contingencies</v>
          </cell>
          <cell r="C1030" t="str">
            <v>0936</v>
          </cell>
          <cell r="D1030" t="str">
            <v>Work Training Program</v>
          </cell>
          <cell r="E1030" t="str">
            <v>Contras/Contingencies</v>
          </cell>
          <cell r="F1030" t="str">
            <v>Contras/Contingencies</v>
          </cell>
          <cell r="G1030">
            <v>1040181</v>
          </cell>
          <cell r="H1030">
            <v>1374926</v>
          </cell>
        </row>
        <row r="1031">
          <cell r="B1031" t="str">
            <v>0936Debt Services</v>
          </cell>
          <cell r="C1031" t="str">
            <v>0936</v>
          </cell>
          <cell r="D1031" t="str">
            <v>Work Training Program</v>
          </cell>
          <cell r="E1031" t="str">
            <v>Debt Services</v>
          </cell>
          <cell r="F1031" t="str">
            <v>Debt Services</v>
          </cell>
          <cell r="G1031">
            <v>0</v>
          </cell>
          <cell r="H1031">
            <v>0</v>
          </cell>
        </row>
        <row r="1032">
          <cell r="B1032" t="str">
            <v>0936Intergovt Services</v>
          </cell>
          <cell r="C1032" t="str">
            <v>0936</v>
          </cell>
          <cell r="D1032" t="str">
            <v>Work Training Program</v>
          </cell>
          <cell r="E1032" t="str">
            <v>Intergovt Services</v>
          </cell>
          <cell r="F1032" t="str">
            <v>Intergovt Services</v>
          </cell>
          <cell r="G1032">
            <v>671547</v>
          </cell>
          <cell r="H1032">
            <v>1231482</v>
          </cell>
        </row>
        <row r="1033">
          <cell r="B1033" t="str">
            <v>0936Salaries/Benefits</v>
          </cell>
          <cell r="C1033" t="str">
            <v>0936</v>
          </cell>
          <cell r="D1033" t="str">
            <v>Work Training Program</v>
          </cell>
          <cell r="E1033" t="str">
            <v>Salaries/Benefits</v>
          </cell>
          <cell r="F1033" t="str">
            <v>Salaries/Benefits</v>
          </cell>
          <cell r="G1033">
            <v>6226400</v>
          </cell>
          <cell r="H1033">
            <v>6648507</v>
          </cell>
        </row>
        <row r="1034">
          <cell r="B1034" t="str">
            <v>0936Services, Other</v>
          </cell>
          <cell r="C1034" t="str">
            <v>0936</v>
          </cell>
          <cell r="D1034" t="str">
            <v>Work Training Program</v>
          </cell>
          <cell r="E1034" t="str">
            <v>Services, Other</v>
          </cell>
          <cell r="F1034" t="str">
            <v>Services, Other</v>
          </cell>
          <cell r="G1034">
            <v>3921508</v>
          </cell>
          <cell r="H1034">
            <v>-198236</v>
          </cell>
        </row>
        <row r="1035">
          <cell r="B1035" t="str">
            <v>0936Supplies</v>
          </cell>
          <cell r="C1035" t="str">
            <v>0936</v>
          </cell>
          <cell r="D1035" t="str">
            <v>Work Training Program</v>
          </cell>
          <cell r="E1035" t="str">
            <v>Supplies</v>
          </cell>
          <cell r="F1035" t="str">
            <v>Supplies</v>
          </cell>
          <cell r="G1035">
            <v>223252</v>
          </cell>
          <cell r="H1035">
            <v>223252</v>
          </cell>
        </row>
        <row r="1036">
          <cell r="B1036" t="str">
            <v>0940Capital Outlay</v>
          </cell>
          <cell r="C1036" t="str">
            <v>0940</v>
          </cell>
          <cell r="D1036" t="str">
            <v>Dislocated Worker Program Administration</v>
          </cell>
          <cell r="E1036" t="str">
            <v>Capital Outlay</v>
          </cell>
          <cell r="F1036" t="str">
            <v>Capital Outlay</v>
          </cell>
          <cell r="G1036">
            <v>0</v>
          </cell>
          <cell r="H1036">
            <v>0</v>
          </cell>
        </row>
        <row r="1037">
          <cell r="B1037" t="str">
            <v>0940Contras/Contingencies</v>
          </cell>
          <cell r="C1037" t="str">
            <v>0940</v>
          </cell>
          <cell r="D1037" t="str">
            <v>Dislocated Worker Program Administration</v>
          </cell>
          <cell r="E1037" t="str">
            <v>Contras/Contingencies</v>
          </cell>
          <cell r="F1037" t="str">
            <v>Contras/Contingencies</v>
          </cell>
          <cell r="G1037">
            <v>0</v>
          </cell>
          <cell r="H1037">
            <v>0</v>
          </cell>
        </row>
        <row r="1038">
          <cell r="B1038" t="str">
            <v>0940Debt Services</v>
          </cell>
          <cell r="C1038" t="str">
            <v>0940</v>
          </cell>
          <cell r="D1038" t="str">
            <v>Dislocated Worker Program Administration</v>
          </cell>
          <cell r="E1038" t="str">
            <v>Debt Services</v>
          </cell>
          <cell r="F1038" t="str">
            <v>Debt Services</v>
          </cell>
          <cell r="G1038">
            <v>0</v>
          </cell>
          <cell r="H1038">
            <v>0</v>
          </cell>
        </row>
        <row r="1039">
          <cell r="B1039" t="str">
            <v>0940Intergovt Services</v>
          </cell>
          <cell r="C1039" t="str">
            <v>0940</v>
          </cell>
          <cell r="D1039" t="str">
            <v>Dislocated Worker Program Administration</v>
          </cell>
          <cell r="E1039" t="str">
            <v>Intergovt Services</v>
          </cell>
          <cell r="F1039" t="str">
            <v>Intergovt Services</v>
          </cell>
          <cell r="G1039">
            <v>0</v>
          </cell>
          <cell r="H1039">
            <v>0</v>
          </cell>
        </row>
        <row r="1040">
          <cell r="B1040" t="str">
            <v>0940Salaries/Benefits</v>
          </cell>
          <cell r="C1040" t="str">
            <v>0940</v>
          </cell>
          <cell r="D1040" t="str">
            <v>Dislocated Worker Program Administration</v>
          </cell>
          <cell r="E1040" t="str">
            <v>Salaries/Benefits</v>
          </cell>
          <cell r="F1040" t="str">
            <v>Salaries/Benefits</v>
          </cell>
          <cell r="G1040">
            <v>0</v>
          </cell>
          <cell r="H1040">
            <v>0</v>
          </cell>
        </row>
        <row r="1041">
          <cell r="B1041" t="str">
            <v>0940Services, Other</v>
          </cell>
          <cell r="C1041" t="str">
            <v>0940</v>
          </cell>
          <cell r="D1041" t="str">
            <v>Dislocated Worker Program Administration</v>
          </cell>
          <cell r="E1041" t="str">
            <v>Services, Other</v>
          </cell>
          <cell r="F1041" t="str">
            <v>Services, Other</v>
          </cell>
          <cell r="G1041">
            <v>0</v>
          </cell>
          <cell r="H1041">
            <v>0</v>
          </cell>
        </row>
        <row r="1042">
          <cell r="B1042" t="str">
            <v>0940Supplies</v>
          </cell>
          <cell r="C1042" t="str">
            <v>0940</v>
          </cell>
          <cell r="D1042" t="str">
            <v>Dislocated Worker Program Administration</v>
          </cell>
          <cell r="E1042" t="str">
            <v>Supplies</v>
          </cell>
          <cell r="F1042" t="str">
            <v>Supplies</v>
          </cell>
          <cell r="G1042">
            <v>0</v>
          </cell>
          <cell r="H1042">
            <v>0</v>
          </cell>
        </row>
        <row r="1043">
          <cell r="B1043" t="str">
            <v>0950Capital Outlay</v>
          </cell>
          <cell r="C1043" t="str">
            <v>0950</v>
          </cell>
          <cell r="D1043" t="str">
            <v>Office of the Public Defender</v>
          </cell>
          <cell r="E1043" t="str">
            <v>Capital Outlay</v>
          </cell>
          <cell r="F1043" t="str">
            <v>Capital Outlay</v>
          </cell>
          <cell r="G1043">
            <v>0</v>
          </cell>
          <cell r="H1043">
            <v>0</v>
          </cell>
        </row>
        <row r="1044">
          <cell r="B1044" t="str">
            <v>0950Contras/Contingencies</v>
          </cell>
          <cell r="C1044" t="str">
            <v>0950</v>
          </cell>
          <cell r="D1044" t="str">
            <v>Office of the Public Defender</v>
          </cell>
          <cell r="E1044" t="str">
            <v>Contras/Contingencies</v>
          </cell>
          <cell r="F1044" t="str">
            <v>Contras/Contingencies</v>
          </cell>
          <cell r="G1044">
            <v>-291014</v>
          </cell>
          <cell r="H1044">
            <v>-42326</v>
          </cell>
        </row>
        <row r="1045">
          <cell r="B1045" t="str">
            <v>0950Debt Services</v>
          </cell>
          <cell r="C1045" t="str">
            <v>0950</v>
          </cell>
          <cell r="D1045" t="str">
            <v>Office of the Public Defender</v>
          </cell>
          <cell r="E1045" t="str">
            <v>Debt Services</v>
          </cell>
          <cell r="F1045" t="str">
            <v>Debt Services</v>
          </cell>
          <cell r="G1045">
            <v>2100</v>
          </cell>
          <cell r="H1045">
            <v>2100</v>
          </cell>
        </row>
        <row r="1046">
          <cell r="B1046" t="str">
            <v>0950Intergovt Services</v>
          </cell>
          <cell r="C1046" t="str">
            <v>0950</v>
          </cell>
          <cell r="D1046" t="str">
            <v>Office of the Public Defender</v>
          </cell>
          <cell r="E1046" t="str">
            <v>Intergovt Services</v>
          </cell>
          <cell r="F1046" t="str">
            <v>Intergovt Services</v>
          </cell>
          <cell r="G1046">
            <v>887998</v>
          </cell>
          <cell r="H1046">
            <v>875200</v>
          </cell>
        </row>
        <row r="1047">
          <cell r="B1047" t="str">
            <v>0950Salaries/Benefits</v>
          </cell>
          <cell r="C1047" t="str">
            <v>0950</v>
          </cell>
          <cell r="D1047" t="str">
            <v>Office of the Public Defender</v>
          </cell>
          <cell r="E1047" t="str">
            <v>Salaries/Benefits</v>
          </cell>
          <cell r="F1047" t="str">
            <v>Salaries/Benefits</v>
          </cell>
          <cell r="G1047">
            <v>1677432</v>
          </cell>
          <cell r="H1047">
            <v>1844169</v>
          </cell>
        </row>
        <row r="1048">
          <cell r="B1048" t="str">
            <v>0950Services, Other</v>
          </cell>
          <cell r="C1048" t="str">
            <v>0950</v>
          </cell>
          <cell r="D1048" t="str">
            <v>Office of the Public Defender</v>
          </cell>
          <cell r="E1048" t="str">
            <v>Services, Other</v>
          </cell>
          <cell r="F1048" t="str">
            <v>Services, Other</v>
          </cell>
          <cell r="G1048">
            <v>34920794</v>
          </cell>
          <cell r="H1048">
            <v>34780362</v>
          </cell>
        </row>
        <row r="1049">
          <cell r="B1049" t="str">
            <v>0950Supplies</v>
          </cell>
          <cell r="C1049" t="str">
            <v>0950</v>
          </cell>
          <cell r="D1049" t="str">
            <v>Office of the Public Defender</v>
          </cell>
          <cell r="E1049" t="str">
            <v>Supplies</v>
          </cell>
          <cell r="F1049" t="str">
            <v>Supplies</v>
          </cell>
          <cell r="G1049">
            <v>34936</v>
          </cell>
          <cell r="H1049">
            <v>34936</v>
          </cell>
        </row>
        <row r="1050">
          <cell r="B1050" t="str">
            <v>0960Capital Outlay</v>
          </cell>
          <cell r="C1050" t="str">
            <v>0960</v>
          </cell>
          <cell r="D1050" t="str">
            <v>MHCADS - Alcoholism and Substance Abuse</v>
          </cell>
          <cell r="E1050" t="str">
            <v>Capital Outlay</v>
          </cell>
          <cell r="F1050" t="str">
            <v>Capital Outlay</v>
          </cell>
          <cell r="G1050">
            <v>0</v>
          </cell>
          <cell r="H1050">
            <v>0</v>
          </cell>
        </row>
        <row r="1051">
          <cell r="B1051" t="str">
            <v>0960Contras/Contingencies</v>
          </cell>
          <cell r="C1051" t="str">
            <v>0960</v>
          </cell>
          <cell r="D1051" t="str">
            <v>MHCADS - Alcoholism and Substance Abuse</v>
          </cell>
          <cell r="E1051" t="str">
            <v>Contras/Contingencies</v>
          </cell>
          <cell r="F1051" t="str">
            <v>Contras/Contingencies</v>
          </cell>
          <cell r="G1051">
            <v>222416</v>
          </cell>
          <cell r="H1051">
            <v>243510</v>
          </cell>
        </row>
        <row r="1052">
          <cell r="B1052" t="str">
            <v>0960Debt Services</v>
          </cell>
          <cell r="C1052" t="str">
            <v>0960</v>
          </cell>
          <cell r="D1052" t="str">
            <v>MHCADS - Alcoholism and Substance Abuse</v>
          </cell>
          <cell r="E1052" t="str">
            <v>Debt Services</v>
          </cell>
          <cell r="F1052" t="str">
            <v>Debt Services</v>
          </cell>
          <cell r="G1052">
            <v>0</v>
          </cell>
          <cell r="H1052">
            <v>0</v>
          </cell>
        </row>
        <row r="1053">
          <cell r="B1053" t="str">
            <v>0960Intergovt Services</v>
          </cell>
          <cell r="C1053" t="str">
            <v>0960</v>
          </cell>
          <cell r="D1053" t="str">
            <v>MHCADS - Alcoholism and Substance Abuse</v>
          </cell>
          <cell r="E1053" t="str">
            <v>Intergovt Services</v>
          </cell>
          <cell r="F1053" t="str">
            <v>Intergovt Services</v>
          </cell>
          <cell r="G1053">
            <v>1337531</v>
          </cell>
          <cell r="H1053">
            <v>891228</v>
          </cell>
        </row>
        <row r="1054">
          <cell r="B1054" t="str">
            <v>0960Salaries/Benefits</v>
          </cell>
          <cell r="C1054" t="str">
            <v>0960</v>
          </cell>
          <cell r="D1054" t="str">
            <v>MHCADS - Alcoholism and Substance Abuse</v>
          </cell>
          <cell r="E1054" t="str">
            <v>Salaries/Benefits</v>
          </cell>
          <cell r="F1054" t="str">
            <v>Salaries/Benefits</v>
          </cell>
          <cell r="G1054">
            <v>3790461</v>
          </cell>
          <cell r="H1054">
            <v>3890603</v>
          </cell>
        </row>
        <row r="1055">
          <cell r="B1055" t="str">
            <v>0960Services, Other</v>
          </cell>
          <cell r="C1055" t="str">
            <v>0960</v>
          </cell>
          <cell r="D1055" t="str">
            <v>MHCADS - Alcoholism and Substance Abuse</v>
          </cell>
          <cell r="E1055" t="str">
            <v>Services, Other</v>
          </cell>
          <cell r="F1055" t="str">
            <v>Services, Other</v>
          </cell>
          <cell r="G1055">
            <v>23012502</v>
          </cell>
          <cell r="H1055">
            <v>23483492</v>
          </cell>
        </row>
        <row r="1056">
          <cell r="B1056" t="str">
            <v>0960Supplies</v>
          </cell>
          <cell r="C1056" t="str">
            <v>0960</v>
          </cell>
          <cell r="D1056" t="str">
            <v>MHCADS - Alcoholism and Substance Abuse</v>
          </cell>
          <cell r="E1056" t="str">
            <v>Supplies</v>
          </cell>
          <cell r="F1056" t="str">
            <v>Supplies</v>
          </cell>
          <cell r="G1056">
            <v>2746</v>
          </cell>
          <cell r="H1056">
            <v>500</v>
          </cell>
        </row>
        <row r="1057">
          <cell r="B1057" t="str">
            <v>0983Capital Outlay</v>
          </cell>
          <cell r="C1057" t="str">
            <v>0983</v>
          </cell>
          <cell r="D1057" t="str">
            <v>Office of Public Defender MIDD</v>
          </cell>
          <cell r="E1057" t="str">
            <v>Capital Outlay</v>
          </cell>
          <cell r="F1057" t="str">
            <v>Capital Outlay</v>
          </cell>
          <cell r="G1057">
            <v>0</v>
          </cell>
          <cell r="H1057">
            <v>0</v>
          </cell>
        </row>
        <row r="1058">
          <cell r="B1058" t="str">
            <v>0983Contras/Contingencies</v>
          </cell>
          <cell r="C1058" t="str">
            <v>0983</v>
          </cell>
          <cell r="D1058" t="str">
            <v>Office of Public Defender MIDD</v>
          </cell>
          <cell r="E1058" t="str">
            <v>Contras/Contingencies</v>
          </cell>
          <cell r="F1058" t="str">
            <v>Contras/Contingencies</v>
          </cell>
          <cell r="G1058">
            <v>0</v>
          </cell>
          <cell r="H1058">
            <v>0</v>
          </cell>
        </row>
        <row r="1059">
          <cell r="B1059" t="str">
            <v>0983Debt Services</v>
          </cell>
          <cell r="C1059" t="str">
            <v>0983</v>
          </cell>
          <cell r="D1059" t="str">
            <v>Office of Public Defender MIDD</v>
          </cell>
          <cell r="E1059" t="str">
            <v>Debt Services</v>
          </cell>
          <cell r="F1059" t="str">
            <v>Debt Services</v>
          </cell>
          <cell r="G1059">
            <v>0</v>
          </cell>
          <cell r="H1059">
            <v>0</v>
          </cell>
        </row>
        <row r="1060">
          <cell r="B1060" t="str">
            <v>0983Intergovt Services</v>
          </cell>
          <cell r="C1060" t="str">
            <v>0983</v>
          </cell>
          <cell r="D1060" t="str">
            <v>Office of Public Defender MIDD</v>
          </cell>
          <cell r="E1060" t="str">
            <v>Intergovt Services</v>
          </cell>
          <cell r="F1060" t="str">
            <v>Intergovt Services</v>
          </cell>
          <cell r="G1060">
            <v>0</v>
          </cell>
          <cell r="H1060">
            <v>0</v>
          </cell>
        </row>
        <row r="1061">
          <cell r="B1061" t="str">
            <v>0983Salaries/Benefits</v>
          </cell>
          <cell r="C1061" t="str">
            <v>0983</v>
          </cell>
          <cell r="D1061" t="str">
            <v>Office of Public Defender MIDD</v>
          </cell>
          <cell r="E1061" t="str">
            <v>Salaries/Benefits</v>
          </cell>
          <cell r="F1061" t="str">
            <v>Salaries/Benefits</v>
          </cell>
          <cell r="G1061">
            <v>0</v>
          </cell>
          <cell r="H1061">
            <v>0</v>
          </cell>
        </row>
        <row r="1062">
          <cell r="B1062" t="str">
            <v>0983Services, Other</v>
          </cell>
          <cell r="C1062" t="str">
            <v>0983</v>
          </cell>
          <cell r="D1062" t="str">
            <v>Office of Public Defender MIDD</v>
          </cell>
          <cell r="E1062" t="str">
            <v>Services, Other</v>
          </cell>
          <cell r="F1062" t="str">
            <v>Services, Other</v>
          </cell>
          <cell r="G1062">
            <v>1404222</v>
          </cell>
          <cell r="H1062">
            <v>1797396</v>
          </cell>
        </row>
        <row r="1063">
          <cell r="B1063" t="str">
            <v>0983Supplies</v>
          </cell>
          <cell r="C1063" t="str">
            <v>0983</v>
          </cell>
          <cell r="D1063" t="str">
            <v>Office of Public Defender MIDD</v>
          </cell>
          <cell r="E1063" t="str">
            <v>Supplies</v>
          </cell>
          <cell r="F1063" t="str">
            <v>Supplies</v>
          </cell>
          <cell r="G1063">
            <v>0</v>
          </cell>
          <cell r="H1063">
            <v>0</v>
          </cell>
        </row>
        <row r="1064">
          <cell r="B1064" t="str">
            <v>0984Capital Outlay</v>
          </cell>
          <cell r="C1064" t="str">
            <v>0984</v>
          </cell>
          <cell r="D1064" t="str">
            <v>District Court MIDD</v>
          </cell>
          <cell r="E1064" t="str">
            <v>Capital Outlay</v>
          </cell>
          <cell r="F1064" t="str">
            <v>Capital Outlay</v>
          </cell>
          <cell r="G1064">
            <v>0</v>
          </cell>
          <cell r="H1064">
            <v>0</v>
          </cell>
        </row>
        <row r="1065">
          <cell r="B1065" t="str">
            <v>0984Contras/Contingencies</v>
          </cell>
          <cell r="C1065" t="str">
            <v>0984</v>
          </cell>
          <cell r="D1065" t="str">
            <v>District Court MIDD</v>
          </cell>
          <cell r="E1065" t="str">
            <v>Contras/Contingencies</v>
          </cell>
          <cell r="F1065" t="str">
            <v>Contras/Contingencies</v>
          </cell>
          <cell r="G1065">
            <v>18303</v>
          </cell>
          <cell r="H1065">
            <v>33654</v>
          </cell>
        </row>
        <row r="1066">
          <cell r="B1066" t="str">
            <v>0984Debt Services</v>
          </cell>
          <cell r="C1066" t="str">
            <v>0984</v>
          </cell>
          <cell r="D1066" t="str">
            <v>District Court MIDD</v>
          </cell>
          <cell r="E1066" t="str">
            <v>Debt Services</v>
          </cell>
          <cell r="F1066" t="str">
            <v>Debt Services</v>
          </cell>
          <cell r="G1066">
            <v>0</v>
          </cell>
          <cell r="H1066">
            <v>0</v>
          </cell>
        </row>
        <row r="1067">
          <cell r="B1067" t="str">
            <v>0984Intergovt Services</v>
          </cell>
          <cell r="C1067" t="str">
            <v>0984</v>
          </cell>
          <cell r="D1067" t="str">
            <v>District Court MIDD</v>
          </cell>
          <cell r="E1067" t="str">
            <v>Intergovt Services</v>
          </cell>
          <cell r="F1067" t="str">
            <v>Intergovt Services</v>
          </cell>
          <cell r="G1067">
            <v>0</v>
          </cell>
          <cell r="H1067">
            <v>0</v>
          </cell>
        </row>
        <row r="1068">
          <cell r="B1068" t="str">
            <v>0984Salaries/Benefits</v>
          </cell>
          <cell r="C1068" t="str">
            <v>0984</v>
          </cell>
          <cell r="D1068" t="str">
            <v>District Court MIDD</v>
          </cell>
          <cell r="E1068" t="str">
            <v>Salaries/Benefits</v>
          </cell>
          <cell r="F1068" t="str">
            <v>Salaries/Benefits</v>
          </cell>
          <cell r="G1068">
            <v>611554</v>
          </cell>
          <cell r="H1068">
            <v>931233</v>
          </cell>
        </row>
        <row r="1069">
          <cell r="B1069" t="str">
            <v>0984Services, Other</v>
          </cell>
          <cell r="C1069" t="str">
            <v>0984</v>
          </cell>
          <cell r="D1069" t="str">
            <v>District Court MIDD</v>
          </cell>
          <cell r="E1069" t="str">
            <v>Services, Other</v>
          </cell>
          <cell r="F1069" t="str">
            <v>Services, Other</v>
          </cell>
          <cell r="G1069">
            <v>0</v>
          </cell>
          <cell r="H1069">
            <v>16956</v>
          </cell>
        </row>
        <row r="1070">
          <cell r="B1070" t="str">
            <v>0984Supplies</v>
          </cell>
          <cell r="C1070" t="str">
            <v>0984</v>
          </cell>
          <cell r="D1070" t="str">
            <v>District Court MIDD</v>
          </cell>
          <cell r="E1070" t="str">
            <v>Supplies</v>
          </cell>
          <cell r="F1070" t="str">
            <v>Supplies</v>
          </cell>
          <cell r="G1070">
            <v>0</v>
          </cell>
          <cell r="H1070">
            <v>0</v>
          </cell>
        </row>
        <row r="1071">
          <cell r="B1071" t="str">
            <v>0985Capital Outlay</v>
          </cell>
          <cell r="C1071" t="str">
            <v>0985</v>
          </cell>
          <cell r="D1071" t="str">
            <v>Adult and Juvenile Detention MIDD</v>
          </cell>
          <cell r="E1071" t="str">
            <v>Capital Outlay</v>
          </cell>
          <cell r="F1071" t="str">
            <v>Capital Outlay</v>
          </cell>
          <cell r="G1071">
            <v>0</v>
          </cell>
          <cell r="H1071">
            <v>0</v>
          </cell>
        </row>
        <row r="1072">
          <cell r="B1072" t="str">
            <v>0985Contras/Contingencies</v>
          </cell>
          <cell r="C1072" t="str">
            <v>0985</v>
          </cell>
          <cell r="D1072" t="str">
            <v>Adult and Juvenile Detention MIDD</v>
          </cell>
          <cell r="E1072" t="str">
            <v>Contras/Contingencies</v>
          </cell>
          <cell r="F1072" t="str">
            <v>Contras/Contingencies</v>
          </cell>
          <cell r="G1072">
            <v>0</v>
          </cell>
          <cell r="H1072">
            <v>0</v>
          </cell>
        </row>
        <row r="1073">
          <cell r="B1073" t="str">
            <v>0985Debt Services</v>
          </cell>
          <cell r="C1073" t="str">
            <v>0985</v>
          </cell>
          <cell r="D1073" t="str">
            <v>Adult and Juvenile Detention MIDD</v>
          </cell>
          <cell r="E1073" t="str">
            <v>Debt Services</v>
          </cell>
          <cell r="F1073" t="str">
            <v>Debt Services</v>
          </cell>
          <cell r="G1073">
            <v>0</v>
          </cell>
          <cell r="H1073">
            <v>0</v>
          </cell>
        </row>
        <row r="1074">
          <cell r="B1074" t="str">
            <v>0985Intergovt Services</v>
          </cell>
          <cell r="C1074" t="str">
            <v>0985</v>
          </cell>
          <cell r="D1074" t="str">
            <v>Adult and Juvenile Detention MIDD</v>
          </cell>
          <cell r="E1074" t="str">
            <v>Intergovt Services</v>
          </cell>
          <cell r="F1074" t="str">
            <v>Intergovt Services</v>
          </cell>
          <cell r="G1074">
            <v>0</v>
          </cell>
          <cell r="H1074">
            <v>0</v>
          </cell>
        </row>
        <row r="1075">
          <cell r="B1075" t="str">
            <v>0985Salaries/Benefits</v>
          </cell>
          <cell r="C1075" t="str">
            <v>0985</v>
          </cell>
          <cell r="D1075" t="str">
            <v>Adult and Juvenile Detention MIDD</v>
          </cell>
          <cell r="E1075" t="str">
            <v>Salaries/Benefits</v>
          </cell>
          <cell r="F1075" t="str">
            <v>Salaries/Benefits</v>
          </cell>
          <cell r="G1075">
            <v>0</v>
          </cell>
          <cell r="H1075">
            <v>0</v>
          </cell>
        </row>
        <row r="1076">
          <cell r="B1076" t="str">
            <v>0985Services, Other</v>
          </cell>
          <cell r="C1076" t="str">
            <v>0985</v>
          </cell>
          <cell r="D1076" t="str">
            <v>Adult and Juvenile Detention MIDD</v>
          </cell>
          <cell r="E1076" t="str">
            <v>Services, Other</v>
          </cell>
          <cell r="F1076" t="str">
            <v>Services, Other</v>
          </cell>
          <cell r="G1076">
            <v>406000</v>
          </cell>
          <cell r="H1076">
            <v>406000</v>
          </cell>
        </row>
        <row r="1077">
          <cell r="B1077" t="str">
            <v>0985Supplies</v>
          </cell>
          <cell r="C1077" t="str">
            <v>0985</v>
          </cell>
          <cell r="D1077" t="str">
            <v>Adult and Juvenile Detention MIDD</v>
          </cell>
          <cell r="E1077" t="str">
            <v>Supplies</v>
          </cell>
          <cell r="F1077" t="str">
            <v>Supplies</v>
          </cell>
          <cell r="G1077">
            <v>0</v>
          </cell>
          <cell r="H1077">
            <v>0</v>
          </cell>
        </row>
        <row r="1078">
          <cell r="B1078" t="str">
            <v>0986Capital Outlay</v>
          </cell>
          <cell r="C1078" t="str">
            <v>0986</v>
          </cell>
          <cell r="D1078" t="str">
            <v>Jail Health Services MIDD</v>
          </cell>
          <cell r="E1078" t="str">
            <v>Capital Outlay</v>
          </cell>
          <cell r="F1078" t="str">
            <v>Capital Outlay</v>
          </cell>
          <cell r="G1078">
            <v>0</v>
          </cell>
          <cell r="H1078">
            <v>0</v>
          </cell>
        </row>
        <row r="1079">
          <cell r="B1079" t="str">
            <v>0986Contras/Contingencies</v>
          </cell>
          <cell r="C1079" t="str">
            <v>0986</v>
          </cell>
          <cell r="D1079" t="str">
            <v>Jail Health Services MIDD</v>
          </cell>
          <cell r="E1079" t="str">
            <v>Contras/Contingencies</v>
          </cell>
          <cell r="F1079" t="str">
            <v>Contras/Contingencies</v>
          </cell>
          <cell r="G1079">
            <v>42839</v>
          </cell>
          <cell r="H1079">
            <v>64928</v>
          </cell>
        </row>
        <row r="1080">
          <cell r="B1080" t="str">
            <v>0986Debt Services</v>
          </cell>
          <cell r="C1080" t="str">
            <v>0986</v>
          </cell>
          <cell r="D1080" t="str">
            <v>Jail Health Services MIDD</v>
          </cell>
          <cell r="E1080" t="str">
            <v>Debt Services</v>
          </cell>
          <cell r="F1080" t="str">
            <v>Debt Services</v>
          </cell>
          <cell r="G1080">
            <v>0</v>
          </cell>
          <cell r="H1080">
            <v>0</v>
          </cell>
        </row>
        <row r="1081">
          <cell r="B1081" t="str">
            <v>0986Intergovt Services</v>
          </cell>
          <cell r="C1081" t="str">
            <v>0986</v>
          </cell>
          <cell r="D1081" t="str">
            <v>Jail Health Services MIDD</v>
          </cell>
          <cell r="E1081" t="str">
            <v>Intergovt Services</v>
          </cell>
          <cell r="F1081" t="str">
            <v>Intergovt Services</v>
          </cell>
          <cell r="G1081">
            <v>0</v>
          </cell>
          <cell r="H1081">
            <v>0</v>
          </cell>
        </row>
        <row r="1082">
          <cell r="B1082" t="str">
            <v>0986Salaries/Benefits</v>
          </cell>
          <cell r="C1082" t="str">
            <v>0986</v>
          </cell>
          <cell r="D1082" t="str">
            <v>Jail Health Services MIDD</v>
          </cell>
          <cell r="E1082" t="str">
            <v>Salaries/Benefits</v>
          </cell>
          <cell r="F1082" t="str">
            <v>Salaries/Benefits</v>
          </cell>
          <cell r="G1082">
            <v>3070625</v>
          </cell>
          <cell r="H1082">
            <v>3231005</v>
          </cell>
        </row>
        <row r="1083">
          <cell r="B1083" t="str">
            <v>0986Services, Other</v>
          </cell>
          <cell r="C1083" t="str">
            <v>0986</v>
          </cell>
          <cell r="D1083" t="str">
            <v>Jail Health Services MIDD</v>
          </cell>
          <cell r="E1083" t="str">
            <v>Services, Other</v>
          </cell>
          <cell r="F1083" t="str">
            <v>Services, Other</v>
          </cell>
          <cell r="G1083">
            <v>1560</v>
          </cell>
          <cell r="H1083">
            <v>1605</v>
          </cell>
        </row>
        <row r="1084">
          <cell r="B1084" t="str">
            <v>0986Supplies</v>
          </cell>
          <cell r="C1084" t="str">
            <v>0986</v>
          </cell>
          <cell r="D1084" t="str">
            <v>Jail Health Services MIDD</v>
          </cell>
          <cell r="E1084" t="str">
            <v>Supplies</v>
          </cell>
          <cell r="F1084" t="str">
            <v>Supplies</v>
          </cell>
          <cell r="G1084">
            <v>0</v>
          </cell>
          <cell r="H1084">
            <v>0</v>
          </cell>
        </row>
        <row r="1085">
          <cell r="B1085" t="str">
            <v>0987Capital Outlay</v>
          </cell>
          <cell r="C1085" t="str">
            <v>0987</v>
          </cell>
          <cell r="D1085" t="str">
            <v>Mental Health and Substance Abuse MIDD</v>
          </cell>
          <cell r="E1085" t="str">
            <v>Capital Outlay</v>
          </cell>
          <cell r="F1085" t="str">
            <v>Capital Outlay</v>
          </cell>
          <cell r="G1085">
            <v>50000</v>
          </cell>
          <cell r="H1085">
            <v>50000</v>
          </cell>
        </row>
        <row r="1086">
          <cell r="B1086" t="str">
            <v>0987Contras/Contingencies</v>
          </cell>
          <cell r="C1086" t="str">
            <v>0987</v>
          </cell>
          <cell r="D1086" t="str">
            <v>Mental Health and Substance Abuse MIDD</v>
          </cell>
          <cell r="E1086" t="str">
            <v>Contras/Contingencies</v>
          </cell>
          <cell r="F1086" t="str">
            <v>Contras/Contingencies</v>
          </cell>
          <cell r="G1086">
            <v>7391</v>
          </cell>
          <cell r="H1086">
            <v>15160</v>
          </cell>
        </row>
        <row r="1087">
          <cell r="B1087" t="str">
            <v>0987Debt Services</v>
          </cell>
          <cell r="C1087" t="str">
            <v>0987</v>
          </cell>
          <cell r="D1087" t="str">
            <v>Mental Health and Substance Abuse MIDD</v>
          </cell>
          <cell r="E1087" t="str">
            <v>Debt Services</v>
          </cell>
          <cell r="F1087" t="str">
            <v>Debt Services</v>
          </cell>
          <cell r="G1087">
            <v>0</v>
          </cell>
          <cell r="H1087">
            <v>0</v>
          </cell>
        </row>
        <row r="1088">
          <cell r="B1088" t="str">
            <v>0987Intergovt Services</v>
          </cell>
          <cell r="C1088" t="str">
            <v>0987</v>
          </cell>
          <cell r="D1088" t="str">
            <v>Mental Health and Substance Abuse MIDD</v>
          </cell>
          <cell r="E1088" t="str">
            <v>Intergovt Services</v>
          </cell>
          <cell r="F1088" t="str">
            <v>Intergovt Services</v>
          </cell>
          <cell r="G1088">
            <v>171399</v>
          </cell>
          <cell r="H1088">
            <v>177890</v>
          </cell>
        </row>
        <row r="1089">
          <cell r="B1089" t="str">
            <v>0987Salaries/Benefits</v>
          </cell>
          <cell r="C1089" t="str">
            <v>0987</v>
          </cell>
          <cell r="D1089" t="str">
            <v>Mental Health and Substance Abuse MIDD</v>
          </cell>
          <cell r="E1089" t="str">
            <v>Salaries/Benefits</v>
          </cell>
          <cell r="F1089" t="str">
            <v>Salaries/Benefits</v>
          </cell>
          <cell r="G1089">
            <v>379836</v>
          </cell>
          <cell r="H1089">
            <v>489932</v>
          </cell>
        </row>
        <row r="1090">
          <cell r="B1090" t="str">
            <v>0987Services, Other</v>
          </cell>
          <cell r="C1090" t="str">
            <v>0987</v>
          </cell>
          <cell r="D1090" t="str">
            <v>Mental Health and Substance Abuse MIDD</v>
          </cell>
          <cell r="E1090" t="str">
            <v>Services, Other</v>
          </cell>
          <cell r="F1090" t="str">
            <v>Services, Other</v>
          </cell>
          <cell r="G1090">
            <v>4291581</v>
          </cell>
          <cell r="H1090">
            <v>4291581</v>
          </cell>
        </row>
        <row r="1091">
          <cell r="B1091" t="str">
            <v>0987Supplies</v>
          </cell>
          <cell r="C1091" t="str">
            <v>0987</v>
          </cell>
          <cell r="D1091" t="str">
            <v>Mental Health and Substance Abuse MIDD</v>
          </cell>
          <cell r="E1091" t="str">
            <v>Supplies</v>
          </cell>
          <cell r="F1091" t="str">
            <v>Supplies</v>
          </cell>
          <cell r="G1091">
            <v>0</v>
          </cell>
          <cell r="H1091">
            <v>0</v>
          </cell>
        </row>
        <row r="1092">
          <cell r="B1092" t="str">
            <v>0990Capital Outlay</v>
          </cell>
          <cell r="C1092" t="str">
            <v>0990</v>
          </cell>
          <cell r="D1092" t="str">
            <v>Mental Illness and Drug Dependency</v>
          </cell>
          <cell r="E1092" t="str">
            <v>Capital Outlay</v>
          </cell>
          <cell r="F1092" t="str">
            <v>Capital Outlay</v>
          </cell>
          <cell r="G1092">
            <v>0</v>
          </cell>
          <cell r="H1092">
            <v>0</v>
          </cell>
        </row>
        <row r="1093">
          <cell r="B1093" t="str">
            <v>0990Contras/Contingencies</v>
          </cell>
          <cell r="C1093" t="str">
            <v>0990</v>
          </cell>
          <cell r="D1093" t="str">
            <v>Mental Illness and Drug Dependency</v>
          </cell>
          <cell r="E1093" t="str">
            <v>Contras/Contingencies</v>
          </cell>
          <cell r="F1093" t="str">
            <v>Contras/Contingencies</v>
          </cell>
          <cell r="G1093">
            <v>49712</v>
          </cell>
          <cell r="H1093">
            <v>61865</v>
          </cell>
        </row>
        <row r="1094">
          <cell r="B1094" t="str">
            <v>0990Debt Services</v>
          </cell>
          <cell r="C1094" t="str">
            <v>0990</v>
          </cell>
          <cell r="D1094" t="str">
            <v>Mental Illness and Drug Dependency</v>
          </cell>
          <cell r="E1094" t="str">
            <v>Debt Services</v>
          </cell>
          <cell r="F1094" t="str">
            <v>Debt Services</v>
          </cell>
          <cell r="G1094">
            <v>0</v>
          </cell>
          <cell r="H1094">
            <v>0</v>
          </cell>
        </row>
        <row r="1095">
          <cell r="B1095" t="str">
            <v>0990Intergovt Services</v>
          </cell>
          <cell r="C1095" t="str">
            <v>0990</v>
          </cell>
          <cell r="D1095" t="str">
            <v>Mental Illness and Drug Dependency</v>
          </cell>
          <cell r="E1095" t="str">
            <v>Intergovt Services</v>
          </cell>
          <cell r="F1095" t="str">
            <v>Intergovt Services</v>
          </cell>
          <cell r="G1095">
            <v>737113</v>
          </cell>
          <cell r="H1095">
            <v>764944</v>
          </cell>
        </row>
        <row r="1096">
          <cell r="B1096" t="str">
            <v>0990Salaries/Benefits</v>
          </cell>
          <cell r="C1096" t="str">
            <v>0990</v>
          </cell>
          <cell r="D1096" t="str">
            <v>Mental Illness and Drug Dependency</v>
          </cell>
          <cell r="E1096" t="str">
            <v>Salaries/Benefits</v>
          </cell>
          <cell r="F1096" t="str">
            <v>Salaries/Benefits</v>
          </cell>
          <cell r="G1096">
            <v>950613</v>
          </cell>
          <cell r="H1096">
            <v>1127173</v>
          </cell>
        </row>
        <row r="1097">
          <cell r="B1097" t="str">
            <v>0990Services, Other</v>
          </cell>
          <cell r="C1097" t="str">
            <v>0990</v>
          </cell>
          <cell r="D1097" t="str">
            <v>Mental Illness and Drug Dependency</v>
          </cell>
          <cell r="E1097" t="str">
            <v>Services, Other</v>
          </cell>
          <cell r="F1097" t="str">
            <v>Services, Other</v>
          </cell>
          <cell r="G1097">
            <v>36918560</v>
          </cell>
          <cell r="H1097">
            <v>37468842</v>
          </cell>
        </row>
        <row r="1098">
          <cell r="B1098" t="str">
            <v>0990Supplies</v>
          </cell>
          <cell r="C1098" t="str">
            <v>0990</v>
          </cell>
          <cell r="D1098" t="str">
            <v>Mental Illness and Drug Dependency</v>
          </cell>
          <cell r="E1098" t="str">
            <v>Supplies</v>
          </cell>
          <cell r="F1098" t="str">
            <v>Supplies</v>
          </cell>
          <cell r="G1098">
            <v>14053</v>
          </cell>
          <cell r="H1098">
            <v>14053</v>
          </cell>
        </row>
        <row r="1099">
          <cell r="B1099" t="str">
            <v>1460MCapital Outlay</v>
          </cell>
          <cell r="C1099" t="str">
            <v>1460M</v>
          </cell>
          <cell r="D1099" t="str">
            <v>Marine Division</v>
          </cell>
          <cell r="E1099" t="str">
            <v>Capital Outlay</v>
          </cell>
          <cell r="F1099" t="str">
            <v>Capital Outlay</v>
          </cell>
          <cell r="G1099">
            <v>12243182</v>
          </cell>
          <cell r="H1099">
            <v>0</v>
          </cell>
        </row>
        <row r="1100">
          <cell r="B1100" t="str">
            <v>1460MContras/Contingencies</v>
          </cell>
          <cell r="C1100" t="str">
            <v>1460M</v>
          </cell>
          <cell r="D1100" t="str">
            <v>Marine Division</v>
          </cell>
          <cell r="E1100" t="str">
            <v>Contras/Contingencies</v>
          </cell>
          <cell r="F1100" t="str">
            <v>Contras/Contingencies</v>
          </cell>
          <cell r="G1100">
            <v>34350</v>
          </cell>
          <cell r="H1100">
            <v>93512</v>
          </cell>
        </row>
        <row r="1101">
          <cell r="B1101" t="str">
            <v>1460MDebt Services</v>
          </cell>
          <cell r="C1101" t="str">
            <v>1460M</v>
          </cell>
          <cell r="D1101" t="str">
            <v>Marine Division</v>
          </cell>
          <cell r="E1101" t="str">
            <v>Debt Services</v>
          </cell>
          <cell r="F1101" t="str">
            <v>Debt Services</v>
          </cell>
          <cell r="G1101">
            <v>0</v>
          </cell>
          <cell r="H1101">
            <v>0</v>
          </cell>
        </row>
        <row r="1102">
          <cell r="B1102" t="str">
            <v>1460MIntergovt Services</v>
          </cell>
          <cell r="C1102" t="str">
            <v>1460M</v>
          </cell>
          <cell r="D1102" t="str">
            <v>Marine Division</v>
          </cell>
          <cell r="E1102" t="str">
            <v>Intergovt Services</v>
          </cell>
          <cell r="F1102" t="str">
            <v>Intergovt Services</v>
          </cell>
          <cell r="G1102">
            <v>970951</v>
          </cell>
          <cell r="H1102">
            <v>1081339</v>
          </cell>
        </row>
        <row r="1103">
          <cell r="B1103" t="str">
            <v>1460MSalaries/Benefits</v>
          </cell>
          <cell r="C1103" t="str">
            <v>1460M</v>
          </cell>
          <cell r="D1103" t="str">
            <v>Marine Division</v>
          </cell>
          <cell r="E1103" t="str">
            <v>Salaries/Benefits</v>
          </cell>
          <cell r="F1103" t="str">
            <v>Salaries/Benefits</v>
          </cell>
          <cell r="G1103">
            <v>2605096</v>
          </cell>
          <cell r="H1103">
            <v>2697099</v>
          </cell>
        </row>
        <row r="1104">
          <cell r="B1104" t="str">
            <v>1460MServices, Other</v>
          </cell>
          <cell r="C1104" t="str">
            <v>1460M</v>
          </cell>
          <cell r="D1104" t="str">
            <v>Marine Division</v>
          </cell>
          <cell r="E1104" t="str">
            <v>Services, Other</v>
          </cell>
          <cell r="F1104" t="str">
            <v>Services, Other</v>
          </cell>
          <cell r="G1104">
            <v>1240685</v>
          </cell>
          <cell r="H1104">
            <v>1321650</v>
          </cell>
        </row>
        <row r="1105">
          <cell r="B1105" t="str">
            <v>1460MSupplies</v>
          </cell>
          <cell r="C1105" t="str">
            <v>1460M</v>
          </cell>
          <cell r="D1105" t="str">
            <v>Marine Division</v>
          </cell>
          <cell r="E1105" t="str">
            <v>Supplies</v>
          </cell>
          <cell r="F1105" t="str">
            <v>Supplies</v>
          </cell>
          <cell r="G1105">
            <v>1333205</v>
          </cell>
          <cell r="H1105">
            <v>1561753</v>
          </cell>
        </row>
        <row r="1106">
          <cell r="B1106" t="str">
            <v>1550MCapital Outlay</v>
          </cell>
          <cell r="C1106" t="str">
            <v>1550M</v>
          </cell>
          <cell r="D1106" t="str">
            <v>Office of Information Resource Management</v>
          </cell>
          <cell r="E1106" t="str">
            <v>Capital Outlay</v>
          </cell>
          <cell r="F1106" t="str">
            <v>Capital Outlay</v>
          </cell>
          <cell r="G1106">
            <v>0</v>
          </cell>
          <cell r="H1106">
            <v>0</v>
          </cell>
        </row>
        <row r="1107">
          <cell r="B1107" t="str">
            <v>1550MContras/Contingencies</v>
          </cell>
          <cell r="C1107" t="str">
            <v>1550M</v>
          </cell>
          <cell r="D1107" t="str">
            <v>Office of Information Resource Management</v>
          </cell>
          <cell r="E1107" t="str">
            <v>Contras/Contingencies</v>
          </cell>
          <cell r="F1107" t="str">
            <v>Contras/Contingencies</v>
          </cell>
          <cell r="G1107">
            <v>187361</v>
          </cell>
          <cell r="H1107">
            <v>201418</v>
          </cell>
        </row>
        <row r="1108">
          <cell r="B1108" t="str">
            <v>1550MDebt Services</v>
          </cell>
          <cell r="C1108" t="str">
            <v>1550M</v>
          </cell>
          <cell r="D1108" t="str">
            <v>Office of Information Resource Management</v>
          </cell>
          <cell r="E1108" t="str">
            <v>Debt Services</v>
          </cell>
          <cell r="F1108" t="str">
            <v>Debt Services</v>
          </cell>
          <cell r="G1108">
            <v>0</v>
          </cell>
          <cell r="H1108">
            <v>0</v>
          </cell>
        </row>
        <row r="1109">
          <cell r="B1109" t="str">
            <v>1550MIntergovt Services</v>
          </cell>
          <cell r="C1109" t="str">
            <v>1550M</v>
          </cell>
          <cell r="D1109" t="str">
            <v>Office of Information Resource Management</v>
          </cell>
          <cell r="E1109" t="str">
            <v>Intergovt Services</v>
          </cell>
          <cell r="F1109" t="str">
            <v>Intergovt Services</v>
          </cell>
          <cell r="G1109">
            <v>2193086</v>
          </cell>
          <cell r="H1109">
            <v>2267169</v>
          </cell>
        </row>
        <row r="1110">
          <cell r="B1110" t="str">
            <v>1550MSalaries/Benefits</v>
          </cell>
          <cell r="C1110" t="str">
            <v>1550M</v>
          </cell>
          <cell r="D1110" t="str">
            <v>Office of Information Resource Management</v>
          </cell>
          <cell r="E1110" t="str">
            <v>Salaries/Benefits</v>
          </cell>
          <cell r="F1110" t="str">
            <v>Salaries/Benefits</v>
          </cell>
          <cell r="G1110">
            <v>3508780</v>
          </cell>
          <cell r="H1110">
            <v>3642186</v>
          </cell>
        </row>
        <row r="1111">
          <cell r="B1111" t="str">
            <v>1550MServices, Other</v>
          </cell>
          <cell r="C1111" t="str">
            <v>1550M</v>
          </cell>
          <cell r="D1111" t="str">
            <v>Office of Information Resource Management</v>
          </cell>
          <cell r="E1111" t="str">
            <v>Services, Other</v>
          </cell>
          <cell r="F1111" t="str">
            <v>Services, Other</v>
          </cell>
          <cell r="G1111">
            <v>270915</v>
          </cell>
          <cell r="H1111">
            <v>284445</v>
          </cell>
        </row>
        <row r="1112">
          <cell r="B1112" t="str">
            <v>1550MSupplies</v>
          </cell>
          <cell r="C1112" t="str">
            <v>1550M</v>
          </cell>
          <cell r="D1112" t="str">
            <v>Office of Information Resource Management</v>
          </cell>
          <cell r="E1112" t="str">
            <v>Supplies</v>
          </cell>
          <cell r="F1112" t="str">
            <v>Supplies</v>
          </cell>
          <cell r="G1112">
            <v>37987</v>
          </cell>
          <cell r="H1112">
            <v>32987</v>
          </cell>
        </row>
        <row r="1113">
          <cell r="B1113" t="str">
            <v>2140Capital Outlay</v>
          </cell>
          <cell r="C1113" t="str">
            <v>2140</v>
          </cell>
          <cell r="D1113" t="str">
            <v>Grants</v>
          </cell>
          <cell r="E1113" t="str">
            <v>Capital Outlay</v>
          </cell>
          <cell r="F1113" t="str">
            <v>Capital Outlay</v>
          </cell>
          <cell r="G1113">
            <v>0</v>
          </cell>
          <cell r="H1113">
            <v>0</v>
          </cell>
        </row>
        <row r="1114">
          <cell r="B1114" t="str">
            <v>2140Contras/Contingencies</v>
          </cell>
          <cell r="C1114" t="str">
            <v>2140</v>
          </cell>
          <cell r="D1114" t="str">
            <v>Grants</v>
          </cell>
          <cell r="E1114" t="str">
            <v>Contras/Contingencies</v>
          </cell>
          <cell r="F1114" t="str">
            <v>Contras/Contingencies</v>
          </cell>
          <cell r="G1114">
            <v>25271461</v>
          </cell>
          <cell r="H1114">
            <v>25333932</v>
          </cell>
        </row>
        <row r="1115">
          <cell r="B1115" t="str">
            <v>2140Debt Services</v>
          </cell>
          <cell r="C1115" t="str">
            <v>2140</v>
          </cell>
          <cell r="D1115" t="str">
            <v>Grants</v>
          </cell>
          <cell r="E1115" t="str">
            <v>Debt Services</v>
          </cell>
          <cell r="F1115" t="str">
            <v>Debt Services</v>
          </cell>
          <cell r="G1115">
            <v>0</v>
          </cell>
          <cell r="H1115">
            <v>0</v>
          </cell>
        </row>
        <row r="1116">
          <cell r="B1116" t="str">
            <v>2140Intergovt Services</v>
          </cell>
          <cell r="C1116" t="str">
            <v>2140</v>
          </cell>
          <cell r="D1116" t="str">
            <v>Grants</v>
          </cell>
          <cell r="E1116" t="str">
            <v>Intergovt Services</v>
          </cell>
          <cell r="F1116" t="str">
            <v>Intergovt Services</v>
          </cell>
          <cell r="G1116">
            <v>125435</v>
          </cell>
          <cell r="H1116">
            <v>176633</v>
          </cell>
        </row>
        <row r="1117">
          <cell r="B1117" t="str">
            <v>2140Salaries/Benefits</v>
          </cell>
          <cell r="C1117" t="str">
            <v>2140</v>
          </cell>
          <cell r="D1117" t="str">
            <v>Grants</v>
          </cell>
          <cell r="E1117" t="str">
            <v>Salaries/Benefits</v>
          </cell>
          <cell r="F1117" t="str">
            <v>Salaries/Benefits</v>
          </cell>
          <cell r="G1117">
            <v>6909859</v>
          </cell>
          <cell r="H1117">
            <v>7064690</v>
          </cell>
        </row>
        <row r="1118">
          <cell r="B1118" t="str">
            <v>2140Services, Other</v>
          </cell>
          <cell r="C1118" t="str">
            <v>2140</v>
          </cell>
          <cell r="D1118" t="str">
            <v>Grants</v>
          </cell>
          <cell r="E1118" t="str">
            <v>Services, Other</v>
          </cell>
          <cell r="F1118" t="str">
            <v>Services, Other</v>
          </cell>
          <cell r="G1118">
            <v>0</v>
          </cell>
          <cell r="H1118">
            <v>0</v>
          </cell>
        </row>
        <row r="1119">
          <cell r="B1119" t="str">
            <v>2140Supplies</v>
          </cell>
          <cell r="C1119" t="str">
            <v>2140</v>
          </cell>
          <cell r="D1119" t="str">
            <v>Grants</v>
          </cell>
          <cell r="E1119" t="str">
            <v>Supplies</v>
          </cell>
          <cell r="F1119" t="str">
            <v>Supplies</v>
          </cell>
          <cell r="G1119">
            <v>0</v>
          </cell>
          <cell r="H1119">
            <v>0</v>
          </cell>
        </row>
        <row r="1120">
          <cell r="B1120" t="str">
            <v>2151Capital Outlay</v>
          </cell>
          <cell r="C1120" t="str">
            <v>2151</v>
          </cell>
          <cell r="D1120" t="str">
            <v>LLEBG 1999LBVX8880 Grant</v>
          </cell>
          <cell r="E1120" t="str">
            <v>Capital Outlay</v>
          </cell>
          <cell r="F1120" t="str">
            <v>Capital Outlay</v>
          </cell>
          <cell r="G1120">
            <v>0</v>
          </cell>
          <cell r="H1120">
            <v>0</v>
          </cell>
        </row>
        <row r="1121">
          <cell r="B1121" t="str">
            <v>2151Contras/Contingencies</v>
          </cell>
          <cell r="C1121" t="str">
            <v>2151</v>
          </cell>
          <cell r="D1121" t="str">
            <v>LLEBG 1999LBVX8880 Grant</v>
          </cell>
          <cell r="E1121" t="str">
            <v>Contras/Contingencies</v>
          </cell>
          <cell r="F1121" t="str">
            <v>Contras/Contingencies</v>
          </cell>
          <cell r="G1121">
            <v>0</v>
          </cell>
          <cell r="H1121">
            <v>0</v>
          </cell>
        </row>
        <row r="1122">
          <cell r="B1122" t="str">
            <v>2151Debt Services</v>
          </cell>
          <cell r="C1122" t="str">
            <v>2151</v>
          </cell>
          <cell r="D1122" t="str">
            <v>LLEBG 1999LBVX8880 Grant</v>
          </cell>
          <cell r="E1122" t="str">
            <v>Debt Services</v>
          </cell>
          <cell r="F1122" t="str">
            <v>Debt Services</v>
          </cell>
          <cell r="G1122">
            <v>0</v>
          </cell>
          <cell r="H1122">
            <v>0</v>
          </cell>
        </row>
        <row r="1123">
          <cell r="B1123" t="str">
            <v>2151Intergovt Services</v>
          </cell>
          <cell r="C1123" t="str">
            <v>2151</v>
          </cell>
          <cell r="D1123" t="str">
            <v>LLEBG 1999LBVX8880 Grant</v>
          </cell>
          <cell r="E1123" t="str">
            <v>Intergovt Services</v>
          </cell>
          <cell r="F1123" t="str">
            <v>Intergovt Services</v>
          </cell>
          <cell r="G1123">
            <v>0</v>
          </cell>
          <cell r="H1123">
            <v>0</v>
          </cell>
        </row>
        <row r="1124">
          <cell r="B1124" t="str">
            <v>2151Salaries/Benefits</v>
          </cell>
          <cell r="C1124" t="str">
            <v>2151</v>
          </cell>
          <cell r="D1124" t="str">
            <v>LLEBG 1999LBVX8880 Grant</v>
          </cell>
          <cell r="E1124" t="str">
            <v>Salaries/Benefits</v>
          </cell>
          <cell r="F1124" t="str">
            <v>Salaries/Benefits</v>
          </cell>
          <cell r="G1124">
            <v>0</v>
          </cell>
          <cell r="H1124">
            <v>0</v>
          </cell>
        </row>
        <row r="1125">
          <cell r="B1125" t="str">
            <v>2151Services, Other</v>
          </cell>
          <cell r="C1125" t="str">
            <v>2151</v>
          </cell>
          <cell r="D1125" t="str">
            <v>LLEBG 1999LBVX8880 Grant</v>
          </cell>
          <cell r="E1125" t="str">
            <v>Services, Other</v>
          </cell>
          <cell r="F1125" t="str">
            <v>Services, Other</v>
          </cell>
          <cell r="G1125">
            <v>0</v>
          </cell>
          <cell r="H1125">
            <v>0</v>
          </cell>
        </row>
        <row r="1126">
          <cell r="B1126" t="str">
            <v>2151Supplies</v>
          </cell>
          <cell r="C1126" t="str">
            <v>2151</v>
          </cell>
          <cell r="D1126" t="str">
            <v>LLEBG 1999LBVX8880 Grant</v>
          </cell>
          <cell r="E1126" t="str">
            <v>Supplies</v>
          </cell>
          <cell r="F1126" t="str">
            <v>Supplies</v>
          </cell>
          <cell r="G1126">
            <v>0</v>
          </cell>
          <cell r="H1126">
            <v>0</v>
          </cell>
        </row>
        <row r="1127">
          <cell r="B1127" t="str">
            <v>2152Capital Outlay</v>
          </cell>
          <cell r="C1127" t="str">
            <v>2152</v>
          </cell>
          <cell r="D1127" t="str">
            <v>LLEBG 2000LBBX2760 Grant</v>
          </cell>
          <cell r="E1127" t="str">
            <v>Capital Outlay</v>
          </cell>
          <cell r="F1127" t="str">
            <v>Capital Outlay</v>
          </cell>
          <cell r="G1127">
            <v>0</v>
          </cell>
          <cell r="H1127">
            <v>0</v>
          </cell>
        </row>
        <row r="1128">
          <cell r="B1128" t="str">
            <v>2152Contras/Contingencies</v>
          </cell>
          <cell r="C1128" t="str">
            <v>2152</v>
          </cell>
          <cell r="D1128" t="str">
            <v>LLEBG 2000LBBX2760 Grant</v>
          </cell>
          <cell r="E1128" t="str">
            <v>Contras/Contingencies</v>
          </cell>
          <cell r="F1128" t="str">
            <v>Contras/Contingencies</v>
          </cell>
          <cell r="G1128">
            <v>0</v>
          </cell>
          <cell r="H1128">
            <v>0</v>
          </cell>
        </row>
        <row r="1129">
          <cell r="B1129" t="str">
            <v>2152Debt Services</v>
          </cell>
          <cell r="C1129" t="str">
            <v>2152</v>
          </cell>
          <cell r="D1129" t="str">
            <v>LLEBG 2000LBBX2760 Grant</v>
          </cell>
          <cell r="E1129" t="str">
            <v>Debt Services</v>
          </cell>
          <cell r="F1129" t="str">
            <v>Debt Services</v>
          </cell>
          <cell r="G1129">
            <v>0</v>
          </cell>
          <cell r="H1129">
            <v>0</v>
          </cell>
        </row>
        <row r="1130">
          <cell r="B1130" t="str">
            <v>2152Intergovt Services</v>
          </cell>
          <cell r="C1130" t="str">
            <v>2152</v>
          </cell>
          <cell r="D1130" t="str">
            <v>LLEBG 2000LBBX2760 Grant</v>
          </cell>
          <cell r="E1130" t="str">
            <v>Intergovt Services</v>
          </cell>
          <cell r="F1130" t="str">
            <v>Intergovt Services</v>
          </cell>
          <cell r="G1130">
            <v>0</v>
          </cell>
          <cell r="H1130">
            <v>0</v>
          </cell>
        </row>
        <row r="1131">
          <cell r="B1131" t="str">
            <v>2152Salaries/Benefits</v>
          </cell>
          <cell r="C1131" t="str">
            <v>2152</v>
          </cell>
          <cell r="D1131" t="str">
            <v>LLEBG 2000LBBX2760 Grant</v>
          </cell>
          <cell r="E1131" t="str">
            <v>Salaries/Benefits</v>
          </cell>
          <cell r="F1131" t="str">
            <v>Salaries/Benefits</v>
          </cell>
          <cell r="G1131">
            <v>0</v>
          </cell>
          <cell r="H1131">
            <v>0</v>
          </cell>
        </row>
        <row r="1132">
          <cell r="B1132" t="str">
            <v>2152Services, Other</v>
          </cell>
          <cell r="C1132" t="str">
            <v>2152</v>
          </cell>
          <cell r="D1132" t="str">
            <v>LLEBG 2000LBBX2760 Grant</v>
          </cell>
          <cell r="E1132" t="str">
            <v>Services, Other</v>
          </cell>
          <cell r="F1132" t="str">
            <v>Services, Other</v>
          </cell>
          <cell r="G1132">
            <v>0</v>
          </cell>
          <cell r="H1132">
            <v>0</v>
          </cell>
        </row>
        <row r="1133">
          <cell r="B1133" t="str">
            <v>2152Supplies</v>
          </cell>
          <cell r="C1133" t="str">
            <v>2152</v>
          </cell>
          <cell r="D1133" t="str">
            <v>LLEBG 2000LBBX2760 Grant</v>
          </cell>
          <cell r="E1133" t="str">
            <v>Supplies</v>
          </cell>
          <cell r="F1133" t="str">
            <v>Supplies</v>
          </cell>
          <cell r="G1133">
            <v>0</v>
          </cell>
          <cell r="H1133">
            <v>0</v>
          </cell>
        </row>
        <row r="1134">
          <cell r="B1134" t="str">
            <v>2152Capital Outlay</v>
          </cell>
          <cell r="C1134" t="str">
            <v>2152</v>
          </cell>
          <cell r="D1134" t="str">
            <v>LLEBG 2000LBBX2760 Grant</v>
          </cell>
          <cell r="E1134" t="str">
            <v>Capital Outlay</v>
          </cell>
          <cell r="F1134" t="str">
            <v>Capital Outlay</v>
          </cell>
          <cell r="G1134">
            <v>0</v>
          </cell>
          <cell r="H1134">
            <v>0</v>
          </cell>
        </row>
        <row r="1135">
          <cell r="B1135" t="str">
            <v>2152Contras/Contingencies</v>
          </cell>
          <cell r="C1135" t="str">
            <v>2152</v>
          </cell>
          <cell r="D1135" t="str">
            <v>LLEBG 2000LBBX2760 Grant</v>
          </cell>
          <cell r="E1135" t="str">
            <v>Contras/Contingencies</v>
          </cell>
          <cell r="F1135" t="str">
            <v>Contras/Contingencies</v>
          </cell>
          <cell r="G1135">
            <v>0</v>
          </cell>
          <cell r="H1135">
            <v>0</v>
          </cell>
        </row>
        <row r="1136">
          <cell r="B1136" t="str">
            <v>2152Debt Services</v>
          </cell>
          <cell r="C1136" t="str">
            <v>2152</v>
          </cell>
          <cell r="D1136" t="str">
            <v>LLEBG 2000LBBX2760 Grant</v>
          </cell>
          <cell r="E1136" t="str">
            <v>Debt Services</v>
          </cell>
          <cell r="F1136" t="str">
            <v>Debt Services</v>
          </cell>
          <cell r="G1136">
            <v>0</v>
          </cell>
          <cell r="H1136">
            <v>0</v>
          </cell>
        </row>
        <row r="1137">
          <cell r="B1137" t="str">
            <v>2152Intergovt Services</v>
          </cell>
          <cell r="C1137" t="str">
            <v>2152</v>
          </cell>
          <cell r="D1137" t="str">
            <v>LLEBG 2000LBBX2760 Grant</v>
          </cell>
          <cell r="E1137" t="str">
            <v>Intergovt Services</v>
          </cell>
          <cell r="F1137" t="str">
            <v>Intergovt Services</v>
          </cell>
          <cell r="G1137">
            <v>0</v>
          </cell>
          <cell r="H1137">
            <v>0</v>
          </cell>
        </row>
        <row r="1138">
          <cell r="B1138" t="str">
            <v>2152Salaries/Benefits</v>
          </cell>
          <cell r="C1138" t="str">
            <v>2152</v>
          </cell>
          <cell r="D1138" t="str">
            <v>LLEBG 2000LBBX2760 Grant</v>
          </cell>
          <cell r="E1138" t="str">
            <v>Salaries/Benefits</v>
          </cell>
          <cell r="F1138" t="str">
            <v>Salaries/Benefits</v>
          </cell>
          <cell r="G1138">
            <v>0</v>
          </cell>
          <cell r="H1138">
            <v>0</v>
          </cell>
        </row>
        <row r="1139">
          <cell r="B1139" t="str">
            <v>2152Services, Other</v>
          </cell>
          <cell r="C1139" t="str">
            <v>2152</v>
          </cell>
          <cell r="D1139" t="str">
            <v>LLEBG 2000LBBX2760 Grant</v>
          </cell>
          <cell r="E1139" t="str">
            <v>Services, Other</v>
          </cell>
          <cell r="F1139" t="str">
            <v>Services, Other</v>
          </cell>
          <cell r="G1139">
            <v>0</v>
          </cell>
          <cell r="H1139">
            <v>0</v>
          </cell>
        </row>
        <row r="1140">
          <cell r="B1140" t="str">
            <v>2152Supplies</v>
          </cell>
          <cell r="C1140" t="str">
            <v>2152</v>
          </cell>
          <cell r="D1140" t="str">
            <v>LLEBG 2000LBBX2760 Grant</v>
          </cell>
          <cell r="E1140" t="str">
            <v>Supplies</v>
          </cell>
          <cell r="F1140" t="str">
            <v>Supplies</v>
          </cell>
          <cell r="G1140">
            <v>0</v>
          </cell>
          <cell r="H1140">
            <v>0</v>
          </cell>
        </row>
        <row r="1141">
          <cell r="B1141" t="str">
            <v>2152Capital Outlay</v>
          </cell>
          <cell r="C1141" t="str">
            <v>2152</v>
          </cell>
          <cell r="D1141" t="str">
            <v>LLEBG 2000LBBX2760 Grant</v>
          </cell>
          <cell r="E1141" t="str">
            <v>Capital Outlay</v>
          </cell>
          <cell r="F1141" t="str">
            <v>Capital Outlay</v>
          </cell>
          <cell r="G1141">
            <v>0</v>
          </cell>
          <cell r="H1141">
            <v>0</v>
          </cell>
        </row>
        <row r="1142">
          <cell r="B1142" t="str">
            <v>2152Contras/Contingencies</v>
          </cell>
          <cell r="C1142" t="str">
            <v>2152</v>
          </cell>
          <cell r="D1142" t="str">
            <v>LLEBG 2000LBBX2760 Grant</v>
          </cell>
          <cell r="E1142" t="str">
            <v>Contras/Contingencies</v>
          </cell>
          <cell r="F1142" t="str">
            <v>Contras/Contingencies</v>
          </cell>
          <cell r="G1142">
            <v>0</v>
          </cell>
          <cell r="H1142">
            <v>0</v>
          </cell>
        </row>
        <row r="1143">
          <cell r="B1143" t="str">
            <v>2152Debt Services</v>
          </cell>
          <cell r="C1143" t="str">
            <v>2152</v>
          </cell>
          <cell r="D1143" t="str">
            <v>LLEBG 2000LBBX2760 Grant</v>
          </cell>
          <cell r="E1143" t="str">
            <v>Debt Services</v>
          </cell>
          <cell r="F1143" t="str">
            <v>Debt Services</v>
          </cell>
          <cell r="G1143">
            <v>0</v>
          </cell>
          <cell r="H1143">
            <v>0</v>
          </cell>
        </row>
        <row r="1144">
          <cell r="B1144" t="str">
            <v>2152Intergovt Services</v>
          </cell>
          <cell r="C1144" t="str">
            <v>2152</v>
          </cell>
          <cell r="D1144" t="str">
            <v>LLEBG 2000LBBX2760 Grant</v>
          </cell>
          <cell r="E1144" t="str">
            <v>Intergovt Services</v>
          </cell>
          <cell r="F1144" t="str">
            <v>Intergovt Services</v>
          </cell>
          <cell r="G1144">
            <v>0</v>
          </cell>
          <cell r="H1144">
            <v>0</v>
          </cell>
        </row>
        <row r="1145">
          <cell r="B1145" t="str">
            <v>2152Salaries/Benefits</v>
          </cell>
          <cell r="C1145" t="str">
            <v>2152</v>
          </cell>
          <cell r="D1145" t="str">
            <v>LLEBG 2000LBBX2760 Grant</v>
          </cell>
          <cell r="E1145" t="str">
            <v>Salaries/Benefits</v>
          </cell>
          <cell r="F1145" t="str">
            <v>Salaries/Benefits</v>
          </cell>
          <cell r="G1145">
            <v>0</v>
          </cell>
          <cell r="H1145">
            <v>0</v>
          </cell>
        </row>
        <row r="1146">
          <cell r="B1146" t="str">
            <v>2152Services, Other</v>
          </cell>
          <cell r="C1146" t="str">
            <v>2152</v>
          </cell>
          <cell r="D1146" t="str">
            <v>LLEBG 2000LBBX2760 Grant</v>
          </cell>
          <cell r="E1146" t="str">
            <v>Services, Other</v>
          </cell>
          <cell r="F1146" t="str">
            <v>Services, Other</v>
          </cell>
          <cell r="G1146">
            <v>0</v>
          </cell>
          <cell r="H1146">
            <v>0</v>
          </cell>
        </row>
        <row r="1147">
          <cell r="B1147" t="str">
            <v>2152Supplies</v>
          </cell>
          <cell r="C1147" t="str">
            <v>2152</v>
          </cell>
          <cell r="D1147" t="str">
            <v>LLEBG 2000LBBX2760 Grant</v>
          </cell>
          <cell r="E1147" t="str">
            <v>Supplies</v>
          </cell>
          <cell r="F1147" t="str">
            <v>Supplies</v>
          </cell>
          <cell r="G1147">
            <v>0</v>
          </cell>
          <cell r="H1147">
            <v>0</v>
          </cell>
        </row>
        <row r="1148">
          <cell r="B1148" t="str">
            <v>2152Capital Outlay</v>
          </cell>
          <cell r="C1148" t="str">
            <v>2152</v>
          </cell>
          <cell r="D1148" t="str">
            <v>LLEBG 2000LBBX2760 Grant</v>
          </cell>
          <cell r="E1148" t="str">
            <v>Capital Outlay</v>
          </cell>
          <cell r="F1148" t="str">
            <v>Capital Outlay</v>
          </cell>
          <cell r="G1148">
            <v>0</v>
          </cell>
          <cell r="H1148">
            <v>0</v>
          </cell>
        </row>
        <row r="1149">
          <cell r="B1149" t="str">
            <v>2152Contras/Contingencies</v>
          </cell>
          <cell r="C1149" t="str">
            <v>2152</v>
          </cell>
          <cell r="D1149" t="str">
            <v>LLEBG 2000LBBX2760 Grant</v>
          </cell>
          <cell r="E1149" t="str">
            <v>Contras/Contingencies</v>
          </cell>
          <cell r="F1149" t="str">
            <v>Contras/Contingencies</v>
          </cell>
          <cell r="G1149">
            <v>0</v>
          </cell>
          <cell r="H1149">
            <v>0</v>
          </cell>
        </row>
        <row r="1150">
          <cell r="B1150" t="str">
            <v>2152Debt Services</v>
          </cell>
          <cell r="C1150" t="str">
            <v>2152</v>
          </cell>
          <cell r="D1150" t="str">
            <v>LLEBG 2000LBBX2760 Grant</v>
          </cell>
          <cell r="E1150" t="str">
            <v>Debt Services</v>
          </cell>
          <cell r="F1150" t="str">
            <v>Debt Services</v>
          </cell>
          <cell r="G1150">
            <v>0</v>
          </cell>
          <cell r="H1150">
            <v>0</v>
          </cell>
        </row>
        <row r="1151">
          <cell r="B1151" t="str">
            <v>2152Intergovt Services</v>
          </cell>
          <cell r="C1151" t="str">
            <v>2152</v>
          </cell>
          <cell r="D1151" t="str">
            <v>LLEBG 2000LBBX2760 Grant</v>
          </cell>
          <cell r="E1151" t="str">
            <v>Intergovt Services</v>
          </cell>
          <cell r="F1151" t="str">
            <v>Intergovt Services</v>
          </cell>
          <cell r="G1151">
            <v>0</v>
          </cell>
          <cell r="H1151">
            <v>0</v>
          </cell>
        </row>
        <row r="1152">
          <cell r="B1152" t="str">
            <v>2152Salaries/Benefits</v>
          </cell>
          <cell r="C1152" t="str">
            <v>2152</v>
          </cell>
          <cell r="D1152" t="str">
            <v>LLEBG 2000LBBX2760 Grant</v>
          </cell>
          <cell r="E1152" t="str">
            <v>Salaries/Benefits</v>
          </cell>
          <cell r="F1152" t="str">
            <v>Salaries/Benefits</v>
          </cell>
          <cell r="G1152">
            <v>0</v>
          </cell>
          <cell r="H1152">
            <v>0</v>
          </cell>
        </row>
        <row r="1153">
          <cell r="B1153" t="str">
            <v>2152Services, Other</v>
          </cell>
          <cell r="C1153" t="str">
            <v>2152</v>
          </cell>
          <cell r="D1153" t="str">
            <v>LLEBG 2000LBBX2760 Grant</v>
          </cell>
          <cell r="E1153" t="str">
            <v>Services, Other</v>
          </cell>
          <cell r="F1153" t="str">
            <v>Services, Other</v>
          </cell>
          <cell r="G1153">
            <v>0</v>
          </cell>
          <cell r="H1153">
            <v>0</v>
          </cell>
        </row>
        <row r="1154">
          <cell r="B1154" t="str">
            <v>2152Supplies</v>
          </cell>
          <cell r="C1154" t="str">
            <v>2152</v>
          </cell>
          <cell r="D1154" t="str">
            <v>LLEBG 2000LBBX2760 Grant</v>
          </cell>
          <cell r="E1154" t="str">
            <v>Supplies</v>
          </cell>
          <cell r="F1154" t="str">
            <v>Supplies</v>
          </cell>
          <cell r="G1154">
            <v>0</v>
          </cell>
          <cell r="H1154">
            <v>0</v>
          </cell>
        </row>
        <row r="1155">
          <cell r="B1155" t="str">
            <v>2152Capital Outlay</v>
          </cell>
          <cell r="C1155" t="str">
            <v>2152</v>
          </cell>
          <cell r="D1155" t="str">
            <v>LLEBG 2000LBBX2760 Grant</v>
          </cell>
          <cell r="E1155" t="str">
            <v>Capital Outlay</v>
          </cell>
          <cell r="F1155" t="str">
            <v>Capital Outlay</v>
          </cell>
          <cell r="G1155">
            <v>0</v>
          </cell>
          <cell r="H1155">
            <v>0</v>
          </cell>
        </row>
        <row r="1156">
          <cell r="B1156" t="str">
            <v>2152Contras/Contingencies</v>
          </cell>
          <cell r="C1156" t="str">
            <v>2152</v>
          </cell>
          <cell r="D1156" t="str">
            <v>LLEBG 2000LBBX2760 Grant</v>
          </cell>
          <cell r="E1156" t="str">
            <v>Contras/Contingencies</v>
          </cell>
          <cell r="F1156" t="str">
            <v>Contras/Contingencies</v>
          </cell>
          <cell r="G1156">
            <v>0</v>
          </cell>
          <cell r="H1156">
            <v>0</v>
          </cell>
        </row>
        <row r="1157">
          <cell r="B1157" t="str">
            <v>2152Debt Services</v>
          </cell>
          <cell r="C1157" t="str">
            <v>2152</v>
          </cell>
          <cell r="D1157" t="str">
            <v>LLEBG 2000LBBX2760 Grant</v>
          </cell>
          <cell r="E1157" t="str">
            <v>Debt Services</v>
          </cell>
          <cell r="F1157" t="str">
            <v>Debt Services</v>
          </cell>
          <cell r="G1157">
            <v>0</v>
          </cell>
          <cell r="H1157">
            <v>0</v>
          </cell>
        </row>
        <row r="1158">
          <cell r="B1158" t="str">
            <v>2152Intergovt Services</v>
          </cell>
          <cell r="C1158" t="str">
            <v>2152</v>
          </cell>
          <cell r="D1158" t="str">
            <v>LLEBG 2000LBBX2760 Grant</v>
          </cell>
          <cell r="E1158" t="str">
            <v>Intergovt Services</v>
          </cell>
          <cell r="F1158" t="str">
            <v>Intergovt Services</v>
          </cell>
          <cell r="G1158">
            <v>0</v>
          </cell>
          <cell r="H1158">
            <v>0</v>
          </cell>
        </row>
        <row r="1159">
          <cell r="B1159" t="str">
            <v>2152Salaries/Benefits</v>
          </cell>
          <cell r="C1159" t="str">
            <v>2152</v>
          </cell>
          <cell r="D1159" t="str">
            <v>LLEBG 2000LBBX2760 Grant</v>
          </cell>
          <cell r="E1159" t="str">
            <v>Salaries/Benefits</v>
          </cell>
          <cell r="F1159" t="str">
            <v>Salaries/Benefits</v>
          </cell>
          <cell r="G1159">
            <v>0</v>
          </cell>
          <cell r="H1159">
            <v>0</v>
          </cell>
        </row>
        <row r="1160">
          <cell r="B1160" t="str">
            <v>2152Services, Other</v>
          </cell>
          <cell r="C1160" t="str">
            <v>2152</v>
          </cell>
          <cell r="D1160" t="str">
            <v>LLEBG 2000LBBX2760 Grant</v>
          </cell>
          <cell r="E1160" t="str">
            <v>Services, Other</v>
          </cell>
          <cell r="F1160" t="str">
            <v>Services, Other</v>
          </cell>
          <cell r="G1160">
            <v>0</v>
          </cell>
          <cell r="H1160">
            <v>0</v>
          </cell>
        </row>
        <row r="1161">
          <cell r="B1161" t="str">
            <v>2152Supplies</v>
          </cell>
          <cell r="C1161" t="str">
            <v>2152</v>
          </cell>
          <cell r="D1161" t="str">
            <v>LLEBG 2000LBBX2760 Grant</v>
          </cell>
          <cell r="E1161" t="str">
            <v>Supplies</v>
          </cell>
          <cell r="F1161" t="str">
            <v>Supplies</v>
          </cell>
          <cell r="G1161">
            <v>0</v>
          </cell>
          <cell r="H1161">
            <v>0</v>
          </cell>
        </row>
        <row r="1162">
          <cell r="B1162" t="str">
            <v>2157Capital Outlay</v>
          </cell>
          <cell r="C1162" t="str">
            <v>2157</v>
          </cell>
          <cell r="D1162" t="str">
            <v>Byrne Justice Assistance FFY 05 Grant</v>
          </cell>
          <cell r="E1162" t="str">
            <v>Capital Outlay</v>
          </cell>
          <cell r="F1162" t="str">
            <v>Capital Outlay</v>
          </cell>
          <cell r="G1162">
            <v>0</v>
          </cell>
          <cell r="H1162">
            <v>0</v>
          </cell>
        </row>
        <row r="1163">
          <cell r="B1163" t="str">
            <v>2157Contras/Contingencies</v>
          </cell>
          <cell r="C1163" t="str">
            <v>2157</v>
          </cell>
          <cell r="D1163" t="str">
            <v>Byrne Justice Assistance FFY 05 Grant</v>
          </cell>
          <cell r="E1163" t="str">
            <v>Contras/Contingencies</v>
          </cell>
          <cell r="F1163" t="str">
            <v>Contras/Contingencies</v>
          </cell>
          <cell r="G1163">
            <v>0</v>
          </cell>
          <cell r="H1163">
            <v>0</v>
          </cell>
        </row>
        <row r="1164">
          <cell r="B1164" t="str">
            <v>2157Debt Services</v>
          </cell>
          <cell r="C1164" t="str">
            <v>2157</v>
          </cell>
          <cell r="D1164" t="str">
            <v>Byrne Justice Assistance FFY 05 Grant</v>
          </cell>
          <cell r="E1164" t="str">
            <v>Debt Services</v>
          </cell>
          <cell r="F1164" t="str">
            <v>Debt Services</v>
          </cell>
          <cell r="G1164">
            <v>0</v>
          </cell>
          <cell r="H1164">
            <v>0</v>
          </cell>
        </row>
        <row r="1165">
          <cell r="B1165" t="str">
            <v>2157Intergovt Services</v>
          </cell>
          <cell r="C1165" t="str">
            <v>2157</v>
          </cell>
          <cell r="D1165" t="str">
            <v>Byrne Justice Assistance FFY 05 Grant</v>
          </cell>
          <cell r="E1165" t="str">
            <v>Intergovt Services</v>
          </cell>
          <cell r="F1165" t="str">
            <v>Intergovt Services</v>
          </cell>
          <cell r="G1165">
            <v>0</v>
          </cell>
          <cell r="H1165">
            <v>0</v>
          </cell>
        </row>
        <row r="1166">
          <cell r="B1166" t="str">
            <v>2157Salaries/Benefits</v>
          </cell>
          <cell r="C1166" t="str">
            <v>2157</v>
          </cell>
          <cell r="D1166" t="str">
            <v>Byrne Justice Assistance FFY 05 Grant</v>
          </cell>
          <cell r="E1166" t="str">
            <v>Salaries/Benefits</v>
          </cell>
          <cell r="F1166" t="str">
            <v>Salaries/Benefits</v>
          </cell>
          <cell r="G1166">
            <v>0</v>
          </cell>
          <cell r="H1166">
            <v>0</v>
          </cell>
        </row>
        <row r="1167">
          <cell r="B1167" t="str">
            <v>2157Services, Other</v>
          </cell>
          <cell r="C1167" t="str">
            <v>2157</v>
          </cell>
          <cell r="D1167" t="str">
            <v>Byrne Justice Assistance FFY 05 Grant</v>
          </cell>
          <cell r="E1167" t="str">
            <v>Services, Other</v>
          </cell>
          <cell r="F1167" t="str">
            <v>Services, Other</v>
          </cell>
          <cell r="G1167">
            <v>0</v>
          </cell>
          <cell r="H1167">
            <v>0</v>
          </cell>
        </row>
        <row r="1168">
          <cell r="B1168" t="str">
            <v>2157Supplies</v>
          </cell>
          <cell r="C1168" t="str">
            <v>2157</v>
          </cell>
          <cell r="D1168" t="str">
            <v>Byrne Justice Assistance FFY 05 Grant</v>
          </cell>
          <cell r="E1168" t="str">
            <v>Supplies</v>
          </cell>
          <cell r="F1168" t="str">
            <v>Supplies</v>
          </cell>
          <cell r="G1168">
            <v>0</v>
          </cell>
          <cell r="H1168">
            <v>0</v>
          </cell>
        </row>
        <row r="1169">
          <cell r="B1169" t="str">
            <v>2158Capital Outlay</v>
          </cell>
          <cell r="C1169" t="str">
            <v>2158</v>
          </cell>
          <cell r="D1169" t="str">
            <v>Byrne Justice Assistance FFY 06 Grant</v>
          </cell>
          <cell r="E1169" t="str">
            <v>Capital Outlay</v>
          </cell>
          <cell r="F1169" t="str">
            <v>Capital Outlay</v>
          </cell>
          <cell r="G1169">
            <v>0</v>
          </cell>
          <cell r="H1169">
            <v>0</v>
          </cell>
        </row>
        <row r="1170">
          <cell r="B1170" t="str">
            <v>2158Contras/Contingencies</v>
          </cell>
          <cell r="C1170" t="str">
            <v>2158</v>
          </cell>
          <cell r="D1170" t="str">
            <v>Byrne Justice Assistance FFY 06 Grant</v>
          </cell>
          <cell r="E1170" t="str">
            <v>Contras/Contingencies</v>
          </cell>
          <cell r="F1170" t="str">
            <v>Contras/Contingencies</v>
          </cell>
          <cell r="G1170">
            <v>0</v>
          </cell>
          <cell r="H1170">
            <v>0</v>
          </cell>
        </row>
        <row r="1171">
          <cell r="B1171" t="str">
            <v>2158Debt Services</v>
          </cell>
          <cell r="C1171" t="str">
            <v>2158</v>
          </cell>
          <cell r="D1171" t="str">
            <v>Byrne Justice Assistance FFY 06 Grant</v>
          </cell>
          <cell r="E1171" t="str">
            <v>Debt Services</v>
          </cell>
          <cell r="F1171" t="str">
            <v>Debt Services</v>
          </cell>
          <cell r="G1171">
            <v>0</v>
          </cell>
          <cell r="H1171">
            <v>0</v>
          </cell>
        </row>
        <row r="1172">
          <cell r="B1172" t="str">
            <v>2158Intergovt Services</v>
          </cell>
          <cell r="C1172" t="str">
            <v>2158</v>
          </cell>
          <cell r="D1172" t="str">
            <v>Byrne Justice Assistance FFY 06 Grant</v>
          </cell>
          <cell r="E1172" t="str">
            <v>Intergovt Services</v>
          </cell>
          <cell r="F1172" t="str">
            <v>Intergovt Services</v>
          </cell>
          <cell r="G1172">
            <v>0</v>
          </cell>
          <cell r="H1172">
            <v>0</v>
          </cell>
        </row>
        <row r="1173">
          <cell r="B1173" t="str">
            <v>2158Salaries/Benefits</v>
          </cell>
          <cell r="C1173" t="str">
            <v>2158</v>
          </cell>
          <cell r="D1173" t="str">
            <v>Byrne Justice Assistance FFY 06 Grant</v>
          </cell>
          <cell r="E1173" t="str">
            <v>Salaries/Benefits</v>
          </cell>
          <cell r="F1173" t="str">
            <v>Salaries/Benefits</v>
          </cell>
          <cell r="G1173">
            <v>0</v>
          </cell>
          <cell r="H1173">
            <v>0</v>
          </cell>
        </row>
        <row r="1174">
          <cell r="B1174" t="str">
            <v>2158Services, Other</v>
          </cell>
          <cell r="C1174" t="str">
            <v>2158</v>
          </cell>
          <cell r="D1174" t="str">
            <v>Byrne Justice Assistance FFY 06 Grant</v>
          </cell>
          <cell r="E1174" t="str">
            <v>Services, Other</v>
          </cell>
          <cell r="F1174" t="str">
            <v>Services, Other</v>
          </cell>
          <cell r="G1174">
            <v>0</v>
          </cell>
          <cell r="H1174">
            <v>0</v>
          </cell>
        </row>
        <row r="1175">
          <cell r="B1175" t="str">
            <v>2158Supplies</v>
          </cell>
          <cell r="C1175" t="str">
            <v>2158</v>
          </cell>
          <cell r="D1175" t="str">
            <v>Byrne Justice Assistance FFY 06 Grant</v>
          </cell>
          <cell r="E1175" t="str">
            <v>Supplies</v>
          </cell>
          <cell r="F1175" t="str">
            <v>Supplies</v>
          </cell>
          <cell r="G1175">
            <v>0</v>
          </cell>
          <cell r="H1175">
            <v>0</v>
          </cell>
        </row>
        <row r="1176">
          <cell r="B1176" t="str">
            <v>2161Capital Outlay</v>
          </cell>
          <cell r="C1176" t="str">
            <v>2161</v>
          </cell>
          <cell r="D1176" t="str">
            <v>Byrne Justice Assistance FFY 07 Grant</v>
          </cell>
          <cell r="E1176" t="str">
            <v>Capital Outlay</v>
          </cell>
          <cell r="F1176" t="str">
            <v>Capital Outlay</v>
          </cell>
          <cell r="G1176">
            <v>0</v>
          </cell>
          <cell r="H1176">
            <v>0</v>
          </cell>
        </row>
        <row r="1177">
          <cell r="B1177" t="str">
            <v>2161Contras/Contingencies</v>
          </cell>
          <cell r="C1177" t="str">
            <v>2161</v>
          </cell>
          <cell r="D1177" t="str">
            <v>Byrne Justice Assistance FFY 07 Grant</v>
          </cell>
          <cell r="E1177" t="str">
            <v>Contras/Contingencies</v>
          </cell>
          <cell r="F1177" t="str">
            <v>Contras/Contingencies</v>
          </cell>
          <cell r="G1177">
            <v>0</v>
          </cell>
          <cell r="H1177">
            <v>0</v>
          </cell>
        </row>
        <row r="1178">
          <cell r="B1178" t="str">
            <v>2161Debt Services</v>
          </cell>
          <cell r="C1178" t="str">
            <v>2161</v>
          </cell>
          <cell r="D1178" t="str">
            <v>Byrne Justice Assistance FFY 07 Grant</v>
          </cell>
          <cell r="E1178" t="str">
            <v>Debt Services</v>
          </cell>
          <cell r="F1178" t="str">
            <v>Debt Services</v>
          </cell>
          <cell r="G1178">
            <v>0</v>
          </cell>
          <cell r="H1178">
            <v>0</v>
          </cell>
        </row>
        <row r="1179">
          <cell r="B1179" t="str">
            <v>2161Intergovt Services</v>
          </cell>
          <cell r="C1179" t="str">
            <v>2161</v>
          </cell>
          <cell r="D1179" t="str">
            <v>Byrne Justice Assistance FFY 07 Grant</v>
          </cell>
          <cell r="E1179" t="str">
            <v>Intergovt Services</v>
          </cell>
          <cell r="F1179" t="str">
            <v>Intergovt Services</v>
          </cell>
          <cell r="G1179">
            <v>0</v>
          </cell>
          <cell r="H1179">
            <v>0</v>
          </cell>
        </row>
        <row r="1180">
          <cell r="B1180" t="str">
            <v>2161Salaries/Benefits</v>
          </cell>
          <cell r="C1180" t="str">
            <v>2161</v>
          </cell>
          <cell r="D1180" t="str">
            <v>Byrne Justice Assistance FFY 07 Grant</v>
          </cell>
          <cell r="E1180" t="str">
            <v>Salaries/Benefits</v>
          </cell>
          <cell r="F1180" t="str">
            <v>Salaries/Benefits</v>
          </cell>
          <cell r="G1180">
            <v>0</v>
          </cell>
          <cell r="H1180">
            <v>0</v>
          </cell>
        </row>
        <row r="1181">
          <cell r="B1181" t="str">
            <v>2161Services, Other</v>
          </cell>
          <cell r="C1181" t="str">
            <v>2161</v>
          </cell>
          <cell r="D1181" t="str">
            <v>Byrne Justice Assistance FFY 07 Grant</v>
          </cell>
          <cell r="E1181" t="str">
            <v>Services, Other</v>
          </cell>
          <cell r="F1181" t="str">
            <v>Services, Other</v>
          </cell>
          <cell r="G1181">
            <v>0</v>
          </cell>
          <cell r="H1181">
            <v>0</v>
          </cell>
        </row>
        <row r="1182">
          <cell r="B1182" t="str">
            <v>2161Supplies</v>
          </cell>
          <cell r="C1182" t="str">
            <v>2161</v>
          </cell>
          <cell r="D1182" t="str">
            <v>Byrne Justice Assistance FFY 07 Grant</v>
          </cell>
          <cell r="E1182" t="str">
            <v>Supplies</v>
          </cell>
          <cell r="F1182" t="str">
            <v>Supplies</v>
          </cell>
          <cell r="G1182">
            <v>0</v>
          </cell>
          <cell r="H1182">
            <v>0</v>
          </cell>
        </row>
        <row r="1183">
          <cell r="B1183" t="str">
            <v>2162Capital Outlay</v>
          </cell>
          <cell r="C1183" t="str">
            <v>2162</v>
          </cell>
          <cell r="D1183" t="str">
            <v>Byrne Justice Assistance FFY 08 Grant</v>
          </cell>
          <cell r="E1183" t="str">
            <v>Capital Outlay</v>
          </cell>
          <cell r="F1183" t="str">
            <v>Capital Outlay</v>
          </cell>
          <cell r="G1183">
            <v>0</v>
          </cell>
          <cell r="H1183">
            <v>0</v>
          </cell>
        </row>
        <row r="1184">
          <cell r="B1184" t="str">
            <v>2162Contras/Contingencies</v>
          </cell>
          <cell r="C1184" t="str">
            <v>2162</v>
          </cell>
          <cell r="D1184" t="str">
            <v>Byrne Justice Assistance FFY 08 Grant</v>
          </cell>
          <cell r="E1184" t="str">
            <v>Contras/Contingencies</v>
          </cell>
          <cell r="F1184" t="str">
            <v>Contras/Contingencies</v>
          </cell>
          <cell r="G1184">
            <v>0</v>
          </cell>
          <cell r="H1184">
            <v>0</v>
          </cell>
        </row>
        <row r="1185">
          <cell r="B1185" t="str">
            <v>2162Debt Services</v>
          </cell>
          <cell r="C1185" t="str">
            <v>2162</v>
          </cell>
          <cell r="D1185" t="str">
            <v>Byrne Justice Assistance FFY 08 Grant</v>
          </cell>
          <cell r="E1185" t="str">
            <v>Debt Services</v>
          </cell>
          <cell r="F1185" t="str">
            <v>Debt Services</v>
          </cell>
          <cell r="G1185">
            <v>0</v>
          </cell>
          <cell r="H1185">
            <v>0</v>
          </cell>
        </row>
        <row r="1186">
          <cell r="B1186" t="str">
            <v>2162Intergovt Services</v>
          </cell>
          <cell r="C1186" t="str">
            <v>2162</v>
          </cell>
          <cell r="D1186" t="str">
            <v>Byrne Justice Assistance FFY 08 Grant</v>
          </cell>
          <cell r="E1186" t="str">
            <v>Intergovt Services</v>
          </cell>
          <cell r="F1186" t="str">
            <v>Intergovt Services</v>
          </cell>
          <cell r="G1186">
            <v>0</v>
          </cell>
          <cell r="H1186">
            <v>0</v>
          </cell>
        </row>
        <row r="1187">
          <cell r="B1187" t="str">
            <v>2162Salaries/Benefits</v>
          </cell>
          <cell r="C1187" t="str">
            <v>2162</v>
          </cell>
          <cell r="D1187" t="str">
            <v>Byrne Justice Assistance FFY 08 Grant</v>
          </cell>
          <cell r="E1187" t="str">
            <v>Salaries/Benefits</v>
          </cell>
          <cell r="F1187" t="str">
            <v>Salaries/Benefits</v>
          </cell>
          <cell r="G1187">
            <v>0</v>
          </cell>
          <cell r="H1187">
            <v>0</v>
          </cell>
        </row>
        <row r="1188">
          <cell r="B1188" t="str">
            <v>2162Services, Other</v>
          </cell>
          <cell r="C1188" t="str">
            <v>2162</v>
          </cell>
          <cell r="D1188" t="str">
            <v>Byrne Justice Assistance FFY 08 Grant</v>
          </cell>
          <cell r="E1188" t="str">
            <v>Services, Other</v>
          </cell>
          <cell r="F1188" t="str">
            <v>Services, Other</v>
          </cell>
          <cell r="G1188">
            <v>0</v>
          </cell>
          <cell r="H1188">
            <v>0</v>
          </cell>
        </row>
        <row r="1189">
          <cell r="B1189" t="str">
            <v>2162Supplies</v>
          </cell>
          <cell r="C1189" t="str">
            <v>2162</v>
          </cell>
          <cell r="D1189" t="str">
            <v>Byrne Justice Assistance FFY 08 Grant</v>
          </cell>
          <cell r="E1189" t="str">
            <v>Supplies</v>
          </cell>
          <cell r="F1189" t="str">
            <v>Supplies</v>
          </cell>
          <cell r="G1189">
            <v>0</v>
          </cell>
          <cell r="H1189">
            <v>0</v>
          </cell>
        </row>
        <row r="1190">
          <cell r="B1190" t="str">
            <v>3000Capital Outlay</v>
          </cell>
          <cell r="C1190" t="str">
            <v>3000</v>
          </cell>
          <cell r="D1190" t="str">
            <v>Capital Improvement Program</v>
          </cell>
          <cell r="E1190" t="str">
            <v>Capital Outlay</v>
          </cell>
          <cell r="F1190" t="str">
            <v>Capital Outlay</v>
          </cell>
          <cell r="G1190">
            <v>105567758</v>
          </cell>
          <cell r="H1190">
            <v>105567758</v>
          </cell>
        </row>
        <row r="1191">
          <cell r="B1191" t="str">
            <v>3000Contras/Contingencies</v>
          </cell>
          <cell r="C1191" t="str">
            <v>3000</v>
          </cell>
          <cell r="D1191" t="str">
            <v>Capital Improvement Program</v>
          </cell>
          <cell r="E1191" t="str">
            <v>Contras/Contingencies</v>
          </cell>
          <cell r="F1191" t="str">
            <v>Contras/Contingencies</v>
          </cell>
          <cell r="G1191">
            <v>0</v>
          </cell>
          <cell r="H1191">
            <v>0</v>
          </cell>
        </row>
        <row r="1192">
          <cell r="B1192" t="str">
            <v>3000Debt Services</v>
          </cell>
          <cell r="C1192" t="str">
            <v>3000</v>
          </cell>
          <cell r="D1192" t="str">
            <v>Capital Improvement Program</v>
          </cell>
          <cell r="E1192" t="str">
            <v>Debt Services</v>
          </cell>
          <cell r="F1192" t="str">
            <v>Debt Services</v>
          </cell>
          <cell r="G1192">
            <v>0</v>
          </cell>
          <cell r="H1192">
            <v>0</v>
          </cell>
        </row>
        <row r="1193">
          <cell r="B1193" t="str">
            <v>3000Intergovt Services</v>
          </cell>
          <cell r="C1193" t="str">
            <v>3000</v>
          </cell>
          <cell r="D1193" t="str">
            <v>Capital Improvement Program</v>
          </cell>
          <cell r="E1193" t="str">
            <v>Intergovt Services</v>
          </cell>
          <cell r="F1193" t="str">
            <v>Intergovt Services</v>
          </cell>
          <cell r="G1193">
            <v>0</v>
          </cell>
          <cell r="H1193">
            <v>0</v>
          </cell>
        </row>
        <row r="1194">
          <cell r="B1194" t="str">
            <v>3000Salaries/Benefits</v>
          </cell>
          <cell r="C1194" t="str">
            <v>3000</v>
          </cell>
          <cell r="D1194" t="str">
            <v>Capital Improvement Program</v>
          </cell>
          <cell r="E1194" t="str">
            <v>Salaries/Benefits</v>
          </cell>
          <cell r="F1194" t="str">
            <v>Salaries/Benefits</v>
          </cell>
          <cell r="G1194">
            <v>0</v>
          </cell>
          <cell r="H1194">
            <v>0</v>
          </cell>
        </row>
        <row r="1195">
          <cell r="B1195" t="str">
            <v>3000Services, Other</v>
          </cell>
          <cell r="C1195" t="str">
            <v>3000</v>
          </cell>
          <cell r="D1195" t="str">
            <v>Capital Improvement Program</v>
          </cell>
          <cell r="E1195" t="str">
            <v>Services, Other</v>
          </cell>
          <cell r="F1195" t="str">
            <v>Services, Other</v>
          </cell>
          <cell r="G1195">
            <v>0</v>
          </cell>
          <cell r="H1195">
            <v>0</v>
          </cell>
        </row>
        <row r="1196">
          <cell r="B1196" t="str">
            <v>3000Supplies</v>
          </cell>
          <cell r="C1196" t="str">
            <v>3000</v>
          </cell>
          <cell r="D1196" t="str">
            <v>Capital Improvement Program</v>
          </cell>
          <cell r="E1196" t="str">
            <v>Supplies</v>
          </cell>
          <cell r="F1196" t="str">
            <v>Supplies</v>
          </cell>
          <cell r="G1196">
            <v>0</v>
          </cell>
          <cell r="H1196">
            <v>0</v>
          </cell>
        </row>
        <row r="1197">
          <cell r="B1197" t="str">
            <v>3001Capital Outlay</v>
          </cell>
          <cell r="C1197" t="str">
            <v>3001</v>
          </cell>
          <cell r="D1197" t="str">
            <v>Roads Capital Improvement Program</v>
          </cell>
          <cell r="E1197" t="str">
            <v>Capital Outlay</v>
          </cell>
          <cell r="F1197" t="str">
            <v>Capital Outlay</v>
          </cell>
          <cell r="G1197">
            <v>202110243</v>
          </cell>
          <cell r="H1197">
            <v>202110243</v>
          </cell>
        </row>
        <row r="1198">
          <cell r="B1198" t="str">
            <v>3001Contras/Contingencies</v>
          </cell>
          <cell r="C1198" t="str">
            <v>3001</v>
          </cell>
          <cell r="D1198" t="str">
            <v>Roads Capital Improvement Program</v>
          </cell>
          <cell r="E1198" t="str">
            <v>Contras/Contingencies</v>
          </cell>
          <cell r="F1198" t="str">
            <v>Contras/Contingencies</v>
          </cell>
          <cell r="G1198">
            <v>0</v>
          </cell>
          <cell r="H1198">
            <v>0</v>
          </cell>
        </row>
        <row r="1199">
          <cell r="B1199" t="str">
            <v>3001Debt Services</v>
          </cell>
          <cell r="C1199" t="str">
            <v>3001</v>
          </cell>
          <cell r="D1199" t="str">
            <v>Roads Capital Improvement Program</v>
          </cell>
          <cell r="E1199" t="str">
            <v>Debt Services</v>
          </cell>
          <cell r="F1199" t="str">
            <v>Debt Services</v>
          </cell>
          <cell r="G1199">
            <v>0</v>
          </cell>
          <cell r="H1199">
            <v>0</v>
          </cell>
        </row>
        <row r="1200">
          <cell r="B1200" t="str">
            <v>3001Intergovt Services</v>
          </cell>
          <cell r="C1200" t="str">
            <v>3001</v>
          </cell>
          <cell r="D1200" t="str">
            <v>Roads Capital Improvement Program</v>
          </cell>
          <cell r="E1200" t="str">
            <v>Intergovt Services</v>
          </cell>
          <cell r="F1200" t="str">
            <v>Intergovt Services</v>
          </cell>
          <cell r="G1200">
            <v>0</v>
          </cell>
          <cell r="H1200">
            <v>0</v>
          </cell>
        </row>
        <row r="1201">
          <cell r="B1201" t="str">
            <v>3001Salaries/Benefits</v>
          </cell>
          <cell r="C1201" t="str">
            <v>3001</v>
          </cell>
          <cell r="D1201" t="str">
            <v>Roads Capital Improvement Program</v>
          </cell>
          <cell r="E1201" t="str">
            <v>Salaries/Benefits</v>
          </cell>
          <cell r="F1201" t="str">
            <v>Salaries/Benefits</v>
          </cell>
          <cell r="G1201">
            <v>0</v>
          </cell>
          <cell r="H1201">
            <v>0</v>
          </cell>
        </row>
        <row r="1202">
          <cell r="B1202" t="str">
            <v>3001Services, Other</v>
          </cell>
          <cell r="C1202" t="str">
            <v>3001</v>
          </cell>
          <cell r="D1202" t="str">
            <v>Roads Capital Improvement Program</v>
          </cell>
          <cell r="E1202" t="str">
            <v>Services, Other</v>
          </cell>
          <cell r="F1202" t="str">
            <v>Services, Other</v>
          </cell>
          <cell r="G1202">
            <v>44708000</v>
          </cell>
          <cell r="H1202">
            <v>44708000</v>
          </cell>
        </row>
        <row r="1203">
          <cell r="B1203" t="str">
            <v>3001Supplies</v>
          </cell>
          <cell r="C1203" t="str">
            <v>3001</v>
          </cell>
          <cell r="D1203" t="str">
            <v>Roads Capital Improvement Program</v>
          </cell>
          <cell r="E1203" t="str">
            <v>Supplies</v>
          </cell>
          <cell r="F1203" t="str">
            <v>Supplies</v>
          </cell>
          <cell r="G1203">
            <v>0</v>
          </cell>
          <cell r="H1203">
            <v>0</v>
          </cell>
        </row>
        <row r="1204">
          <cell r="B1204" t="str">
            <v>3002Capital Outlay</v>
          </cell>
          <cell r="C1204" t="str">
            <v>3002</v>
          </cell>
          <cell r="D1204" t="str">
            <v>Capital Improvement Program Cancellations</v>
          </cell>
          <cell r="E1204" t="str">
            <v>Capital Outlay</v>
          </cell>
          <cell r="F1204" t="str">
            <v>Capital Outlay</v>
          </cell>
          <cell r="G1204">
            <v>0</v>
          </cell>
          <cell r="H1204">
            <v>0</v>
          </cell>
        </row>
        <row r="1205">
          <cell r="B1205" t="str">
            <v>3002Contras/Contingencies</v>
          </cell>
          <cell r="C1205" t="str">
            <v>3002</v>
          </cell>
          <cell r="D1205" t="str">
            <v>Capital Improvement Program Cancellations</v>
          </cell>
          <cell r="E1205" t="str">
            <v>Contras/Contingencies</v>
          </cell>
          <cell r="F1205" t="str">
            <v>Contras/Contingencies</v>
          </cell>
          <cell r="G1205">
            <v>0</v>
          </cell>
          <cell r="H1205">
            <v>0</v>
          </cell>
        </row>
        <row r="1206">
          <cell r="B1206" t="str">
            <v>3002Debt Services</v>
          </cell>
          <cell r="C1206" t="str">
            <v>3002</v>
          </cell>
          <cell r="D1206" t="str">
            <v>Capital Improvement Program Cancellations</v>
          </cell>
          <cell r="E1206" t="str">
            <v>Debt Services</v>
          </cell>
          <cell r="F1206" t="str">
            <v>Debt Services</v>
          </cell>
          <cell r="G1206">
            <v>0</v>
          </cell>
          <cell r="H1206">
            <v>0</v>
          </cell>
        </row>
        <row r="1207">
          <cell r="B1207" t="str">
            <v>3002Intergovt Services</v>
          </cell>
          <cell r="C1207" t="str">
            <v>3002</v>
          </cell>
          <cell r="D1207" t="str">
            <v>Capital Improvement Program Cancellations</v>
          </cell>
          <cell r="E1207" t="str">
            <v>Intergovt Services</v>
          </cell>
          <cell r="F1207" t="str">
            <v>Intergovt Services</v>
          </cell>
          <cell r="G1207">
            <v>0</v>
          </cell>
          <cell r="H1207">
            <v>0</v>
          </cell>
        </row>
        <row r="1208">
          <cell r="B1208" t="str">
            <v>3002Salaries/Benefits</v>
          </cell>
          <cell r="C1208" t="str">
            <v>3002</v>
          </cell>
          <cell r="D1208" t="str">
            <v>Capital Improvement Program Cancellations</v>
          </cell>
          <cell r="E1208" t="str">
            <v>Salaries/Benefits</v>
          </cell>
          <cell r="F1208" t="str">
            <v>Salaries/Benefits</v>
          </cell>
          <cell r="G1208">
            <v>0</v>
          </cell>
          <cell r="H1208">
            <v>0</v>
          </cell>
        </row>
        <row r="1209">
          <cell r="B1209" t="str">
            <v>3002Services, Other</v>
          </cell>
          <cell r="C1209" t="str">
            <v>3002</v>
          </cell>
          <cell r="D1209" t="str">
            <v>Capital Improvement Program Cancellations</v>
          </cell>
          <cell r="E1209" t="str">
            <v>Services, Other</v>
          </cell>
          <cell r="F1209" t="str">
            <v>Services, Other</v>
          </cell>
          <cell r="G1209">
            <v>0</v>
          </cell>
          <cell r="H1209">
            <v>0</v>
          </cell>
        </row>
        <row r="1210">
          <cell r="B1210" t="str">
            <v>3002Supplies</v>
          </cell>
          <cell r="C1210" t="str">
            <v>3002</v>
          </cell>
          <cell r="D1210" t="str">
            <v>Capital Improvement Program Cancellations</v>
          </cell>
          <cell r="E1210" t="str">
            <v>Supplies</v>
          </cell>
          <cell r="F1210" t="str">
            <v>Supplies</v>
          </cell>
          <cell r="G1210">
            <v>0</v>
          </cell>
          <cell r="H1210">
            <v>0</v>
          </cell>
        </row>
        <row r="1211">
          <cell r="B1211" t="str">
            <v>3003Capital Outlay</v>
          </cell>
          <cell r="C1211" t="str">
            <v>3003</v>
          </cell>
          <cell r="D1211" t="str">
            <v>Wastewater Treatment Capital Improvement Program</v>
          </cell>
          <cell r="E1211" t="str">
            <v>Capital Outlay</v>
          </cell>
          <cell r="F1211" t="str">
            <v>Capital Outlay</v>
          </cell>
          <cell r="G1211">
            <v>91993254</v>
          </cell>
          <cell r="H1211">
            <v>91993254</v>
          </cell>
        </row>
        <row r="1212">
          <cell r="B1212" t="str">
            <v>3003Contras/Contingencies</v>
          </cell>
          <cell r="C1212" t="str">
            <v>3003</v>
          </cell>
          <cell r="D1212" t="str">
            <v>Wastewater Treatment Capital Improvement Program</v>
          </cell>
          <cell r="E1212" t="str">
            <v>Contras/Contingencies</v>
          </cell>
          <cell r="F1212" t="str">
            <v>Contras/Contingencies</v>
          </cell>
          <cell r="G1212">
            <v>0</v>
          </cell>
          <cell r="H1212">
            <v>0</v>
          </cell>
        </row>
        <row r="1213">
          <cell r="B1213" t="str">
            <v>3003Debt Services</v>
          </cell>
          <cell r="C1213" t="str">
            <v>3003</v>
          </cell>
          <cell r="D1213" t="str">
            <v>Wastewater Treatment Capital Improvement Program</v>
          </cell>
          <cell r="E1213" t="str">
            <v>Debt Services</v>
          </cell>
          <cell r="F1213" t="str">
            <v>Debt Services</v>
          </cell>
          <cell r="G1213">
            <v>0</v>
          </cell>
          <cell r="H1213">
            <v>0</v>
          </cell>
        </row>
        <row r="1214">
          <cell r="B1214" t="str">
            <v>3003Intergovt Services</v>
          </cell>
          <cell r="C1214" t="str">
            <v>3003</v>
          </cell>
          <cell r="D1214" t="str">
            <v>Wastewater Treatment Capital Improvement Program</v>
          </cell>
          <cell r="E1214" t="str">
            <v>Intergovt Services</v>
          </cell>
          <cell r="F1214" t="str">
            <v>Intergovt Services</v>
          </cell>
          <cell r="G1214">
            <v>0</v>
          </cell>
          <cell r="H1214">
            <v>0</v>
          </cell>
        </row>
        <row r="1215">
          <cell r="B1215" t="str">
            <v>3003Salaries/Benefits</v>
          </cell>
          <cell r="C1215" t="str">
            <v>3003</v>
          </cell>
          <cell r="D1215" t="str">
            <v>Wastewater Treatment Capital Improvement Program</v>
          </cell>
          <cell r="E1215" t="str">
            <v>Salaries/Benefits</v>
          </cell>
          <cell r="F1215" t="str">
            <v>Salaries/Benefits</v>
          </cell>
          <cell r="G1215">
            <v>0</v>
          </cell>
          <cell r="H1215">
            <v>0</v>
          </cell>
        </row>
        <row r="1216">
          <cell r="B1216" t="str">
            <v>3003Services, Other</v>
          </cell>
          <cell r="C1216" t="str">
            <v>3003</v>
          </cell>
          <cell r="D1216" t="str">
            <v>Wastewater Treatment Capital Improvement Program</v>
          </cell>
          <cell r="E1216" t="str">
            <v>Services, Other</v>
          </cell>
          <cell r="F1216" t="str">
            <v>Services, Other</v>
          </cell>
          <cell r="G1216">
            <v>0</v>
          </cell>
          <cell r="H1216">
            <v>0</v>
          </cell>
        </row>
        <row r="1217">
          <cell r="B1217" t="str">
            <v>3003Supplies</v>
          </cell>
          <cell r="C1217" t="str">
            <v>3003</v>
          </cell>
          <cell r="D1217" t="str">
            <v>Wastewater Treatment Capital Improvement Program</v>
          </cell>
          <cell r="E1217" t="str">
            <v>Supplies</v>
          </cell>
          <cell r="F1217" t="str">
            <v>Supplies</v>
          </cell>
          <cell r="G1217">
            <v>0</v>
          </cell>
          <cell r="H1217">
            <v>0</v>
          </cell>
        </row>
        <row r="1218">
          <cell r="B1218" t="str">
            <v>3004Capital Outlay</v>
          </cell>
          <cell r="C1218" t="str">
            <v>3004</v>
          </cell>
          <cell r="D1218" t="str">
            <v>Surface Water Capital Improvement Program</v>
          </cell>
          <cell r="E1218" t="str">
            <v>Capital Outlay</v>
          </cell>
          <cell r="F1218" t="str">
            <v>Capital Outlay</v>
          </cell>
          <cell r="G1218">
            <v>9919231</v>
          </cell>
          <cell r="H1218">
            <v>9919231</v>
          </cell>
        </row>
        <row r="1219">
          <cell r="B1219" t="str">
            <v>3004Contras/Contingencies</v>
          </cell>
          <cell r="C1219" t="str">
            <v>3004</v>
          </cell>
          <cell r="D1219" t="str">
            <v>Surface Water Capital Improvement Program</v>
          </cell>
          <cell r="E1219" t="str">
            <v>Contras/Contingencies</v>
          </cell>
          <cell r="F1219" t="str">
            <v>Contras/Contingencies</v>
          </cell>
          <cell r="G1219">
            <v>0</v>
          </cell>
          <cell r="H1219">
            <v>0</v>
          </cell>
        </row>
        <row r="1220">
          <cell r="B1220" t="str">
            <v>3004Debt Services</v>
          </cell>
          <cell r="C1220" t="str">
            <v>3004</v>
          </cell>
          <cell r="D1220" t="str">
            <v>Surface Water Capital Improvement Program</v>
          </cell>
          <cell r="E1220" t="str">
            <v>Debt Services</v>
          </cell>
          <cell r="F1220" t="str">
            <v>Debt Services</v>
          </cell>
          <cell r="G1220">
            <v>0</v>
          </cell>
          <cell r="H1220">
            <v>0</v>
          </cell>
        </row>
        <row r="1221">
          <cell r="B1221" t="str">
            <v>3004Intergovt Services</v>
          </cell>
          <cell r="C1221" t="str">
            <v>3004</v>
          </cell>
          <cell r="D1221" t="str">
            <v>Surface Water Capital Improvement Program</v>
          </cell>
          <cell r="E1221" t="str">
            <v>Intergovt Services</v>
          </cell>
          <cell r="F1221" t="str">
            <v>Intergovt Services</v>
          </cell>
          <cell r="G1221">
            <v>0</v>
          </cell>
          <cell r="H1221">
            <v>0</v>
          </cell>
        </row>
        <row r="1222">
          <cell r="B1222" t="str">
            <v>3004Salaries/Benefits</v>
          </cell>
          <cell r="C1222" t="str">
            <v>3004</v>
          </cell>
          <cell r="D1222" t="str">
            <v>Surface Water Capital Improvement Program</v>
          </cell>
          <cell r="E1222" t="str">
            <v>Salaries/Benefits</v>
          </cell>
          <cell r="F1222" t="str">
            <v>Salaries/Benefits</v>
          </cell>
          <cell r="G1222">
            <v>0</v>
          </cell>
          <cell r="H1222">
            <v>0</v>
          </cell>
        </row>
        <row r="1223">
          <cell r="B1223" t="str">
            <v>3004Services, Other</v>
          </cell>
          <cell r="C1223" t="str">
            <v>3004</v>
          </cell>
          <cell r="D1223" t="str">
            <v>Surface Water Capital Improvement Program</v>
          </cell>
          <cell r="E1223" t="str">
            <v>Services, Other</v>
          </cell>
          <cell r="F1223" t="str">
            <v>Services, Other</v>
          </cell>
          <cell r="G1223">
            <v>0</v>
          </cell>
          <cell r="H1223">
            <v>0</v>
          </cell>
        </row>
        <row r="1224">
          <cell r="B1224" t="str">
            <v>3004Supplies</v>
          </cell>
          <cell r="C1224" t="str">
            <v>3004</v>
          </cell>
          <cell r="D1224" t="str">
            <v>Surface Water Capital Improvement Program</v>
          </cell>
          <cell r="E1224" t="str">
            <v>Supplies</v>
          </cell>
          <cell r="F1224" t="str">
            <v>Supplies</v>
          </cell>
          <cell r="G1224">
            <v>0</v>
          </cell>
          <cell r="H1224">
            <v>0</v>
          </cell>
        </row>
        <row r="1225">
          <cell r="B1225" t="str">
            <v>3005Capital Outlay</v>
          </cell>
          <cell r="C1225" t="str">
            <v>3005</v>
          </cell>
          <cell r="D1225" t="str">
            <v>Major Maintenance Capital Improvement Program</v>
          </cell>
          <cell r="E1225" t="str">
            <v>Capital Outlay</v>
          </cell>
          <cell r="F1225" t="str">
            <v>Capital Outlay</v>
          </cell>
          <cell r="G1225">
            <v>10290752</v>
          </cell>
          <cell r="H1225">
            <v>10290752</v>
          </cell>
        </row>
        <row r="1226">
          <cell r="B1226" t="str">
            <v>3005Contras/Contingencies</v>
          </cell>
          <cell r="C1226" t="str">
            <v>3005</v>
          </cell>
          <cell r="D1226" t="str">
            <v>Major Maintenance Capital Improvement Program</v>
          </cell>
          <cell r="E1226" t="str">
            <v>Contras/Contingencies</v>
          </cell>
          <cell r="F1226" t="str">
            <v>Contras/Contingencies</v>
          </cell>
          <cell r="G1226">
            <v>0</v>
          </cell>
          <cell r="H1226">
            <v>0</v>
          </cell>
        </row>
        <row r="1227">
          <cell r="B1227" t="str">
            <v>3005Debt Services</v>
          </cell>
          <cell r="C1227" t="str">
            <v>3005</v>
          </cell>
          <cell r="D1227" t="str">
            <v>Major Maintenance Capital Improvement Program</v>
          </cell>
          <cell r="E1227" t="str">
            <v>Debt Services</v>
          </cell>
          <cell r="F1227" t="str">
            <v>Debt Services</v>
          </cell>
          <cell r="G1227">
            <v>0</v>
          </cell>
          <cell r="H1227">
            <v>0</v>
          </cell>
        </row>
        <row r="1228">
          <cell r="B1228" t="str">
            <v>3005Intergovt Services</v>
          </cell>
          <cell r="C1228" t="str">
            <v>3005</v>
          </cell>
          <cell r="D1228" t="str">
            <v>Major Maintenance Capital Improvement Program</v>
          </cell>
          <cell r="E1228" t="str">
            <v>Intergovt Services</v>
          </cell>
          <cell r="F1228" t="str">
            <v>Intergovt Services</v>
          </cell>
          <cell r="G1228">
            <v>0</v>
          </cell>
          <cell r="H1228">
            <v>0</v>
          </cell>
        </row>
        <row r="1229">
          <cell r="B1229" t="str">
            <v>3005Salaries/Benefits</v>
          </cell>
          <cell r="C1229" t="str">
            <v>3005</v>
          </cell>
          <cell r="D1229" t="str">
            <v>Major Maintenance Capital Improvement Program</v>
          </cell>
          <cell r="E1229" t="str">
            <v>Salaries/Benefits</v>
          </cell>
          <cell r="F1229" t="str">
            <v>Salaries/Benefits</v>
          </cell>
          <cell r="G1229">
            <v>0</v>
          </cell>
          <cell r="H1229">
            <v>0</v>
          </cell>
        </row>
        <row r="1230">
          <cell r="B1230" t="str">
            <v>3005Services, Other</v>
          </cell>
          <cell r="C1230" t="str">
            <v>3005</v>
          </cell>
          <cell r="D1230" t="str">
            <v>Major Maintenance Capital Improvement Program</v>
          </cell>
          <cell r="E1230" t="str">
            <v>Services, Other</v>
          </cell>
          <cell r="F1230" t="str">
            <v>Services, Other</v>
          </cell>
          <cell r="G1230">
            <v>0</v>
          </cell>
          <cell r="H1230">
            <v>0</v>
          </cell>
        </row>
        <row r="1231">
          <cell r="B1231" t="str">
            <v>3005Supplies</v>
          </cell>
          <cell r="C1231" t="str">
            <v>3005</v>
          </cell>
          <cell r="D1231" t="str">
            <v>Major Maintenance Capital Improvement Program</v>
          </cell>
          <cell r="E1231" t="str">
            <v>Supplies</v>
          </cell>
          <cell r="F1231" t="str">
            <v>Supplies</v>
          </cell>
          <cell r="G1231">
            <v>0</v>
          </cell>
          <cell r="H1231">
            <v>0</v>
          </cell>
        </row>
        <row r="1232">
          <cell r="B1232" t="str">
            <v>3006Capital Outlay</v>
          </cell>
          <cell r="C1232" t="str">
            <v>3006</v>
          </cell>
          <cell r="D1232" t="str">
            <v>Solid Waste Capital Improvement Program</v>
          </cell>
          <cell r="E1232" t="str">
            <v>Capital Outlay</v>
          </cell>
          <cell r="F1232" t="str">
            <v>Capital Outlay</v>
          </cell>
          <cell r="G1232">
            <v>54330866</v>
          </cell>
          <cell r="H1232">
            <v>54330866</v>
          </cell>
        </row>
        <row r="1233">
          <cell r="B1233" t="str">
            <v>3006Contras/Contingencies</v>
          </cell>
          <cell r="C1233" t="str">
            <v>3006</v>
          </cell>
          <cell r="D1233" t="str">
            <v>Solid Waste Capital Improvement Program</v>
          </cell>
          <cell r="E1233" t="str">
            <v>Contras/Contingencies</v>
          </cell>
          <cell r="F1233" t="str">
            <v>Contras/Contingencies</v>
          </cell>
          <cell r="G1233">
            <v>0</v>
          </cell>
          <cell r="H1233">
            <v>0</v>
          </cell>
        </row>
        <row r="1234">
          <cell r="B1234" t="str">
            <v>3006Debt Services</v>
          </cell>
          <cell r="C1234" t="str">
            <v>3006</v>
          </cell>
          <cell r="D1234" t="str">
            <v>Solid Waste Capital Improvement Program</v>
          </cell>
          <cell r="E1234" t="str">
            <v>Debt Services</v>
          </cell>
          <cell r="F1234" t="str">
            <v>Debt Services</v>
          </cell>
          <cell r="G1234">
            <v>0</v>
          </cell>
          <cell r="H1234">
            <v>0</v>
          </cell>
        </row>
        <row r="1235">
          <cell r="B1235" t="str">
            <v>3006Intergovt Services</v>
          </cell>
          <cell r="C1235" t="str">
            <v>3006</v>
          </cell>
          <cell r="D1235" t="str">
            <v>Solid Waste Capital Improvement Program</v>
          </cell>
          <cell r="E1235" t="str">
            <v>Intergovt Services</v>
          </cell>
          <cell r="F1235" t="str">
            <v>Intergovt Services</v>
          </cell>
          <cell r="G1235">
            <v>0</v>
          </cell>
          <cell r="H1235">
            <v>0</v>
          </cell>
        </row>
        <row r="1236">
          <cell r="B1236" t="str">
            <v>3006Salaries/Benefits</v>
          </cell>
          <cell r="C1236" t="str">
            <v>3006</v>
          </cell>
          <cell r="D1236" t="str">
            <v>Solid Waste Capital Improvement Program</v>
          </cell>
          <cell r="E1236" t="str">
            <v>Salaries/Benefits</v>
          </cell>
          <cell r="F1236" t="str">
            <v>Salaries/Benefits</v>
          </cell>
          <cell r="G1236">
            <v>0</v>
          </cell>
          <cell r="H1236">
            <v>0</v>
          </cell>
        </row>
        <row r="1237">
          <cell r="B1237" t="str">
            <v>3006Services, Other</v>
          </cell>
          <cell r="C1237" t="str">
            <v>3006</v>
          </cell>
          <cell r="D1237" t="str">
            <v>Solid Waste Capital Improvement Program</v>
          </cell>
          <cell r="E1237" t="str">
            <v>Services, Other</v>
          </cell>
          <cell r="F1237" t="str">
            <v>Services, Other</v>
          </cell>
          <cell r="G1237">
            <v>0</v>
          </cell>
          <cell r="H1237">
            <v>0</v>
          </cell>
        </row>
        <row r="1238">
          <cell r="B1238" t="str">
            <v>3006Supplies</v>
          </cell>
          <cell r="C1238" t="str">
            <v>3006</v>
          </cell>
          <cell r="D1238" t="str">
            <v>Solid Waste Capital Improvement Program</v>
          </cell>
          <cell r="E1238" t="str">
            <v>Supplies</v>
          </cell>
          <cell r="F1238" t="str">
            <v>Supplies</v>
          </cell>
          <cell r="G1238">
            <v>0</v>
          </cell>
          <cell r="H1238">
            <v>0</v>
          </cell>
        </row>
        <row r="1239">
          <cell r="B1239" t="str">
            <v>3007Capital Outlay</v>
          </cell>
          <cell r="C1239" t="str">
            <v>3007</v>
          </cell>
          <cell r="D1239" t="str">
            <v>CIP Transfers to Operating</v>
          </cell>
          <cell r="E1239" t="str">
            <v>Capital Outlay</v>
          </cell>
          <cell r="F1239" t="str">
            <v>Capital Outlay</v>
          </cell>
          <cell r="G1239">
            <v>35587203</v>
          </cell>
          <cell r="H1239">
            <v>35587203</v>
          </cell>
        </row>
        <row r="1240">
          <cell r="B1240" t="str">
            <v>3007Contras/Contingencies</v>
          </cell>
          <cell r="C1240" t="str">
            <v>3007</v>
          </cell>
          <cell r="D1240" t="str">
            <v>CIP Transfers to Operating</v>
          </cell>
          <cell r="E1240" t="str">
            <v>Contras/Contingencies</v>
          </cell>
          <cell r="F1240" t="str">
            <v>Contras/Contingencies</v>
          </cell>
          <cell r="G1240">
            <v>0</v>
          </cell>
          <cell r="H1240">
            <v>0</v>
          </cell>
        </row>
        <row r="1241">
          <cell r="B1241" t="str">
            <v>3007Debt Services</v>
          </cell>
          <cell r="C1241" t="str">
            <v>3007</v>
          </cell>
          <cell r="D1241" t="str">
            <v>CIP Transfers to Operating</v>
          </cell>
          <cell r="E1241" t="str">
            <v>Debt Services</v>
          </cell>
          <cell r="F1241" t="str">
            <v>Debt Services</v>
          </cell>
          <cell r="G1241">
            <v>0</v>
          </cell>
          <cell r="H1241">
            <v>0</v>
          </cell>
        </row>
        <row r="1242">
          <cell r="B1242" t="str">
            <v>3007Intergovt Services</v>
          </cell>
          <cell r="C1242" t="str">
            <v>3007</v>
          </cell>
          <cell r="D1242" t="str">
            <v>CIP Transfers to Operating</v>
          </cell>
          <cell r="E1242" t="str">
            <v>Intergovt Services</v>
          </cell>
          <cell r="F1242" t="str">
            <v>Intergovt Services</v>
          </cell>
          <cell r="G1242">
            <v>0</v>
          </cell>
          <cell r="H1242">
            <v>0</v>
          </cell>
        </row>
        <row r="1243">
          <cell r="B1243" t="str">
            <v>3007Salaries/Benefits</v>
          </cell>
          <cell r="C1243" t="str">
            <v>3007</v>
          </cell>
          <cell r="D1243" t="str">
            <v>CIP Transfers to Operating</v>
          </cell>
          <cell r="E1243" t="str">
            <v>Salaries/Benefits</v>
          </cell>
          <cell r="F1243" t="str">
            <v>Salaries/Benefits</v>
          </cell>
          <cell r="G1243">
            <v>0</v>
          </cell>
          <cell r="H1243">
            <v>0</v>
          </cell>
        </row>
        <row r="1244">
          <cell r="B1244" t="str">
            <v>3007Services, Other</v>
          </cell>
          <cell r="C1244" t="str">
            <v>3007</v>
          </cell>
          <cell r="D1244" t="str">
            <v>CIP Transfers to Operating</v>
          </cell>
          <cell r="E1244" t="str">
            <v>Services, Other</v>
          </cell>
          <cell r="F1244" t="str">
            <v>Services, Other</v>
          </cell>
          <cell r="G1244">
            <v>29683418</v>
          </cell>
          <cell r="H1244">
            <v>29683418</v>
          </cell>
        </row>
        <row r="1245">
          <cell r="B1245" t="str">
            <v>3007Supplies</v>
          </cell>
          <cell r="C1245" t="str">
            <v>3007</v>
          </cell>
          <cell r="D1245" t="str">
            <v>CIP Transfers to Operating</v>
          </cell>
          <cell r="E1245" t="str">
            <v>Supplies</v>
          </cell>
          <cell r="F1245" t="str">
            <v>Supplies</v>
          </cell>
          <cell r="G1245">
            <v>0</v>
          </cell>
          <cell r="H1245">
            <v>0</v>
          </cell>
        </row>
        <row r="1246">
          <cell r="B1246" t="str">
            <v>3008Capital Outlay</v>
          </cell>
          <cell r="C1246" t="str">
            <v>3008</v>
          </cell>
          <cell r="D1246" t="str">
            <v>Public Transportation Capital Improvement Program</v>
          </cell>
          <cell r="E1246" t="str">
            <v>Capital Outlay</v>
          </cell>
          <cell r="F1246" t="str">
            <v>Capital Outlay</v>
          </cell>
          <cell r="G1246">
            <v>66875287</v>
          </cell>
          <cell r="H1246">
            <v>66875287</v>
          </cell>
        </row>
        <row r="1247">
          <cell r="B1247" t="str">
            <v>3008Contras/Contingencies</v>
          </cell>
          <cell r="C1247" t="str">
            <v>3008</v>
          </cell>
          <cell r="D1247" t="str">
            <v>Public Transportation Capital Improvement Program</v>
          </cell>
          <cell r="E1247" t="str">
            <v>Contras/Contingencies</v>
          </cell>
          <cell r="F1247" t="str">
            <v>Contras/Contingencies</v>
          </cell>
          <cell r="G1247">
            <v>0</v>
          </cell>
          <cell r="H1247">
            <v>0</v>
          </cell>
        </row>
        <row r="1248">
          <cell r="B1248" t="str">
            <v>3008Debt Services</v>
          </cell>
          <cell r="C1248" t="str">
            <v>3008</v>
          </cell>
          <cell r="D1248" t="str">
            <v>Public Transportation Capital Improvement Program</v>
          </cell>
          <cell r="E1248" t="str">
            <v>Debt Services</v>
          </cell>
          <cell r="F1248" t="str">
            <v>Debt Services</v>
          </cell>
          <cell r="G1248">
            <v>0</v>
          </cell>
          <cell r="H1248">
            <v>0</v>
          </cell>
        </row>
        <row r="1249">
          <cell r="B1249" t="str">
            <v>3008Intergovt Services</v>
          </cell>
          <cell r="C1249" t="str">
            <v>3008</v>
          </cell>
          <cell r="D1249" t="str">
            <v>Public Transportation Capital Improvement Program</v>
          </cell>
          <cell r="E1249" t="str">
            <v>Intergovt Services</v>
          </cell>
          <cell r="F1249" t="str">
            <v>Intergovt Services</v>
          </cell>
          <cell r="G1249">
            <v>0</v>
          </cell>
          <cell r="H1249">
            <v>0</v>
          </cell>
        </row>
        <row r="1250">
          <cell r="B1250" t="str">
            <v>3008Salaries/Benefits</v>
          </cell>
          <cell r="C1250" t="str">
            <v>3008</v>
          </cell>
          <cell r="D1250" t="str">
            <v>Public Transportation Capital Improvement Program</v>
          </cell>
          <cell r="E1250" t="str">
            <v>Salaries/Benefits</v>
          </cell>
          <cell r="F1250" t="str">
            <v>Salaries/Benefits</v>
          </cell>
          <cell r="G1250">
            <v>0</v>
          </cell>
          <cell r="H1250">
            <v>0</v>
          </cell>
        </row>
        <row r="1251">
          <cell r="B1251" t="str">
            <v>3008Services, Other</v>
          </cell>
          <cell r="C1251" t="str">
            <v>3008</v>
          </cell>
          <cell r="D1251" t="str">
            <v>Public Transportation Capital Improvement Program</v>
          </cell>
          <cell r="E1251" t="str">
            <v>Services, Other</v>
          </cell>
          <cell r="F1251" t="str">
            <v>Services, Other</v>
          </cell>
          <cell r="G1251">
            <v>100285293</v>
          </cell>
          <cell r="H1251">
            <v>100285293</v>
          </cell>
        </row>
        <row r="1252">
          <cell r="B1252" t="str">
            <v>3008Supplies</v>
          </cell>
          <cell r="C1252" t="str">
            <v>3008</v>
          </cell>
          <cell r="D1252" t="str">
            <v>Public Transportation Capital Improvement Program</v>
          </cell>
          <cell r="E1252" t="str">
            <v>Supplies</v>
          </cell>
          <cell r="F1252" t="str">
            <v>Supplies</v>
          </cell>
          <cell r="G1252">
            <v>0</v>
          </cell>
          <cell r="H1252">
            <v>0</v>
          </cell>
        </row>
        <row r="1253">
          <cell r="B1253" t="str">
            <v>3180MCapital Outlay</v>
          </cell>
          <cell r="C1253" t="str">
            <v>3180M</v>
          </cell>
          <cell r="D1253" t="str">
            <v>Geographical Information Systems</v>
          </cell>
          <cell r="E1253" t="str">
            <v>Capital Outlay</v>
          </cell>
          <cell r="F1253" t="str">
            <v>Capital Outlay</v>
          </cell>
          <cell r="G1253">
            <v>0</v>
          </cell>
          <cell r="H1253">
            <v>0</v>
          </cell>
        </row>
        <row r="1254">
          <cell r="B1254" t="str">
            <v>3180MContras/Contingencies</v>
          </cell>
          <cell r="C1254" t="str">
            <v>3180M</v>
          </cell>
          <cell r="D1254" t="str">
            <v>Geographical Information Systems</v>
          </cell>
          <cell r="E1254" t="str">
            <v>Contras/Contingencies</v>
          </cell>
          <cell r="F1254" t="str">
            <v>Contras/Contingencies</v>
          </cell>
          <cell r="G1254">
            <v>143776</v>
          </cell>
          <cell r="H1254">
            <v>275387</v>
          </cell>
        </row>
        <row r="1255">
          <cell r="B1255" t="str">
            <v>3180MDebt Services</v>
          </cell>
          <cell r="C1255" t="str">
            <v>3180M</v>
          </cell>
          <cell r="D1255" t="str">
            <v>Geographical Information Systems</v>
          </cell>
          <cell r="E1255" t="str">
            <v>Debt Services</v>
          </cell>
          <cell r="F1255" t="str">
            <v>Debt Services</v>
          </cell>
          <cell r="G1255">
            <v>0</v>
          </cell>
          <cell r="H1255">
            <v>0</v>
          </cell>
        </row>
        <row r="1256">
          <cell r="B1256" t="str">
            <v>3180MIntergovt Services</v>
          </cell>
          <cell r="C1256" t="str">
            <v>3180M</v>
          </cell>
          <cell r="D1256" t="str">
            <v>Geographical Information Systems</v>
          </cell>
          <cell r="E1256" t="str">
            <v>Intergovt Services</v>
          </cell>
          <cell r="F1256" t="str">
            <v>Intergovt Services</v>
          </cell>
          <cell r="G1256">
            <v>362387</v>
          </cell>
          <cell r="H1256">
            <v>389674</v>
          </cell>
        </row>
        <row r="1257">
          <cell r="B1257" t="str">
            <v>3180MSalaries/Benefits</v>
          </cell>
          <cell r="C1257" t="str">
            <v>3180M</v>
          </cell>
          <cell r="D1257" t="str">
            <v>Geographical Information Systems</v>
          </cell>
          <cell r="E1257" t="str">
            <v>Salaries/Benefits</v>
          </cell>
          <cell r="F1257" t="str">
            <v>Salaries/Benefits</v>
          </cell>
          <cell r="G1257">
            <v>3311114</v>
          </cell>
          <cell r="H1257">
            <v>3537808</v>
          </cell>
        </row>
        <row r="1258">
          <cell r="B1258" t="str">
            <v>3180MServices, Other</v>
          </cell>
          <cell r="C1258" t="str">
            <v>3180M</v>
          </cell>
          <cell r="D1258" t="str">
            <v>Geographical Information Systems</v>
          </cell>
          <cell r="E1258" t="str">
            <v>Services, Other</v>
          </cell>
          <cell r="F1258" t="str">
            <v>Services, Other</v>
          </cell>
          <cell r="G1258">
            <v>455879</v>
          </cell>
          <cell r="H1258">
            <v>456236</v>
          </cell>
        </row>
        <row r="1259">
          <cell r="B1259" t="str">
            <v>3180MSupplies</v>
          </cell>
          <cell r="C1259" t="str">
            <v>3180M</v>
          </cell>
          <cell r="D1259" t="str">
            <v>Geographical Information Systems</v>
          </cell>
          <cell r="E1259" t="str">
            <v>Supplies</v>
          </cell>
          <cell r="F1259" t="str">
            <v>Supplies</v>
          </cell>
          <cell r="G1259">
            <v>109475</v>
          </cell>
          <cell r="H1259">
            <v>109475</v>
          </cell>
        </row>
        <row r="1260">
          <cell r="B1260" t="str">
            <v>4000MCapital Outlay</v>
          </cell>
          <cell r="C1260" t="str">
            <v>4000M</v>
          </cell>
          <cell r="D1260" t="str">
            <v>Wastewater Treatment</v>
          </cell>
          <cell r="E1260" t="str">
            <v>Capital Outlay</v>
          </cell>
          <cell r="F1260" t="str">
            <v>Capital Outlay</v>
          </cell>
          <cell r="G1260">
            <v>0</v>
          </cell>
          <cell r="H1260">
            <v>0</v>
          </cell>
        </row>
        <row r="1261">
          <cell r="B1261" t="str">
            <v>4000MContras/Contingencies</v>
          </cell>
          <cell r="C1261" t="str">
            <v>4000M</v>
          </cell>
          <cell r="D1261" t="str">
            <v>Wastewater Treatment</v>
          </cell>
          <cell r="E1261" t="str">
            <v>Contras/Contingencies</v>
          </cell>
          <cell r="F1261" t="str">
            <v>Contras/Contingencies</v>
          </cell>
          <cell r="G1261">
            <v>2617486</v>
          </cell>
          <cell r="H1261">
            <v>1411188</v>
          </cell>
        </row>
        <row r="1262">
          <cell r="B1262" t="str">
            <v>4000MDebt Services</v>
          </cell>
          <cell r="C1262" t="str">
            <v>4000M</v>
          </cell>
          <cell r="D1262" t="str">
            <v>Wastewater Treatment</v>
          </cell>
          <cell r="E1262" t="str">
            <v>Debt Services</v>
          </cell>
          <cell r="F1262" t="str">
            <v>Debt Services</v>
          </cell>
          <cell r="G1262">
            <v>0</v>
          </cell>
          <cell r="H1262">
            <v>0</v>
          </cell>
        </row>
        <row r="1263">
          <cell r="B1263" t="str">
            <v>4000MIntergovt Services</v>
          </cell>
          <cell r="C1263" t="str">
            <v>4000M</v>
          </cell>
          <cell r="D1263" t="str">
            <v>Wastewater Treatment</v>
          </cell>
          <cell r="E1263" t="str">
            <v>Intergovt Services</v>
          </cell>
          <cell r="F1263" t="str">
            <v>Intergovt Services</v>
          </cell>
          <cell r="G1263">
            <v>27254361</v>
          </cell>
          <cell r="H1263">
            <v>25978073</v>
          </cell>
        </row>
        <row r="1264">
          <cell r="B1264" t="str">
            <v>4000MSalaries/Benefits</v>
          </cell>
          <cell r="C1264" t="str">
            <v>4000M</v>
          </cell>
          <cell r="D1264" t="str">
            <v>Wastewater Treatment</v>
          </cell>
          <cell r="E1264" t="str">
            <v>Salaries/Benefits</v>
          </cell>
          <cell r="F1264" t="str">
            <v>Salaries/Benefits</v>
          </cell>
          <cell r="G1264">
            <v>40629115</v>
          </cell>
          <cell r="H1264">
            <v>42509077</v>
          </cell>
        </row>
        <row r="1265">
          <cell r="B1265" t="str">
            <v>4000MServices, Other</v>
          </cell>
          <cell r="C1265" t="str">
            <v>4000M</v>
          </cell>
          <cell r="D1265" t="str">
            <v>Wastewater Treatment</v>
          </cell>
          <cell r="E1265" t="str">
            <v>Services, Other</v>
          </cell>
          <cell r="F1265" t="str">
            <v>Services, Other</v>
          </cell>
          <cell r="G1265">
            <v>26734576</v>
          </cell>
          <cell r="H1265">
            <v>28911255</v>
          </cell>
        </row>
        <row r="1266">
          <cell r="B1266" t="str">
            <v>4000MSupplies</v>
          </cell>
          <cell r="C1266" t="str">
            <v>4000M</v>
          </cell>
          <cell r="D1266" t="str">
            <v>Wastewater Treatment</v>
          </cell>
          <cell r="E1266" t="str">
            <v>Supplies</v>
          </cell>
          <cell r="F1266" t="str">
            <v>Supplies</v>
          </cell>
          <cell r="G1266">
            <v>11637399</v>
          </cell>
          <cell r="H1266">
            <v>12350394</v>
          </cell>
        </row>
        <row r="1267">
          <cell r="B1267" t="str">
            <v>4616MCapital Outlay</v>
          </cell>
          <cell r="C1267" t="str">
            <v>4616M</v>
          </cell>
          <cell r="D1267" t="str">
            <v>Water Quality--CIP Transfers</v>
          </cell>
          <cell r="E1267" t="str">
            <v>Capital Outlay</v>
          </cell>
          <cell r="F1267" t="str">
            <v>Capital Outlay</v>
          </cell>
          <cell r="G1267">
            <v>0</v>
          </cell>
          <cell r="H1267">
            <v>0</v>
          </cell>
        </row>
        <row r="1268">
          <cell r="B1268" t="str">
            <v>4616MContras/Contingencies</v>
          </cell>
          <cell r="C1268" t="str">
            <v>4616M</v>
          </cell>
          <cell r="D1268" t="str">
            <v>Water Quality--CIP Transfers</v>
          </cell>
          <cell r="E1268" t="str">
            <v>Contras/Contingencies</v>
          </cell>
          <cell r="F1268" t="str">
            <v>Contras/Contingencies</v>
          </cell>
          <cell r="G1268">
            <v>0</v>
          </cell>
          <cell r="H1268">
            <v>0</v>
          </cell>
        </row>
        <row r="1269">
          <cell r="B1269" t="str">
            <v>4616MDebt Services</v>
          </cell>
          <cell r="C1269" t="str">
            <v>4616M</v>
          </cell>
          <cell r="D1269" t="str">
            <v>Water Quality--CIP Transfers</v>
          </cell>
          <cell r="E1269" t="str">
            <v>Debt Services</v>
          </cell>
          <cell r="F1269" t="str">
            <v>Debt Services</v>
          </cell>
          <cell r="G1269">
            <v>0</v>
          </cell>
          <cell r="H1269">
            <v>0</v>
          </cell>
        </row>
        <row r="1270">
          <cell r="B1270" t="str">
            <v>4616MIntergovt Services</v>
          </cell>
          <cell r="C1270" t="str">
            <v>4616M</v>
          </cell>
          <cell r="D1270" t="str">
            <v>Water Quality--CIP Transfers</v>
          </cell>
          <cell r="E1270" t="str">
            <v>Intergovt Services</v>
          </cell>
          <cell r="F1270" t="str">
            <v>Intergovt Services</v>
          </cell>
          <cell r="G1270">
            <v>0</v>
          </cell>
          <cell r="H1270">
            <v>0</v>
          </cell>
        </row>
        <row r="1271">
          <cell r="B1271" t="str">
            <v>4616MSalaries/Benefits</v>
          </cell>
          <cell r="C1271" t="str">
            <v>4616M</v>
          </cell>
          <cell r="D1271" t="str">
            <v>Water Quality--CIP Transfers</v>
          </cell>
          <cell r="E1271" t="str">
            <v>Salaries/Benefits</v>
          </cell>
          <cell r="F1271" t="str">
            <v>Salaries/Benefits</v>
          </cell>
          <cell r="G1271">
            <v>0</v>
          </cell>
          <cell r="H1271">
            <v>0</v>
          </cell>
        </row>
        <row r="1272">
          <cell r="B1272" t="str">
            <v>4616MServices, Other</v>
          </cell>
          <cell r="C1272" t="str">
            <v>4616M</v>
          </cell>
          <cell r="D1272" t="str">
            <v>Water Quality--CIP Transfers</v>
          </cell>
          <cell r="E1272" t="str">
            <v>Services, Other</v>
          </cell>
          <cell r="F1272" t="str">
            <v>Services, Other</v>
          </cell>
          <cell r="G1272">
            <v>0</v>
          </cell>
          <cell r="H1272">
            <v>0</v>
          </cell>
        </row>
        <row r="1273">
          <cell r="B1273" t="str">
            <v>4616MSupplies</v>
          </cell>
          <cell r="C1273" t="str">
            <v>4616M</v>
          </cell>
          <cell r="D1273" t="str">
            <v>Water Quality--CIP Transfers</v>
          </cell>
          <cell r="E1273" t="str">
            <v>Supplies</v>
          </cell>
          <cell r="F1273" t="str">
            <v>Supplies</v>
          </cell>
          <cell r="G1273">
            <v>0</v>
          </cell>
          <cell r="H1273">
            <v>0</v>
          </cell>
        </row>
        <row r="1274">
          <cell r="B1274" t="str">
            <v>4999MCapital Outlay</v>
          </cell>
          <cell r="C1274" t="str">
            <v>4999M</v>
          </cell>
          <cell r="D1274" t="str">
            <v>Wastewater Treatment Debt Service</v>
          </cell>
          <cell r="E1274" t="str">
            <v>Capital Outlay</v>
          </cell>
          <cell r="F1274" t="str">
            <v>Capital Outlay</v>
          </cell>
          <cell r="G1274">
            <v>0</v>
          </cell>
          <cell r="H1274">
            <v>0</v>
          </cell>
        </row>
        <row r="1275">
          <cell r="B1275" t="str">
            <v>4999MContras/Contingencies</v>
          </cell>
          <cell r="C1275" t="str">
            <v>4999M</v>
          </cell>
          <cell r="D1275" t="str">
            <v>Wastewater Treatment Debt Service</v>
          </cell>
          <cell r="E1275" t="str">
            <v>Contras/Contingencies</v>
          </cell>
          <cell r="F1275" t="str">
            <v>Contras/Contingencies</v>
          </cell>
          <cell r="G1275">
            <v>0</v>
          </cell>
          <cell r="H1275">
            <v>0</v>
          </cell>
        </row>
        <row r="1276">
          <cell r="B1276" t="str">
            <v>4999MDebt Services</v>
          </cell>
          <cell r="C1276" t="str">
            <v>4999M</v>
          </cell>
          <cell r="D1276" t="str">
            <v>Wastewater Treatment Debt Service</v>
          </cell>
          <cell r="E1276" t="str">
            <v>Debt Services</v>
          </cell>
          <cell r="F1276" t="str">
            <v>Debt Services</v>
          </cell>
          <cell r="G1276">
            <v>178569346</v>
          </cell>
          <cell r="H1276">
            <v>191931617</v>
          </cell>
        </row>
        <row r="1277">
          <cell r="B1277" t="str">
            <v>4999MIntergovt Services</v>
          </cell>
          <cell r="C1277" t="str">
            <v>4999M</v>
          </cell>
          <cell r="D1277" t="str">
            <v>Wastewater Treatment Debt Service</v>
          </cell>
          <cell r="E1277" t="str">
            <v>Intergovt Services</v>
          </cell>
          <cell r="F1277" t="str">
            <v>Intergovt Services</v>
          </cell>
          <cell r="G1277">
            <v>0</v>
          </cell>
          <cell r="H1277">
            <v>0</v>
          </cell>
        </row>
        <row r="1278">
          <cell r="B1278" t="str">
            <v>4999MSalaries/Benefits</v>
          </cell>
          <cell r="C1278" t="str">
            <v>4999M</v>
          </cell>
          <cell r="D1278" t="str">
            <v>Wastewater Treatment Debt Service</v>
          </cell>
          <cell r="E1278" t="str">
            <v>Salaries/Benefits</v>
          </cell>
          <cell r="F1278" t="str">
            <v>Salaries/Benefits</v>
          </cell>
          <cell r="G1278">
            <v>0</v>
          </cell>
          <cell r="H1278">
            <v>0</v>
          </cell>
        </row>
        <row r="1279">
          <cell r="B1279" t="str">
            <v>4999MServices, Other</v>
          </cell>
          <cell r="C1279" t="str">
            <v>4999M</v>
          </cell>
          <cell r="D1279" t="str">
            <v>Wastewater Treatment Debt Service</v>
          </cell>
          <cell r="E1279" t="str">
            <v>Services, Other</v>
          </cell>
          <cell r="F1279" t="str">
            <v>Services, Other</v>
          </cell>
          <cell r="G1279">
            <v>0</v>
          </cell>
          <cell r="H1279">
            <v>0</v>
          </cell>
        </row>
        <row r="1280">
          <cell r="B1280" t="str">
            <v>4999MSupplies</v>
          </cell>
          <cell r="C1280" t="str">
            <v>4999M</v>
          </cell>
          <cell r="D1280" t="str">
            <v>Wastewater Treatment Debt Service</v>
          </cell>
          <cell r="E1280" t="str">
            <v>Supplies</v>
          </cell>
          <cell r="F1280" t="str">
            <v>Supplies</v>
          </cell>
          <cell r="G1280">
            <v>0</v>
          </cell>
          <cell r="H1280">
            <v>0</v>
          </cell>
        </row>
        <row r="1281">
          <cell r="B1281" t="str">
            <v>5000MCapital Outlay</v>
          </cell>
          <cell r="C1281" t="str">
            <v>5000M</v>
          </cell>
          <cell r="D1281" t="str">
            <v>Transit</v>
          </cell>
          <cell r="E1281" t="str">
            <v>Capital Outlay</v>
          </cell>
          <cell r="F1281" t="str">
            <v>Capital Outlay</v>
          </cell>
          <cell r="G1281">
            <v>0</v>
          </cell>
          <cell r="H1281">
            <v>0</v>
          </cell>
        </row>
        <row r="1282">
          <cell r="B1282" t="str">
            <v>5000MContras/Contingencies</v>
          </cell>
          <cell r="C1282" t="str">
            <v>5000M</v>
          </cell>
          <cell r="D1282" t="str">
            <v>Transit</v>
          </cell>
          <cell r="E1282" t="str">
            <v>Contras/Contingencies</v>
          </cell>
          <cell r="F1282" t="str">
            <v>Contras/Contingencies</v>
          </cell>
          <cell r="G1282">
            <v>-11192291</v>
          </cell>
          <cell r="H1282">
            <v>-13592219</v>
          </cell>
        </row>
        <row r="1283">
          <cell r="B1283" t="str">
            <v>5000MDebt Services</v>
          </cell>
          <cell r="C1283" t="str">
            <v>5000M</v>
          </cell>
          <cell r="D1283" t="str">
            <v>Transit</v>
          </cell>
          <cell r="E1283" t="str">
            <v>Debt Services</v>
          </cell>
          <cell r="F1283" t="str">
            <v>Debt Services</v>
          </cell>
          <cell r="G1283">
            <v>167788</v>
          </cell>
          <cell r="H1283">
            <v>157456</v>
          </cell>
        </row>
        <row r="1284">
          <cell r="B1284" t="str">
            <v>5000MIntergovt Services</v>
          </cell>
          <cell r="C1284" t="str">
            <v>5000M</v>
          </cell>
          <cell r="D1284" t="str">
            <v>Transit</v>
          </cell>
          <cell r="E1284" t="str">
            <v>Intergovt Services</v>
          </cell>
          <cell r="F1284" t="str">
            <v>Intergovt Services</v>
          </cell>
          <cell r="G1284">
            <v>52388913</v>
          </cell>
          <cell r="H1284">
            <v>55617557</v>
          </cell>
        </row>
        <row r="1285">
          <cell r="B1285" t="str">
            <v>5000MSalaries/Benefits</v>
          </cell>
          <cell r="C1285" t="str">
            <v>5000M</v>
          </cell>
          <cell r="D1285" t="str">
            <v>Transit</v>
          </cell>
          <cell r="E1285" t="str">
            <v>Salaries/Benefits</v>
          </cell>
          <cell r="F1285" t="str">
            <v>Salaries/Benefits</v>
          </cell>
          <cell r="G1285">
            <v>386932758</v>
          </cell>
          <cell r="H1285">
            <v>409811723</v>
          </cell>
        </row>
        <row r="1286">
          <cell r="B1286" t="str">
            <v>5000MServices, Other</v>
          </cell>
          <cell r="C1286" t="str">
            <v>5000M</v>
          </cell>
          <cell r="D1286" t="str">
            <v>Transit</v>
          </cell>
          <cell r="E1286" t="str">
            <v>Services, Other</v>
          </cell>
          <cell r="F1286" t="str">
            <v>Services, Other</v>
          </cell>
          <cell r="G1286">
            <v>707882352</v>
          </cell>
          <cell r="H1286">
            <v>672806559</v>
          </cell>
        </row>
        <row r="1287">
          <cell r="B1287" t="str">
            <v>5000MSupplies</v>
          </cell>
          <cell r="C1287" t="str">
            <v>5000M</v>
          </cell>
          <cell r="D1287" t="str">
            <v>Transit</v>
          </cell>
          <cell r="E1287" t="str">
            <v>Supplies</v>
          </cell>
          <cell r="F1287" t="str">
            <v>Supplies</v>
          </cell>
          <cell r="G1287">
            <v>72690537</v>
          </cell>
          <cell r="H1287">
            <v>80420782</v>
          </cell>
        </row>
        <row r="1288">
          <cell r="B1288" t="str">
            <v>5001MCapital Outlay</v>
          </cell>
          <cell r="C1288" t="str">
            <v>5001M</v>
          </cell>
          <cell r="D1288" t="str">
            <v>Public Transportation CIP Transfer</v>
          </cell>
          <cell r="E1288" t="str">
            <v>Capital Outlay</v>
          </cell>
          <cell r="F1288" t="str">
            <v>Capital Outlay</v>
          </cell>
          <cell r="G1288">
            <v>0</v>
          </cell>
          <cell r="H1288">
            <v>0</v>
          </cell>
        </row>
        <row r="1289">
          <cell r="B1289" t="str">
            <v>5001MContras/Contingencies</v>
          </cell>
          <cell r="C1289" t="str">
            <v>5001M</v>
          </cell>
          <cell r="D1289" t="str">
            <v>Public Transportation CIP Transfer</v>
          </cell>
          <cell r="E1289" t="str">
            <v>Contras/Contingencies</v>
          </cell>
          <cell r="F1289" t="str">
            <v>Contras/Contingencies</v>
          </cell>
          <cell r="G1289">
            <v>0</v>
          </cell>
          <cell r="H1289">
            <v>0</v>
          </cell>
        </row>
        <row r="1290">
          <cell r="B1290" t="str">
            <v>5001MDebt Services</v>
          </cell>
          <cell r="C1290" t="str">
            <v>5001M</v>
          </cell>
          <cell r="D1290" t="str">
            <v>Public Transportation CIP Transfer</v>
          </cell>
          <cell r="E1290" t="str">
            <v>Debt Services</v>
          </cell>
          <cell r="F1290" t="str">
            <v>Debt Services</v>
          </cell>
          <cell r="G1290">
            <v>0</v>
          </cell>
          <cell r="H1290">
            <v>0</v>
          </cell>
        </row>
        <row r="1291">
          <cell r="B1291" t="str">
            <v>5001MIntergovt Services</v>
          </cell>
          <cell r="C1291" t="str">
            <v>5001M</v>
          </cell>
          <cell r="D1291" t="str">
            <v>Public Transportation CIP Transfer</v>
          </cell>
          <cell r="E1291" t="str">
            <v>Intergovt Services</v>
          </cell>
          <cell r="F1291" t="str">
            <v>Intergovt Services</v>
          </cell>
          <cell r="G1291">
            <v>0</v>
          </cell>
          <cell r="H1291">
            <v>0</v>
          </cell>
        </row>
        <row r="1292">
          <cell r="B1292" t="str">
            <v>5001MSalaries/Benefits</v>
          </cell>
          <cell r="C1292" t="str">
            <v>5001M</v>
          </cell>
          <cell r="D1292" t="str">
            <v>Public Transportation CIP Transfer</v>
          </cell>
          <cell r="E1292" t="str">
            <v>Salaries/Benefits</v>
          </cell>
          <cell r="F1292" t="str">
            <v>Salaries/Benefits</v>
          </cell>
          <cell r="G1292">
            <v>0</v>
          </cell>
          <cell r="H1292">
            <v>0</v>
          </cell>
        </row>
        <row r="1293">
          <cell r="B1293" t="str">
            <v>5001MServices, Other</v>
          </cell>
          <cell r="C1293" t="str">
            <v>5001M</v>
          </cell>
          <cell r="D1293" t="str">
            <v>Public Transportation CIP Transfer</v>
          </cell>
          <cell r="E1293" t="str">
            <v>Services, Other</v>
          </cell>
          <cell r="F1293" t="str">
            <v>Services, Other</v>
          </cell>
          <cell r="G1293">
            <v>0</v>
          </cell>
          <cell r="H1293">
            <v>0</v>
          </cell>
        </row>
        <row r="1294">
          <cell r="B1294" t="str">
            <v>5001MSupplies</v>
          </cell>
          <cell r="C1294" t="str">
            <v>5001M</v>
          </cell>
          <cell r="D1294" t="str">
            <v>Public Transportation CIP Transfer</v>
          </cell>
          <cell r="E1294" t="str">
            <v>Supplies</v>
          </cell>
          <cell r="F1294" t="str">
            <v>Supplies</v>
          </cell>
          <cell r="G1294">
            <v>0</v>
          </cell>
          <cell r="H1294">
            <v>0</v>
          </cell>
        </row>
        <row r="1295">
          <cell r="B1295" t="str">
            <v>5002MCapital Outlay</v>
          </cell>
          <cell r="C1295" t="str">
            <v>5002M</v>
          </cell>
          <cell r="D1295" t="str">
            <v>Transit Revenue Vehicle Replacement</v>
          </cell>
          <cell r="E1295" t="str">
            <v>Capital Outlay</v>
          </cell>
          <cell r="F1295" t="str">
            <v>Capital Outlay</v>
          </cell>
          <cell r="G1295">
            <v>0</v>
          </cell>
          <cell r="H1295">
            <v>0</v>
          </cell>
        </row>
        <row r="1296">
          <cell r="B1296" t="str">
            <v>5002MContras/Contingencies</v>
          </cell>
          <cell r="C1296" t="str">
            <v>5002M</v>
          </cell>
          <cell r="D1296" t="str">
            <v>Transit Revenue Vehicle Replacement</v>
          </cell>
          <cell r="E1296" t="str">
            <v>Contras/Contingencies</v>
          </cell>
          <cell r="F1296" t="str">
            <v>Contras/Contingencies</v>
          </cell>
          <cell r="G1296">
            <v>13450000</v>
          </cell>
          <cell r="H1296">
            <v>13450000</v>
          </cell>
        </row>
        <row r="1297">
          <cell r="B1297" t="str">
            <v>5002MDebt Services</v>
          </cell>
          <cell r="C1297" t="str">
            <v>5002M</v>
          </cell>
          <cell r="D1297" t="str">
            <v>Transit Revenue Vehicle Replacement</v>
          </cell>
          <cell r="E1297" t="str">
            <v>Debt Services</v>
          </cell>
          <cell r="F1297" t="str">
            <v>Debt Services</v>
          </cell>
          <cell r="G1297">
            <v>0</v>
          </cell>
          <cell r="H1297">
            <v>0</v>
          </cell>
        </row>
        <row r="1298">
          <cell r="B1298" t="str">
            <v>5002MIntergovt Services</v>
          </cell>
          <cell r="C1298" t="str">
            <v>5002M</v>
          </cell>
          <cell r="D1298" t="str">
            <v>Transit Revenue Vehicle Replacement</v>
          </cell>
          <cell r="E1298" t="str">
            <v>Intergovt Services</v>
          </cell>
          <cell r="F1298" t="str">
            <v>Intergovt Services</v>
          </cell>
          <cell r="G1298">
            <v>44317440</v>
          </cell>
          <cell r="H1298">
            <v>46385440</v>
          </cell>
        </row>
        <row r="1299">
          <cell r="B1299" t="str">
            <v>5002MSalaries/Benefits</v>
          </cell>
          <cell r="C1299" t="str">
            <v>5002M</v>
          </cell>
          <cell r="D1299" t="str">
            <v>Transit Revenue Vehicle Replacement</v>
          </cell>
          <cell r="E1299" t="str">
            <v>Salaries/Benefits</v>
          </cell>
          <cell r="F1299" t="str">
            <v>Salaries/Benefits</v>
          </cell>
          <cell r="G1299">
            <v>0</v>
          </cell>
          <cell r="H1299">
            <v>0</v>
          </cell>
        </row>
        <row r="1300">
          <cell r="B1300" t="str">
            <v>5002MServices, Other</v>
          </cell>
          <cell r="C1300" t="str">
            <v>5002M</v>
          </cell>
          <cell r="D1300" t="str">
            <v>Transit Revenue Vehicle Replacement</v>
          </cell>
          <cell r="E1300" t="str">
            <v>Services, Other</v>
          </cell>
          <cell r="F1300" t="str">
            <v>Services, Other</v>
          </cell>
          <cell r="G1300">
            <v>77332170</v>
          </cell>
          <cell r="H1300">
            <v>75264170</v>
          </cell>
        </row>
        <row r="1301">
          <cell r="B1301" t="str">
            <v>5002MSupplies</v>
          </cell>
          <cell r="C1301" t="str">
            <v>5002M</v>
          </cell>
          <cell r="D1301" t="str">
            <v>Transit Revenue Vehicle Replacement</v>
          </cell>
          <cell r="E1301" t="str">
            <v>Supplies</v>
          </cell>
          <cell r="F1301" t="str">
            <v>Supplies</v>
          </cell>
          <cell r="G1301">
            <v>0</v>
          </cell>
          <cell r="H1301">
            <v>0</v>
          </cell>
        </row>
        <row r="1302">
          <cell r="B1302" t="str">
            <v>5010MCapital Outlay</v>
          </cell>
          <cell r="C1302" t="str">
            <v>5010M</v>
          </cell>
          <cell r="D1302" t="str">
            <v>DOT Director's Office</v>
          </cell>
          <cell r="E1302" t="str">
            <v>Capital Outlay</v>
          </cell>
          <cell r="F1302" t="str">
            <v>Capital Outlay</v>
          </cell>
          <cell r="G1302">
            <v>0</v>
          </cell>
          <cell r="H1302">
            <v>0</v>
          </cell>
        </row>
        <row r="1303">
          <cell r="B1303" t="str">
            <v>5010MContras/Contingencies</v>
          </cell>
          <cell r="C1303" t="str">
            <v>5010M</v>
          </cell>
          <cell r="D1303" t="str">
            <v>DOT Director's Office</v>
          </cell>
          <cell r="E1303" t="str">
            <v>Contras/Contingencies</v>
          </cell>
          <cell r="F1303" t="str">
            <v>Contras/Contingencies</v>
          </cell>
          <cell r="G1303">
            <v>-369705</v>
          </cell>
          <cell r="H1303">
            <v>-150246</v>
          </cell>
        </row>
        <row r="1304">
          <cell r="B1304" t="str">
            <v>5010MDebt Services</v>
          </cell>
          <cell r="C1304" t="str">
            <v>5010M</v>
          </cell>
          <cell r="D1304" t="str">
            <v>DOT Director's Office</v>
          </cell>
          <cell r="E1304" t="str">
            <v>Debt Services</v>
          </cell>
          <cell r="F1304" t="str">
            <v>Debt Services</v>
          </cell>
          <cell r="G1304">
            <v>0</v>
          </cell>
          <cell r="H1304">
            <v>0</v>
          </cell>
        </row>
        <row r="1305">
          <cell r="B1305" t="str">
            <v>5010MIntergovt Services</v>
          </cell>
          <cell r="C1305" t="str">
            <v>5010M</v>
          </cell>
          <cell r="D1305" t="str">
            <v>DOT Director's Office</v>
          </cell>
          <cell r="E1305" t="str">
            <v>Intergovt Services</v>
          </cell>
          <cell r="F1305" t="str">
            <v>Intergovt Services</v>
          </cell>
          <cell r="G1305">
            <v>969155</v>
          </cell>
          <cell r="H1305">
            <v>1197998</v>
          </cell>
        </row>
        <row r="1306">
          <cell r="B1306" t="str">
            <v>5010MSalaries/Benefits</v>
          </cell>
          <cell r="C1306" t="str">
            <v>5010M</v>
          </cell>
          <cell r="D1306" t="str">
            <v>DOT Director's Office</v>
          </cell>
          <cell r="E1306" t="str">
            <v>Salaries/Benefits</v>
          </cell>
          <cell r="F1306" t="str">
            <v>Salaries/Benefits</v>
          </cell>
          <cell r="G1306">
            <v>10852376</v>
          </cell>
          <cell r="H1306">
            <v>11194350</v>
          </cell>
        </row>
        <row r="1307">
          <cell r="B1307" t="str">
            <v>5010MServices, Other</v>
          </cell>
          <cell r="C1307" t="str">
            <v>5010M</v>
          </cell>
          <cell r="D1307" t="str">
            <v>DOT Director's Office</v>
          </cell>
          <cell r="E1307" t="str">
            <v>Services, Other</v>
          </cell>
          <cell r="F1307" t="str">
            <v>Services, Other</v>
          </cell>
          <cell r="G1307">
            <v>15001020</v>
          </cell>
          <cell r="H1307">
            <v>15001020</v>
          </cell>
        </row>
        <row r="1308">
          <cell r="B1308" t="str">
            <v>5010MSupplies</v>
          </cell>
          <cell r="C1308" t="str">
            <v>5010M</v>
          </cell>
          <cell r="D1308" t="str">
            <v>DOT Director's Office</v>
          </cell>
          <cell r="E1308" t="str">
            <v>Supplies</v>
          </cell>
          <cell r="F1308" t="str">
            <v>Supplies</v>
          </cell>
          <cell r="G1308">
            <v>129082</v>
          </cell>
          <cell r="H1308">
            <v>129082</v>
          </cell>
        </row>
      </sheetData>
      <sheetData sheetId="36">
        <row r="7">
          <cell r="B7" t="str">
            <v>0010Charges for Services</v>
          </cell>
          <cell r="C7" t="str">
            <v>0010</v>
          </cell>
          <cell r="D7" t="str">
            <v>County Council</v>
          </cell>
          <cell r="E7" t="str">
            <v>Charges for Services</v>
          </cell>
          <cell r="F7" t="str">
            <v>Charges for Services</v>
          </cell>
          <cell r="G7">
            <v>0</v>
          </cell>
          <cell r="H7">
            <v>0</v>
          </cell>
        </row>
        <row r="8">
          <cell r="B8" t="str">
            <v>0010Fines and Forfeits</v>
          </cell>
          <cell r="C8" t="str">
            <v>0010</v>
          </cell>
          <cell r="D8" t="str">
            <v>County Council</v>
          </cell>
          <cell r="E8" t="str">
            <v>Fines and Forfeits</v>
          </cell>
          <cell r="F8" t="str">
            <v>Fines and Forfeits</v>
          </cell>
          <cell r="G8">
            <v>0</v>
          </cell>
          <cell r="H8">
            <v>0</v>
          </cell>
        </row>
        <row r="9">
          <cell r="B9" t="str">
            <v>0010General Fund Transfers</v>
          </cell>
          <cell r="C9" t="str">
            <v>0010</v>
          </cell>
          <cell r="D9" t="str">
            <v>County Council</v>
          </cell>
          <cell r="E9" t="str">
            <v>General Fund Transfers</v>
          </cell>
          <cell r="F9" t="str">
            <v>General Fund Transfers</v>
          </cell>
          <cell r="G9">
            <v>0</v>
          </cell>
          <cell r="H9">
            <v>0</v>
          </cell>
        </row>
        <row r="10">
          <cell r="B10" t="str">
            <v>0010Grant</v>
          </cell>
          <cell r="C10" t="str">
            <v>0010</v>
          </cell>
          <cell r="D10" t="str">
            <v>County Council</v>
          </cell>
          <cell r="E10" t="str">
            <v>Grant</v>
          </cell>
          <cell r="F10" t="str">
            <v>Grant</v>
          </cell>
          <cell r="G10">
            <v>0</v>
          </cell>
          <cell r="H10">
            <v>0</v>
          </cell>
        </row>
        <row r="11">
          <cell r="B11" t="str">
            <v>0010Intergovt. Revenues</v>
          </cell>
          <cell r="C11" t="str">
            <v>0010</v>
          </cell>
          <cell r="D11" t="str">
            <v>County Council</v>
          </cell>
          <cell r="E11" t="str">
            <v>Intergovt. Revenues</v>
          </cell>
          <cell r="F11" t="str">
            <v>Intergovt. Revenues</v>
          </cell>
          <cell r="G11">
            <v>0</v>
          </cell>
          <cell r="H11">
            <v>0</v>
          </cell>
        </row>
        <row r="12">
          <cell r="B12" t="str">
            <v>0010Licenses and Permits</v>
          </cell>
          <cell r="C12" t="str">
            <v>0010</v>
          </cell>
          <cell r="D12" t="str">
            <v>County Council</v>
          </cell>
          <cell r="E12" t="str">
            <v>Licenses and Permits</v>
          </cell>
          <cell r="F12" t="str">
            <v>Licenses and Permits</v>
          </cell>
          <cell r="G12">
            <v>0</v>
          </cell>
          <cell r="H12">
            <v>0</v>
          </cell>
        </row>
        <row r="13">
          <cell r="B13" t="str">
            <v>0010Miscellaneous Revenue</v>
          </cell>
          <cell r="C13" t="str">
            <v>0010</v>
          </cell>
          <cell r="D13" t="str">
            <v>County Council</v>
          </cell>
          <cell r="E13" t="str">
            <v>Miscellaneous Revenue</v>
          </cell>
          <cell r="F13" t="str">
            <v>Miscellaneous Revenue</v>
          </cell>
          <cell r="G13">
            <v>0</v>
          </cell>
          <cell r="H13">
            <v>0</v>
          </cell>
        </row>
        <row r="14">
          <cell r="B14" t="str">
            <v>0010Other Financing Sources</v>
          </cell>
          <cell r="C14" t="str">
            <v>0010</v>
          </cell>
          <cell r="D14" t="str">
            <v>County Council</v>
          </cell>
          <cell r="E14" t="str">
            <v>Other Financing Sources</v>
          </cell>
          <cell r="F14" t="str">
            <v>Other Financing Sources</v>
          </cell>
          <cell r="G14">
            <v>0</v>
          </cell>
          <cell r="H14">
            <v>0</v>
          </cell>
        </row>
        <row r="15">
          <cell r="B15" t="str">
            <v>0010Taxes</v>
          </cell>
          <cell r="C15" t="str">
            <v>0010</v>
          </cell>
          <cell r="D15" t="str">
            <v>County Council</v>
          </cell>
          <cell r="E15" t="str">
            <v>Taxes</v>
          </cell>
          <cell r="F15" t="str">
            <v>Taxes</v>
          </cell>
          <cell r="G15">
            <v>0</v>
          </cell>
          <cell r="H15">
            <v>0</v>
          </cell>
        </row>
        <row r="16">
          <cell r="B16" t="str">
            <v>0020Charges for Services</v>
          </cell>
          <cell r="C16" t="str">
            <v>0020</v>
          </cell>
          <cell r="D16" t="str">
            <v>Council Administration</v>
          </cell>
          <cell r="E16" t="str">
            <v>Charges for Services</v>
          </cell>
          <cell r="F16" t="str">
            <v>Charges for Services</v>
          </cell>
          <cell r="G16">
            <v>0</v>
          </cell>
          <cell r="H16">
            <v>0</v>
          </cell>
        </row>
        <row r="17">
          <cell r="B17" t="str">
            <v>0020Fines and Forfeits</v>
          </cell>
          <cell r="C17" t="str">
            <v>0020</v>
          </cell>
          <cell r="D17" t="str">
            <v>Council Administration</v>
          </cell>
          <cell r="E17" t="str">
            <v>Fines and Forfeits</v>
          </cell>
          <cell r="F17" t="str">
            <v>Fines and Forfeits</v>
          </cell>
          <cell r="G17">
            <v>0</v>
          </cell>
          <cell r="H17">
            <v>0</v>
          </cell>
        </row>
        <row r="18">
          <cell r="B18" t="str">
            <v>0020General Fund Transfers</v>
          </cell>
          <cell r="C18" t="str">
            <v>0020</v>
          </cell>
          <cell r="D18" t="str">
            <v>Council Administration</v>
          </cell>
          <cell r="E18" t="str">
            <v>General Fund Transfers</v>
          </cell>
          <cell r="F18" t="str">
            <v>General Fund Transfers</v>
          </cell>
          <cell r="G18">
            <v>0</v>
          </cell>
          <cell r="H18">
            <v>0</v>
          </cell>
        </row>
        <row r="19">
          <cell r="B19" t="str">
            <v>0020Grant</v>
          </cell>
          <cell r="C19" t="str">
            <v>0020</v>
          </cell>
          <cell r="D19" t="str">
            <v>Council Administration</v>
          </cell>
          <cell r="E19" t="str">
            <v>Grant</v>
          </cell>
          <cell r="F19" t="str">
            <v>Grant</v>
          </cell>
          <cell r="G19">
            <v>0</v>
          </cell>
          <cell r="H19">
            <v>0</v>
          </cell>
        </row>
        <row r="20">
          <cell r="B20" t="str">
            <v>0020Intergovt. Revenues</v>
          </cell>
          <cell r="C20" t="str">
            <v>0020</v>
          </cell>
          <cell r="D20" t="str">
            <v>Council Administration</v>
          </cell>
          <cell r="E20" t="str">
            <v>Intergovt. Revenues</v>
          </cell>
          <cell r="F20" t="str">
            <v>Intergovt. Revenues</v>
          </cell>
          <cell r="G20">
            <v>0</v>
          </cell>
          <cell r="H20">
            <v>0</v>
          </cell>
        </row>
        <row r="21">
          <cell r="B21" t="str">
            <v>0020Licenses and Permits</v>
          </cell>
          <cell r="C21" t="str">
            <v>0020</v>
          </cell>
          <cell r="D21" t="str">
            <v>Council Administration</v>
          </cell>
          <cell r="E21" t="str">
            <v>Licenses and Permits</v>
          </cell>
          <cell r="F21" t="str">
            <v>Licenses and Permits</v>
          </cell>
          <cell r="G21">
            <v>0</v>
          </cell>
          <cell r="H21">
            <v>0</v>
          </cell>
        </row>
        <row r="22">
          <cell r="B22" t="str">
            <v>0020Miscellaneous Revenue</v>
          </cell>
          <cell r="C22" t="str">
            <v>0020</v>
          </cell>
          <cell r="D22" t="str">
            <v>Council Administration</v>
          </cell>
          <cell r="E22" t="str">
            <v>Miscellaneous Revenue</v>
          </cell>
          <cell r="F22" t="str">
            <v>Miscellaneous Revenue</v>
          </cell>
          <cell r="G22">
            <v>0</v>
          </cell>
          <cell r="H22">
            <v>0</v>
          </cell>
        </row>
        <row r="23">
          <cell r="B23" t="str">
            <v>0020Other Financing Sources</v>
          </cell>
          <cell r="C23" t="str">
            <v>0020</v>
          </cell>
          <cell r="D23" t="str">
            <v>Council Administration</v>
          </cell>
          <cell r="E23" t="str">
            <v>Other Financing Sources</v>
          </cell>
          <cell r="F23" t="str">
            <v>Other Financing Sources</v>
          </cell>
          <cell r="G23">
            <v>0</v>
          </cell>
          <cell r="H23">
            <v>0</v>
          </cell>
        </row>
        <row r="24">
          <cell r="B24" t="str">
            <v>0020Taxes</v>
          </cell>
          <cell r="C24" t="str">
            <v>0020</v>
          </cell>
          <cell r="D24" t="str">
            <v>Council Administration</v>
          </cell>
          <cell r="E24" t="str">
            <v>Taxes</v>
          </cell>
          <cell r="F24" t="str">
            <v>Taxes</v>
          </cell>
          <cell r="G24">
            <v>0</v>
          </cell>
          <cell r="H24">
            <v>0</v>
          </cell>
        </row>
        <row r="25">
          <cell r="B25" t="str">
            <v>0023Charges for Services</v>
          </cell>
          <cell r="C25" t="str">
            <v>0023</v>
          </cell>
          <cell r="D25" t="str">
            <v>DES IT Equipment Replacement</v>
          </cell>
          <cell r="E25" t="str">
            <v>Charges for Services</v>
          </cell>
          <cell r="F25" t="str">
            <v>Charges for Services</v>
          </cell>
          <cell r="G25">
            <v>443272</v>
          </cell>
          <cell r="H25">
            <v>443272</v>
          </cell>
        </row>
        <row r="26">
          <cell r="B26" t="str">
            <v>0023Fines and Forfeits</v>
          </cell>
          <cell r="C26" t="str">
            <v>0023</v>
          </cell>
          <cell r="D26" t="str">
            <v>DES IT Equipment Replacement</v>
          </cell>
          <cell r="E26" t="str">
            <v>Fines and Forfeits</v>
          </cell>
          <cell r="F26" t="str">
            <v>Fines and Forfeits</v>
          </cell>
          <cell r="G26">
            <v>0</v>
          </cell>
          <cell r="H26">
            <v>0</v>
          </cell>
        </row>
        <row r="27">
          <cell r="B27" t="str">
            <v>0023General Fund Transfers</v>
          </cell>
          <cell r="C27" t="str">
            <v>0023</v>
          </cell>
          <cell r="D27" t="str">
            <v>DES IT Equipment Replacement</v>
          </cell>
          <cell r="E27" t="str">
            <v>General Fund Transfers</v>
          </cell>
          <cell r="F27" t="str">
            <v>General Fund Transfers</v>
          </cell>
          <cell r="G27">
            <v>0</v>
          </cell>
          <cell r="H27">
            <v>0</v>
          </cell>
        </row>
        <row r="28">
          <cell r="B28" t="str">
            <v>0023Grant</v>
          </cell>
          <cell r="C28" t="str">
            <v>0023</v>
          </cell>
          <cell r="D28" t="str">
            <v>DES IT Equipment Replacement</v>
          </cell>
          <cell r="E28" t="str">
            <v>Grant</v>
          </cell>
          <cell r="F28" t="str">
            <v>Grant</v>
          </cell>
          <cell r="G28">
            <v>0</v>
          </cell>
          <cell r="H28">
            <v>0</v>
          </cell>
        </row>
        <row r="29">
          <cell r="B29" t="str">
            <v>0023Intergovt. Revenues</v>
          </cell>
          <cell r="C29" t="str">
            <v>0023</v>
          </cell>
          <cell r="D29" t="str">
            <v>DES IT Equipment Replacement</v>
          </cell>
          <cell r="E29" t="str">
            <v>Intergovt. Revenues</v>
          </cell>
          <cell r="F29" t="str">
            <v>Intergovt. Revenues</v>
          </cell>
          <cell r="G29">
            <v>0</v>
          </cell>
          <cell r="H29">
            <v>0</v>
          </cell>
        </row>
        <row r="30">
          <cell r="B30" t="str">
            <v>0023Licenses and Permits</v>
          </cell>
          <cell r="C30" t="str">
            <v>0023</v>
          </cell>
          <cell r="D30" t="str">
            <v>DES IT Equipment Replacement</v>
          </cell>
          <cell r="E30" t="str">
            <v>Licenses and Permits</v>
          </cell>
          <cell r="F30" t="str">
            <v>Licenses and Permits</v>
          </cell>
          <cell r="G30">
            <v>0</v>
          </cell>
          <cell r="H30">
            <v>0</v>
          </cell>
        </row>
        <row r="31">
          <cell r="B31" t="str">
            <v>0023Miscellaneous Revenue</v>
          </cell>
          <cell r="C31" t="str">
            <v>0023</v>
          </cell>
          <cell r="D31" t="str">
            <v>DES IT Equipment Replacement</v>
          </cell>
          <cell r="E31" t="str">
            <v>Miscellaneous Revenue</v>
          </cell>
          <cell r="F31" t="str">
            <v>Miscellaneous Revenue</v>
          </cell>
          <cell r="G31">
            <v>25000</v>
          </cell>
          <cell r="H31">
            <v>13175</v>
          </cell>
        </row>
        <row r="32">
          <cell r="B32" t="str">
            <v>0023Other Financing Sources</v>
          </cell>
          <cell r="C32" t="str">
            <v>0023</v>
          </cell>
          <cell r="D32" t="str">
            <v>DES IT Equipment Replacement</v>
          </cell>
          <cell r="E32" t="str">
            <v>Other Financing Sources</v>
          </cell>
          <cell r="F32" t="str">
            <v>Other Financing Sources</v>
          </cell>
          <cell r="G32">
            <v>0</v>
          </cell>
          <cell r="H32">
            <v>0</v>
          </cell>
        </row>
        <row r="33">
          <cell r="B33" t="str">
            <v>0023Taxes</v>
          </cell>
          <cell r="C33" t="str">
            <v>0023</v>
          </cell>
          <cell r="D33" t="str">
            <v>DES IT Equipment Replacement</v>
          </cell>
          <cell r="E33" t="str">
            <v>Taxes</v>
          </cell>
          <cell r="F33" t="str">
            <v>Taxes</v>
          </cell>
          <cell r="G33">
            <v>0</v>
          </cell>
          <cell r="H33">
            <v>0</v>
          </cell>
        </row>
        <row r="34">
          <cell r="B34" t="str">
            <v>0030Charges for Services</v>
          </cell>
          <cell r="C34" t="str">
            <v>0030</v>
          </cell>
          <cell r="D34" t="str">
            <v>Hearing Examiner</v>
          </cell>
          <cell r="E34" t="str">
            <v>Charges for Services</v>
          </cell>
          <cell r="F34" t="str">
            <v>Charges for Services</v>
          </cell>
          <cell r="G34">
            <v>0</v>
          </cell>
          <cell r="H34">
            <v>0</v>
          </cell>
        </row>
        <row r="35">
          <cell r="B35" t="str">
            <v>0030Fines and Forfeits</v>
          </cell>
          <cell r="C35" t="str">
            <v>0030</v>
          </cell>
          <cell r="D35" t="str">
            <v>Hearing Examiner</v>
          </cell>
          <cell r="E35" t="str">
            <v>Fines and Forfeits</v>
          </cell>
          <cell r="F35" t="str">
            <v>Fines and Forfeits</v>
          </cell>
          <cell r="G35">
            <v>0</v>
          </cell>
          <cell r="H35">
            <v>0</v>
          </cell>
        </row>
        <row r="36">
          <cell r="B36" t="str">
            <v>0030General Fund Transfers</v>
          </cell>
          <cell r="C36" t="str">
            <v>0030</v>
          </cell>
          <cell r="D36" t="str">
            <v>Hearing Examiner</v>
          </cell>
          <cell r="E36" t="str">
            <v>General Fund Transfers</v>
          </cell>
          <cell r="F36" t="str">
            <v>General Fund Transfers</v>
          </cell>
          <cell r="G36">
            <v>0</v>
          </cell>
          <cell r="H36">
            <v>0</v>
          </cell>
        </row>
        <row r="37">
          <cell r="B37" t="str">
            <v>0030Grant</v>
          </cell>
          <cell r="C37" t="str">
            <v>0030</v>
          </cell>
          <cell r="D37" t="str">
            <v>Hearing Examiner</v>
          </cell>
          <cell r="E37" t="str">
            <v>Grant</v>
          </cell>
          <cell r="F37" t="str">
            <v>Grant</v>
          </cell>
          <cell r="G37">
            <v>0</v>
          </cell>
          <cell r="H37">
            <v>0</v>
          </cell>
        </row>
        <row r="38">
          <cell r="B38" t="str">
            <v>0030Intergovt. Revenues</v>
          </cell>
          <cell r="C38" t="str">
            <v>0030</v>
          </cell>
          <cell r="D38" t="str">
            <v>Hearing Examiner</v>
          </cell>
          <cell r="E38" t="str">
            <v>Intergovt. Revenues</v>
          </cell>
          <cell r="F38" t="str">
            <v>Intergovt. Revenues</v>
          </cell>
          <cell r="G38">
            <v>0</v>
          </cell>
          <cell r="H38">
            <v>0</v>
          </cell>
        </row>
        <row r="39">
          <cell r="B39" t="str">
            <v>0030Licenses and Permits</v>
          </cell>
          <cell r="C39" t="str">
            <v>0030</v>
          </cell>
          <cell r="D39" t="str">
            <v>Hearing Examiner</v>
          </cell>
          <cell r="E39" t="str">
            <v>Licenses and Permits</v>
          </cell>
          <cell r="F39" t="str">
            <v>Licenses and Permits</v>
          </cell>
          <cell r="G39">
            <v>0</v>
          </cell>
          <cell r="H39">
            <v>0</v>
          </cell>
        </row>
        <row r="40">
          <cell r="B40" t="str">
            <v>0030Miscellaneous Revenue</v>
          </cell>
          <cell r="C40" t="str">
            <v>0030</v>
          </cell>
          <cell r="D40" t="str">
            <v>Hearing Examiner</v>
          </cell>
          <cell r="E40" t="str">
            <v>Miscellaneous Revenue</v>
          </cell>
          <cell r="F40" t="str">
            <v>Miscellaneous Revenue</v>
          </cell>
          <cell r="G40">
            <v>0</v>
          </cell>
          <cell r="H40">
            <v>0</v>
          </cell>
        </row>
        <row r="41">
          <cell r="B41" t="str">
            <v>0030Other Financing Sources</v>
          </cell>
          <cell r="C41" t="str">
            <v>0030</v>
          </cell>
          <cell r="D41" t="str">
            <v>Hearing Examiner</v>
          </cell>
          <cell r="E41" t="str">
            <v>Other Financing Sources</v>
          </cell>
          <cell r="F41" t="str">
            <v>Other Financing Sources</v>
          </cell>
          <cell r="G41">
            <v>0</v>
          </cell>
          <cell r="H41">
            <v>0</v>
          </cell>
        </row>
        <row r="42">
          <cell r="B42" t="str">
            <v>0030Taxes</v>
          </cell>
          <cell r="C42" t="str">
            <v>0030</v>
          </cell>
          <cell r="D42" t="str">
            <v>Hearing Examiner</v>
          </cell>
          <cell r="E42" t="str">
            <v>Taxes</v>
          </cell>
          <cell r="F42" t="str">
            <v>Taxes</v>
          </cell>
          <cell r="G42">
            <v>0</v>
          </cell>
          <cell r="H42">
            <v>0</v>
          </cell>
        </row>
        <row r="43">
          <cell r="B43" t="str">
            <v>0040Charges for Services</v>
          </cell>
          <cell r="C43" t="str">
            <v>0040</v>
          </cell>
          <cell r="D43" t="str">
            <v>County Auditor</v>
          </cell>
          <cell r="E43" t="str">
            <v>Charges for Services</v>
          </cell>
          <cell r="F43" t="str">
            <v>Charges for Services</v>
          </cell>
          <cell r="G43">
            <v>0</v>
          </cell>
          <cell r="H43">
            <v>0</v>
          </cell>
        </row>
        <row r="44">
          <cell r="B44" t="str">
            <v>0040Fines and Forfeits</v>
          </cell>
          <cell r="C44" t="str">
            <v>0040</v>
          </cell>
          <cell r="D44" t="str">
            <v>County Auditor</v>
          </cell>
          <cell r="E44" t="str">
            <v>Fines and Forfeits</v>
          </cell>
          <cell r="F44" t="str">
            <v>Fines and Forfeits</v>
          </cell>
          <cell r="G44">
            <v>0</v>
          </cell>
          <cell r="H44">
            <v>0</v>
          </cell>
        </row>
        <row r="45">
          <cell r="B45" t="str">
            <v>0040General Fund Transfers</v>
          </cell>
          <cell r="C45" t="str">
            <v>0040</v>
          </cell>
          <cell r="D45" t="str">
            <v>County Auditor</v>
          </cell>
          <cell r="E45" t="str">
            <v>General Fund Transfers</v>
          </cell>
          <cell r="F45" t="str">
            <v>General Fund Transfers</v>
          </cell>
          <cell r="G45">
            <v>0</v>
          </cell>
          <cell r="H45">
            <v>0</v>
          </cell>
        </row>
        <row r="46">
          <cell r="B46" t="str">
            <v>0040Grant</v>
          </cell>
          <cell r="C46" t="str">
            <v>0040</v>
          </cell>
          <cell r="D46" t="str">
            <v>County Auditor</v>
          </cell>
          <cell r="E46" t="str">
            <v>Grant</v>
          </cell>
          <cell r="F46" t="str">
            <v>Grant</v>
          </cell>
          <cell r="G46">
            <v>0</v>
          </cell>
          <cell r="H46">
            <v>0</v>
          </cell>
        </row>
        <row r="47">
          <cell r="B47" t="str">
            <v>0040Intergovt. Revenues</v>
          </cell>
          <cell r="C47" t="str">
            <v>0040</v>
          </cell>
          <cell r="D47" t="str">
            <v>County Auditor</v>
          </cell>
          <cell r="E47" t="str">
            <v>Intergovt. Revenues</v>
          </cell>
          <cell r="F47" t="str">
            <v>Intergovt. Revenues</v>
          </cell>
          <cell r="G47">
            <v>0</v>
          </cell>
          <cell r="H47">
            <v>0</v>
          </cell>
        </row>
        <row r="48">
          <cell r="B48" t="str">
            <v>0040Licenses and Permits</v>
          </cell>
          <cell r="C48" t="str">
            <v>0040</v>
          </cell>
          <cell r="D48" t="str">
            <v>County Auditor</v>
          </cell>
          <cell r="E48" t="str">
            <v>Licenses and Permits</v>
          </cell>
          <cell r="F48" t="str">
            <v>Licenses and Permits</v>
          </cell>
          <cell r="G48">
            <v>0</v>
          </cell>
          <cell r="H48">
            <v>0</v>
          </cell>
        </row>
        <row r="49">
          <cell r="B49" t="str">
            <v>0040Miscellaneous Revenue</v>
          </cell>
          <cell r="C49" t="str">
            <v>0040</v>
          </cell>
          <cell r="D49" t="str">
            <v>County Auditor</v>
          </cell>
          <cell r="E49" t="str">
            <v>Miscellaneous Revenue</v>
          </cell>
          <cell r="F49" t="str">
            <v>Miscellaneous Revenue</v>
          </cell>
          <cell r="G49">
            <v>0</v>
          </cell>
          <cell r="H49">
            <v>0</v>
          </cell>
        </row>
        <row r="50">
          <cell r="B50" t="str">
            <v>0040Other Financing Sources</v>
          </cell>
          <cell r="C50" t="str">
            <v>0040</v>
          </cell>
          <cell r="D50" t="str">
            <v>County Auditor</v>
          </cell>
          <cell r="E50" t="str">
            <v>Other Financing Sources</v>
          </cell>
          <cell r="F50" t="str">
            <v>Other Financing Sources</v>
          </cell>
          <cell r="G50">
            <v>0</v>
          </cell>
          <cell r="H50">
            <v>0</v>
          </cell>
        </row>
        <row r="51">
          <cell r="B51" t="str">
            <v>0040Taxes</v>
          </cell>
          <cell r="C51" t="str">
            <v>0040</v>
          </cell>
          <cell r="D51" t="str">
            <v>County Auditor</v>
          </cell>
          <cell r="E51" t="str">
            <v>Taxes</v>
          </cell>
          <cell r="F51" t="str">
            <v>Taxes</v>
          </cell>
          <cell r="G51">
            <v>0</v>
          </cell>
          <cell r="H51">
            <v>0</v>
          </cell>
        </row>
        <row r="52">
          <cell r="B52" t="str">
            <v>0050Charges for Services</v>
          </cell>
          <cell r="C52" t="str">
            <v>0050</v>
          </cell>
          <cell r="D52" t="str">
            <v>Ombudsman/Tax Advisor</v>
          </cell>
          <cell r="E52" t="str">
            <v>Charges for Services</v>
          </cell>
          <cell r="F52" t="str">
            <v>Charges for Services</v>
          </cell>
          <cell r="G52">
            <v>0</v>
          </cell>
          <cell r="H52">
            <v>0</v>
          </cell>
        </row>
        <row r="53">
          <cell r="B53" t="str">
            <v>0050Fines and Forfeits</v>
          </cell>
          <cell r="C53" t="str">
            <v>0050</v>
          </cell>
          <cell r="D53" t="str">
            <v>Ombudsman/Tax Advisor</v>
          </cell>
          <cell r="E53" t="str">
            <v>Fines and Forfeits</v>
          </cell>
          <cell r="F53" t="str">
            <v>Fines and Forfeits</v>
          </cell>
          <cell r="G53">
            <v>0</v>
          </cell>
          <cell r="H53">
            <v>0</v>
          </cell>
        </row>
        <row r="54">
          <cell r="B54" t="str">
            <v>0050General Fund Transfers</v>
          </cell>
          <cell r="C54" t="str">
            <v>0050</v>
          </cell>
          <cell r="D54" t="str">
            <v>Ombudsman/Tax Advisor</v>
          </cell>
          <cell r="E54" t="str">
            <v>General Fund Transfers</v>
          </cell>
          <cell r="F54" t="str">
            <v>General Fund Transfers</v>
          </cell>
          <cell r="G54">
            <v>0</v>
          </cell>
          <cell r="H54">
            <v>0</v>
          </cell>
        </row>
        <row r="55">
          <cell r="B55" t="str">
            <v>0050Grant</v>
          </cell>
          <cell r="C55" t="str">
            <v>0050</v>
          </cell>
          <cell r="D55" t="str">
            <v>Ombudsman/Tax Advisor</v>
          </cell>
          <cell r="E55" t="str">
            <v>Grant</v>
          </cell>
          <cell r="F55" t="str">
            <v>Grant</v>
          </cell>
          <cell r="G55">
            <v>0</v>
          </cell>
          <cell r="H55">
            <v>0</v>
          </cell>
        </row>
        <row r="56">
          <cell r="B56" t="str">
            <v>0050Intergovt. Revenues</v>
          </cell>
          <cell r="C56" t="str">
            <v>0050</v>
          </cell>
          <cell r="D56" t="str">
            <v>Ombudsman/Tax Advisor</v>
          </cell>
          <cell r="E56" t="str">
            <v>Intergovt. Revenues</v>
          </cell>
          <cell r="F56" t="str">
            <v>Intergovt. Revenues</v>
          </cell>
          <cell r="G56">
            <v>0</v>
          </cell>
          <cell r="H56">
            <v>0</v>
          </cell>
        </row>
        <row r="57">
          <cell r="B57" t="str">
            <v>0050Licenses and Permits</v>
          </cell>
          <cell r="C57" t="str">
            <v>0050</v>
          </cell>
          <cell r="D57" t="str">
            <v>Ombudsman/Tax Advisor</v>
          </cell>
          <cell r="E57" t="str">
            <v>Licenses and Permits</v>
          </cell>
          <cell r="F57" t="str">
            <v>Licenses and Permits</v>
          </cell>
          <cell r="G57">
            <v>0</v>
          </cell>
          <cell r="H57">
            <v>0</v>
          </cell>
        </row>
        <row r="58">
          <cell r="B58" t="str">
            <v>0050Miscellaneous Revenue</v>
          </cell>
          <cell r="C58" t="str">
            <v>0050</v>
          </cell>
          <cell r="D58" t="str">
            <v>Ombudsman/Tax Advisor</v>
          </cell>
          <cell r="E58" t="str">
            <v>Miscellaneous Revenue</v>
          </cell>
          <cell r="F58" t="str">
            <v>Miscellaneous Revenue</v>
          </cell>
          <cell r="G58">
            <v>0</v>
          </cell>
          <cell r="H58">
            <v>0</v>
          </cell>
        </row>
        <row r="59">
          <cell r="B59" t="str">
            <v>0050Other Financing Sources</v>
          </cell>
          <cell r="C59" t="str">
            <v>0050</v>
          </cell>
          <cell r="D59" t="str">
            <v>Ombudsman/Tax Advisor</v>
          </cell>
          <cell r="E59" t="str">
            <v>Other Financing Sources</v>
          </cell>
          <cell r="F59" t="str">
            <v>Other Financing Sources</v>
          </cell>
          <cell r="G59">
            <v>0</v>
          </cell>
          <cell r="H59">
            <v>0</v>
          </cell>
        </row>
        <row r="60">
          <cell r="B60" t="str">
            <v>0050Taxes</v>
          </cell>
          <cell r="C60" t="str">
            <v>0050</v>
          </cell>
          <cell r="D60" t="str">
            <v>Ombudsman/Tax Advisor</v>
          </cell>
          <cell r="E60" t="str">
            <v>Taxes</v>
          </cell>
          <cell r="F60" t="str">
            <v>Taxes</v>
          </cell>
          <cell r="G60">
            <v>0</v>
          </cell>
          <cell r="H60">
            <v>0</v>
          </cell>
        </row>
        <row r="61">
          <cell r="B61" t="str">
            <v>0060Charges for Services</v>
          </cell>
          <cell r="C61" t="str">
            <v>0060</v>
          </cell>
          <cell r="D61" t="str">
            <v>King County Civic Television</v>
          </cell>
          <cell r="E61" t="str">
            <v>Charges for Services</v>
          </cell>
          <cell r="F61" t="str">
            <v>Charges for Services</v>
          </cell>
          <cell r="G61">
            <v>0</v>
          </cell>
          <cell r="H61">
            <v>0</v>
          </cell>
        </row>
        <row r="62">
          <cell r="B62" t="str">
            <v>0060Fines and Forfeits</v>
          </cell>
          <cell r="C62" t="str">
            <v>0060</v>
          </cell>
          <cell r="D62" t="str">
            <v>King County Civic Television</v>
          </cell>
          <cell r="E62" t="str">
            <v>Fines and Forfeits</v>
          </cell>
          <cell r="F62" t="str">
            <v>Fines and Forfeits</v>
          </cell>
          <cell r="G62">
            <v>0</v>
          </cell>
          <cell r="H62">
            <v>0</v>
          </cell>
        </row>
        <row r="63">
          <cell r="B63" t="str">
            <v>0060General Fund Transfers</v>
          </cell>
          <cell r="C63" t="str">
            <v>0060</v>
          </cell>
          <cell r="D63" t="str">
            <v>King County Civic Television</v>
          </cell>
          <cell r="E63" t="str">
            <v>General Fund Transfers</v>
          </cell>
          <cell r="F63" t="str">
            <v>General Fund Transfers</v>
          </cell>
          <cell r="G63">
            <v>0</v>
          </cell>
          <cell r="H63">
            <v>0</v>
          </cell>
        </row>
        <row r="64">
          <cell r="B64" t="str">
            <v>0060Grant</v>
          </cell>
          <cell r="C64" t="str">
            <v>0060</v>
          </cell>
          <cell r="D64" t="str">
            <v>King County Civic Television</v>
          </cell>
          <cell r="E64" t="str">
            <v>Grant</v>
          </cell>
          <cell r="F64" t="str">
            <v>Grant</v>
          </cell>
          <cell r="G64">
            <v>0</v>
          </cell>
          <cell r="H64">
            <v>0</v>
          </cell>
        </row>
        <row r="65">
          <cell r="B65" t="str">
            <v>0060Intergovt. Revenues</v>
          </cell>
          <cell r="C65" t="str">
            <v>0060</v>
          </cell>
          <cell r="D65" t="str">
            <v>King County Civic Television</v>
          </cell>
          <cell r="E65" t="str">
            <v>Intergovt. Revenues</v>
          </cell>
          <cell r="F65" t="str">
            <v>Intergovt. Revenues</v>
          </cell>
          <cell r="G65">
            <v>0</v>
          </cell>
          <cell r="H65">
            <v>0</v>
          </cell>
        </row>
        <row r="66">
          <cell r="B66" t="str">
            <v>0060Licenses and Permits</v>
          </cell>
          <cell r="C66" t="str">
            <v>0060</v>
          </cell>
          <cell r="D66" t="str">
            <v>King County Civic Television</v>
          </cell>
          <cell r="E66" t="str">
            <v>Licenses and Permits</v>
          </cell>
          <cell r="F66" t="str">
            <v>Licenses and Permits</v>
          </cell>
          <cell r="G66">
            <v>0</v>
          </cell>
          <cell r="H66">
            <v>0</v>
          </cell>
        </row>
        <row r="67">
          <cell r="B67" t="str">
            <v>0060Miscellaneous Revenue</v>
          </cell>
          <cell r="C67" t="str">
            <v>0060</v>
          </cell>
          <cell r="D67" t="str">
            <v>King County Civic Television</v>
          </cell>
          <cell r="E67" t="str">
            <v>Miscellaneous Revenue</v>
          </cell>
          <cell r="F67" t="str">
            <v>Miscellaneous Revenue</v>
          </cell>
          <cell r="G67">
            <v>0</v>
          </cell>
          <cell r="H67">
            <v>0</v>
          </cell>
        </row>
        <row r="68">
          <cell r="B68" t="str">
            <v>0060Other Financing Sources</v>
          </cell>
          <cell r="C68" t="str">
            <v>0060</v>
          </cell>
          <cell r="D68" t="str">
            <v>King County Civic Television</v>
          </cell>
          <cell r="E68" t="str">
            <v>Other Financing Sources</v>
          </cell>
          <cell r="F68" t="str">
            <v>Other Financing Sources</v>
          </cell>
          <cell r="G68">
            <v>0</v>
          </cell>
          <cell r="H68">
            <v>0</v>
          </cell>
        </row>
        <row r="69">
          <cell r="B69" t="str">
            <v>0060Taxes</v>
          </cell>
          <cell r="C69" t="str">
            <v>0060</v>
          </cell>
          <cell r="D69" t="str">
            <v>King County Civic Television</v>
          </cell>
          <cell r="E69" t="str">
            <v>Taxes</v>
          </cell>
          <cell r="F69" t="str">
            <v>Taxes</v>
          </cell>
          <cell r="G69">
            <v>0</v>
          </cell>
          <cell r="H69">
            <v>0</v>
          </cell>
        </row>
        <row r="70">
          <cell r="B70" t="str">
            <v>0070Charges for Services</v>
          </cell>
          <cell r="C70" t="str">
            <v>0070</v>
          </cell>
          <cell r="D70" t="str">
            <v>Board of Appeals</v>
          </cell>
          <cell r="E70" t="str">
            <v>Charges for Services</v>
          </cell>
          <cell r="F70" t="str">
            <v>Charges for Services</v>
          </cell>
          <cell r="G70">
            <v>0</v>
          </cell>
          <cell r="H70">
            <v>0</v>
          </cell>
        </row>
        <row r="71">
          <cell r="B71" t="str">
            <v>0070Fines and Forfeits</v>
          </cell>
          <cell r="C71" t="str">
            <v>0070</v>
          </cell>
          <cell r="D71" t="str">
            <v>Board of Appeals</v>
          </cell>
          <cell r="E71" t="str">
            <v>Fines and Forfeits</v>
          </cell>
          <cell r="F71" t="str">
            <v>Fines and Forfeits</v>
          </cell>
          <cell r="G71">
            <v>0</v>
          </cell>
          <cell r="H71">
            <v>0</v>
          </cell>
        </row>
        <row r="72">
          <cell r="B72" t="str">
            <v>0070General Fund Transfers</v>
          </cell>
          <cell r="C72" t="str">
            <v>0070</v>
          </cell>
          <cell r="D72" t="str">
            <v>Board of Appeals</v>
          </cell>
          <cell r="E72" t="str">
            <v>General Fund Transfers</v>
          </cell>
          <cell r="F72" t="str">
            <v>General Fund Transfers</v>
          </cell>
          <cell r="G72">
            <v>0</v>
          </cell>
          <cell r="H72">
            <v>0</v>
          </cell>
        </row>
        <row r="73">
          <cell r="B73" t="str">
            <v>0070Grant</v>
          </cell>
          <cell r="C73" t="str">
            <v>0070</v>
          </cell>
          <cell r="D73" t="str">
            <v>Board of Appeals</v>
          </cell>
          <cell r="E73" t="str">
            <v>Grant</v>
          </cell>
          <cell r="F73" t="str">
            <v>Grant</v>
          </cell>
          <cell r="G73">
            <v>0</v>
          </cell>
          <cell r="H73">
            <v>0</v>
          </cell>
        </row>
        <row r="74">
          <cell r="B74" t="str">
            <v>0070Intergovt. Revenues</v>
          </cell>
          <cell r="C74" t="str">
            <v>0070</v>
          </cell>
          <cell r="D74" t="str">
            <v>Board of Appeals</v>
          </cell>
          <cell r="E74" t="str">
            <v>Intergovt. Revenues</v>
          </cell>
          <cell r="F74" t="str">
            <v>Intergovt. Revenues</v>
          </cell>
          <cell r="G74">
            <v>0</v>
          </cell>
          <cell r="H74">
            <v>0</v>
          </cell>
        </row>
        <row r="75">
          <cell r="B75" t="str">
            <v>0070Licenses and Permits</v>
          </cell>
          <cell r="C75" t="str">
            <v>0070</v>
          </cell>
          <cell r="D75" t="str">
            <v>Board of Appeals</v>
          </cell>
          <cell r="E75" t="str">
            <v>Licenses and Permits</v>
          </cell>
          <cell r="F75" t="str">
            <v>Licenses and Permits</v>
          </cell>
          <cell r="G75">
            <v>0</v>
          </cell>
          <cell r="H75">
            <v>0</v>
          </cell>
        </row>
        <row r="76">
          <cell r="B76" t="str">
            <v>0070Miscellaneous Revenue</v>
          </cell>
          <cell r="C76" t="str">
            <v>0070</v>
          </cell>
          <cell r="D76" t="str">
            <v>Board of Appeals</v>
          </cell>
          <cell r="E76" t="str">
            <v>Miscellaneous Revenue</v>
          </cell>
          <cell r="F76" t="str">
            <v>Miscellaneous Revenue</v>
          </cell>
          <cell r="G76">
            <v>0</v>
          </cell>
          <cell r="H76">
            <v>0</v>
          </cell>
        </row>
        <row r="77">
          <cell r="B77" t="str">
            <v>0070Other Financing Sources</v>
          </cell>
          <cell r="C77" t="str">
            <v>0070</v>
          </cell>
          <cell r="D77" t="str">
            <v>Board of Appeals</v>
          </cell>
          <cell r="E77" t="str">
            <v>Other Financing Sources</v>
          </cell>
          <cell r="F77" t="str">
            <v>Other Financing Sources</v>
          </cell>
          <cell r="G77">
            <v>0</v>
          </cell>
          <cell r="H77">
            <v>0</v>
          </cell>
        </row>
        <row r="78">
          <cell r="B78" t="str">
            <v>0070Taxes</v>
          </cell>
          <cell r="C78" t="str">
            <v>0070</v>
          </cell>
          <cell r="D78" t="str">
            <v>Board of Appeals</v>
          </cell>
          <cell r="E78" t="str">
            <v>Taxes</v>
          </cell>
          <cell r="F78" t="str">
            <v>Taxes</v>
          </cell>
          <cell r="G78">
            <v>0</v>
          </cell>
          <cell r="H78">
            <v>0</v>
          </cell>
        </row>
        <row r="79">
          <cell r="B79" t="str">
            <v>0071Charges for Services</v>
          </cell>
          <cell r="C79" t="str">
            <v>0071</v>
          </cell>
          <cell r="D79" t="str">
            <v>Clark Contract Administration</v>
          </cell>
          <cell r="E79" t="str">
            <v>Charges for Services</v>
          </cell>
          <cell r="F79" t="str">
            <v>Charges for Services</v>
          </cell>
          <cell r="G79">
            <v>0</v>
          </cell>
          <cell r="H79">
            <v>0</v>
          </cell>
        </row>
        <row r="80">
          <cell r="B80" t="str">
            <v>0071Fines and Forfeits</v>
          </cell>
          <cell r="C80" t="str">
            <v>0071</v>
          </cell>
          <cell r="D80" t="str">
            <v>Clark Contract Administration</v>
          </cell>
          <cell r="E80" t="str">
            <v>Fines and Forfeits</v>
          </cell>
          <cell r="F80" t="str">
            <v>Fines and Forfeits</v>
          </cell>
          <cell r="G80">
            <v>0</v>
          </cell>
          <cell r="H80">
            <v>0</v>
          </cell>
        </row>
        <row r="81">
          <cell r="B81" t="str">
            <v>0071General Fund Transfers</v>
          </cell>
          <cell r="C81" t="str">
            <v>0071</v>
          </cell>
          <cell r="D81" t="str">
            <v>Clark Contract Administration</v>
          </cell>
          <cell r="E81" t="str">
            <v>General Fund Transfers</v>
          </cell>
          <cell r="F81" t="str">
            <v>General Fund Transfers</v>
          </cell>
          <cell r="G81">
            <v>0</v>
          </cell>
          <cell r="H81">
            <v>0</v>
          </cell>
        </row>
        <row r="82">
          <cell r="B82" t="str">
            <v>0071Grant</v>
          </cell>
          <cell r="C82" t="str">
            <v>0071</v>
          </cell>
          <cell r="D82" t="str">
            <v>Clark Contract Administration</v>
          </cell>
          <cell r="E82" t="str">
            <v>Grant</v>
          </cell>
          <cell r="F82" t="str">
            <v>Grant</v>
          </cell>
          <cell r="G82">
            <v>0</v>
          </cell>
          <cell r="H82">
            <v>0</v>
          </cell>
        </row>
        <row r="83">
          <cell r="B83" t="str">
            <v>0071Intergovt. Revenues</v>
          </cell>
          <cell r="C83" t="str">
            <v>0071</v>
          </cell>
          <cell r="D83" t="str">
            <v>Clark Contract Administration</v>
          </cell>
          <cell r="E83" t="str">
            <v>Intergovt. Revenues</v>
          </cell>
          <cell r="F83" t="str">
            <v>Intergovt. Revenues</v>
          </cell>
          <cell r="G83">
            <v>0</v>
          </cell>
          <cell r="H83">
            <v>0</v>
          </cell>
        </row>
        <row r="84">
          <cell r="B84" t="str">
            <v>0071Licenses and Permits</v>
          </cell>
          <cell r="C84" t="str">
            <v>0071</v>
          </cell>
          <cell r="D84" t="str">
            <v>Clark Contract Administration</v>
          </cell>
          <cell r="E84" t="str">
            <v>Licenses and Permits</v>
          </cell>
          <cell r="F84" t="str">
            <v>Licenses and Permits</v>
          </cell>
          <cell r="G84">
            <v>0</v>
          </cell>
          <cell r="H84">
            <v>0</v>
          </cell>
        </row>
        <row r="85">
          <cell r="B85" t="str">
            <v>0071Miscellaneous Revenue</v>
          </cell>
          <cell r="C85" t="str">
            <v>0071</v>
          </cell>
          <cell r="D85" t="str">
            <v>Clark Contract Administration</v>
          </cell>
          <cell r="E85" t="str">
            <v>Miscellaneous Revenue</v>
          </cell>
          <cell r="F85" t="str">
            <v>Miscellaneous Revenue</v>
          </cell>
          <cell r="G85">
            <v>0</v>
          </cell>
          <cell r="H85">
            <v>0</v>
          </cell>
        </row>
        <row r="86">
          <cell r="B86" t="str">
            <v>0071Other Financing Sources</v>
          </cell>
          <cell r="C86" t="str">
            <v>0071</v>
          </cell>
          <cell r="D86" t="str">
            <v>Clark Contract Administration</v>
          </cell>
          <cell r="E86" t="str">
            <v>Other Financing Sources</v>
          </cell>
          <cell r="F86" t="str">
            <v>Other Financing Sources</v>
          </cell>
          <cell r="G86">
            <v>0</v>
          </cell>
          <cell r="H86">
            <v>0</v>
          </cell>
        </row>
        <row r="87">
          <cell r="B87" t="str">
            <v>0071Taxes</v>
          </cell>
          <cell r="C87" t="str">
            <v>0071</v>
          </cell>
          <cell r="D87" t="str">
            <v>Clark Contract Administration</v>
          </cell>
          <cell r="E87" t="str">
            <v>Taxes</v>
          </cell>
          <cell r="F87" t="str">
            <v>Taxes</v>
          </cell>
          <cell r="G87">
            <v>0</v>
          </cell>
          <cell r="H87">
            <v>0</v>
          </cell>
        </row>
        <row r="88">
          <cell r="B88" t="str">
            <v>0085Charges for Services</v>
          </cell>
          <cell r="C88" t="str">
            <v>0085</v>
          </cell>
          <cell r="D88" t="str">
            <v>Office of Law Enforcement Oversight</v>
          </cell>
          <cell r="E88" t="str">
            <v>Charges for Services</v>
          </cell>
          <cell r="F88" t="str">
            <v>Charges for Services</v>
          </cell>
          <cell r="G88">
            <v>0</v>
          </cell>
          <cell r="H88">
            <v>0</v>
          </cell>
        </row>
        <row r="89">
          <cell r="B89" t="str">
            <v>0085Fines and Forfeits</v>
          </cell>
          <cell r="C89" t="str">
            <v>0085</v>
          </cell>
          <cell r="D89" t="str">
            <v>Office of Law Enforcement Oversight</v>
          </cell>
          <cell r="E89" t="str">
            <v>Fines and Forfeits</v>
          </cell>
          <cell r="F89" t="str">
            <v>Fines and Forfeits</v>
          </cell>
          <cell r="G89">
            <v>0</v>
          </cell>
          <cell r="H89">
            <v>0</v>
          </cell>
        </row>
        <row r="90">
          <cell r="B90" t="str">
            <v>0085General Fund Transfers</v>
          </cell>
          <cell r="C90" t="str">
            <v>0085</v>
          </cell>
          <cell r="D90" t="str">
            <v>Office of Law Enforcement Oversight</v>
          </cell>
          <cell r="E90" t="str">
            <v>General Fund Transfers</v>
          </cell>
          <cell r="F90" t="str">
            <v>General Fund Transfers</v>
          </cell>
          <cell r="G90">
            <v>0</v>
          </cell>
          <cell r="H90">
            <v>0</v>
          </cell>
        </row>
        <row r="91">
          <cell r="B91" t="str">
            <v>0085Grant</v>
          </cell>
          <cell r="C91" t="str">
            <v>0085</v>
          </cell>
          <cell r="D91" t="str">
            <v>Office of Law Enforcement Oversight</v>
          </cell>
          <cell r="E91" t="str">
            <v>Grant</v>
          </cell>
          <cell r="F91" t="str">
            <v>Grant</v>
          </cell>
          <cell r="G91">
            <v>0</v>
          </cell>
          <cell r="H91">
            <v>0</v>
          </cell>
        </row>
        <row r="92">
          <cell r="B92" t="str">
            <v>0085Intergovt. Revenues</v>
          </cell>
          <cell r="C92" t="str">
            <v>0085</v>
          </cell>
          <cell r="D92" t="str">
            <v>Office of Law Enforcement Oversight</v>
          </cell>
          <cell r="E92" t="str">
            <v>Intergovt. Revenues</v>
          </cell>
          <cell r="F92" t="str">
            <v>Intergovt. Revenues</v>
          </cell>
          <cell r="G92">
            <v>0</v>
          </cell>
          <cell r="H92">
            <v>0</v>
          </cell>
        </row>
        <row r="93">
          <cell r="B93" t="str">
            <v>0085Licenses and Permits</v>
          </cell>
          <cell r="C93" t="str">
            <v>0085</v>
          </cell>
          <cell r="D93" t="str">
            <v>Office of Law Enforcement Oversight</v>
          </cell>
          <cell r="E93" t="str">
            <v>Licenses and Permits</v>
          </cell>
          <cell r="F93" t="str">
            <v>Licenses and Permits</v>
          </cell>
          <cell r="G93">
            <v>0</v>
          </cell>
          <cell r="H93">
            <v>0</v>
          </cell>
        </row>
        <row r="94">
          <cell r="B94" t="str">
            <v>0085Miscellaneous Revenue</v>
          </cell>
          <cell r="C94" t="str">
            <v>0085</v>
          </cell>
          <cell r="D94" t="str">
            <v>Office of Law Enforcement Oversight</v>
          </cell>
          <cell r="E94" t="str">
            <v>Miscellaneous Revenue</v>
          </cell>
          <cell r="F94" t="str">
            <v>Miscellaneous Revenue</v>
          </cell>
          <cell r="G94">
            <v>0</v>
          </cell>
          <cell r="H94">
            <v>0</v>
          </cell>
        </row>
        <row r="95">
          <cell r="B95" t="str">
            <v>0085Other Financing Sources</v>
          </cell>
          <cell r="C95" t="str">
            <v>0085</v>
          </cell>
          <cell r="D95" t="str">
            <v>Office of Law Enforcement Oversight</v>
          </cell>
          <cell r="E95" t="str">
            <v>Other Financing Sources</v>
          </cell>
          <cell r="F95" t="str">
            <v>Other Financing Sources</v>
          </cell>
          <cell r="G95">
            <v>0</v>
          </cell>
          <cell r="H95">
            <v>0</v>
          </cell>
        </row>
        <row r="96">
          <cell r="B96" t="str">
            <v>0085Taxes</v>
          </cell>
          <cell r="C96" t="str">
            <v>0085</v>
          </cell>
          <cell r="D96" t="str">
            <v>Office of Law Enforcement Oversight</v>
          </cell>
          <cell r="E96" t="str">
            <v>Taxes</v>
          </cell>
          <cell r="F96" t="str">
            <v>Taxes</v>
          </cell>
          <cell r="G96">
            <v>0</v>
          </cell>
          <cell r="H96">
            <v>0</v>
          </cell>
        </row>
        <row r="97">
          <cell r="B97" t="str">
            <v>0086Charges for Services</v>
          </cell>
          <cell r="C97" t="str">
            <v>0086</v>
          </cell>
          <cell r="D97" t="str">
            <v>Charter Review Commission</v>
          </cell>
          <cell r="E97" t="str">
            <v>Charges for Services</v>
          </cell>
          <cell r="F97" t="str">
            <v>Charges for Services</v>
          </cell>
          <cell r="G97">
            <v>0</v>
          </cell>
          <cell r="H97">
            <v>0</v>
          </cell>
        </row>
        <row r="98">
          <cell r="B98" t="str">
            <v>0086Fines and Forfeits</v>
          </cell>
          <cell r="C98" t="str">
            <v>0086</v>
          </cell>
          <cell r="D98" t="str">
            <v>Charter Review Commission</v>
          </cell>
          <cell r="E98" t="str">
            <v>Fines and Forfeits</v>
          </cell>
          <cell r="F98" t="str">
            <v>Fines and Forfeits</v>
          </cell>
          <cell r="G98">
            <v>0</v>
          </cell>
          <cell r="H98">
            <v>0</v>
          </cell>
        </row>
        <row r="99">
          <cell r="B99" t="str">
            <v>0086General Fund Transfers</v>
          </cell>
          <cell r="C99" t="str">
            <v>0086</v>
          </cell>
          <cell r="D99" t="str">
            <v>Charter Review Commission</v>
          </cell>
          <cell r="E99" t="str">
            <v>General Fund Transfers</v>
          </cell>
          <cell r="F99" t="str">
            <v>General Fund Transfers</v>
          </cell>
          <cell r="G99">
            <v>0</v>
          </cell>
          <cell r="H99">
            <v>0</v>
          </cell>
        </row>
        <row r="100">
          <cell r="B100" t="str">
            <v>0086Grant</v>
          </cell>
          <cell r="C100" t="str">
            <v>0086</v>
          </cell>
          <cell r="D100" t="str">
            <v>Charter Review Commission</v>
          </cell>
          <cell r="E100" t="str">
            <v>Grant</v>
          </cell>
          <cell r="F100" t="str">
            <v>Grant</v>
          </cell>
          <cell r="G100">
            <v>0</v>
          </cell>
          <cell r="H100">
            <v>0</v>
          </cell>
        </row>
        <row r="101">
          <cell r="B101" t="str">
            <v>0086Intergovt. Revenues</v>
          </cell>
          <cell r="C101" t="str">
            <v>0086</v>
          </cell>
          <cell r="D101" t="str">
            <v>Charter Review Commission</v>
          </cell>
          <cell r="E101" t="str">
            <v>Intergovt. Revenues</v>
          </cell>
          <cell r="F101" t="str">
            <v>Intergovt. Revenues</v>
          </cell>
          <cell r="G101">
            <v>0</v>
          </cell>
          <cell r="H101">
            <v>0</v>
          </cell>
        </row>
        <row r="102">
          <cell r="B102" t="str">
            <v>0086Licenses and Permits</v>
          </cell>
          <cell r="C102" t="str">
            <v>0086</v>
          </cell>
          <cell r="D102" t="str">
            <v>Charter Review Commission</v>
          </cell>
          <cell r="E102" t="str">
            <v>Licenses and Permits</v>
          </cell>
          <cell r="F102" t="str">
            <v>Licenses and Permits</v>
          </cell>
          <cell r="G102">
            <v>0</v>
          </cell>
          <cell r="H102">
            <v>0</v>
          </cell>
        </row>
        <row r="103">
          <cell r="B103" t="str">
            <v>0086Miscellaneous Revenue</v>
          </cell>
          <cell r="C103" t="str">
            <v>0086</v>
          </cell>
          <cell r="D103" t="str">
            <v>Charter Review Commission</v>
          </cell>
          <cell r="E103" t="str">
            <v>Miscellaneous Revenue</v>
          </cell>
          <cell r="F103" t="str">
            <v>Miscellaneous Revenue</v>
          </cell>
          <cell r="G103">
            <v>0</v>
          </cell>
          <cell r="H103">
            <v>0</v>
          </cell>
        </row>
        <row r="104">
          <cell r="B104" t="str">
            <v>0086Other Financing Sources</v>
          </cell>
          <cell r="C104" t="str">
            <v>0086</v>
          </cell>
          <cell r="D104" t="str">
            <v>Charter Review Commission</v>
          </cell>
          <cell r="E104" t="str">
            <v>Other Financing Sources</v>
          </cell>
          <cell r="F104" t="str">
            <v>Other Financing Sources</v>
          </cell>
          <cell r="G104">
            <v>0</v>
          </cell>
          <cell r="H104">
            <v>0</v>
          </cell>
        </row>
        <row r="105">
          <cell r="B105" t="str">
            <v>0086Taxes</v>
          </cell>
          <cell r="C105" t="str">
            <v>0086</v>
          </cell>
          <cell r="D105" t="str">
            <v>Charter Review Commission</v>
          </cell>
          <cell r="E105" t="str">
            <v>Taxes</v>
          </cell>
          <cell r="F105" t="str">
            <v>Taxes</v>
          </cell>
          <cell r="G105">
            <v>0</v>
          </cell>
          <cell r="H105">
            <v>0</v>
          </cell>
        </row>
        <row r="106">
          <cell r="B106" t="str">
            <v>0087Charges for Services</v>
          </cell>
          <cell r="C106" t="str">
            <v>0087</v>
          </cell>
          <cell r="D106" t="str">
            <v>Office of Economic and Financial Analysis</v>
          </cell>
          <cell r="E106" t="str">
            <v>Charges for Services</v>
          </cell>
          <cell r="F106" t="str">
            <v>Charges for Services</v>
          </cell>
          <cell r="G106">
            <v>0</v>
          </cell>
          <cell r="H106">
            <v>0</v>
          </cell>
        </row>
        <row r="107">
          <cell r="B107" t="str">
            <v>0087Fines and Forfeits</v>
          </cell>
          <cell r="C107" t="str">
            <v>0087</v>
          </cell>
          <cell r="D107" t="str">
            <v>Office of Economic and Financial Analysis</v>
          </cell>
          <cell r="E107" t="str">
            <v>Fines and Forfeits</v>
          </cell>
          <cell r="F107" t="str">
            <v>Fines and Forfeits</v>
          </cell>
          <cell r="G107">
            <v>0</v>
          </cell>
          <cell r="H107">
            <v>0</v>
          </cell>
        </row>
        <row r="108">
          <cell r="B108" t="str">
            <v>0087General Fund Transfers</v>
          </cell>
          <cell r="C108" t="str">
            <v>0087</v>
          </cell>
          <cell r="D108" t="str">
            <v>Office of Economic and Financial Analysis</v>
          </cell>
          <cell r="E108" t="str">
            <v>General Fund Transfers</v>
          </cell>
          <cell r="F108" t="str">
            <v>General Fund Transfers</v>
          </cell>
          <cell r="G108">
            <v>0</v>
          </cell>
          <cell r="H108">
            <v>0</v>
          </cell>
        </row>
        <row r="109">
          <cell r="B109" t="str">
            <v>0087Grant</v>
          </cell>
          <cell r="C109" t="str">
            <v>0087</v>
          </cell>
          <cell r="D109" t="str">
            <v>Office of Economic and Financial Analysis</v>
          </cell>
          <cell r="E109" t="str">
            <v>Grant</v>
          </cell>
          <cell r="F109" t="str">
            <v>Grant</v>
          </cell>
          <cell r="G109">
            <v>0</v>
          </cell>
          <cell r="H109">
            <v>0</v>
          </cell>
        </row>
        <row r="110">
          <cell r="B110" t="str">
            <v>0087Intergovt. Revenues</v>
          </cell>
          <cell r="C110" t="str">
            <v>0087</v>
          </cell>
          <cell r="D110" t="str">
            <v>Office of Economic and Financial Analysis</v>
          </cell>
          <cell r="E110" t="str">
            <v>Intergovt. Revenues</v>
          </cell>
          <cell r="F110" t="str">
            <v>Intergovt. Revenues</v>
          </cell>
          <cell r="G110">
            <v>0</v>
          </cell>
          <cell r="H110">
            <v>0</v>
          </cell>
        </row>
        <row r="111">
          <cell r="B111" t="str">
            <v>0087Licenses and Permits</v>
          </cell>
          <cell r="C111" t="str">
            <v>0087</v>
          </cell>
          <cell r="D111" t="str">
            <v>Office of Economic and Financial Analysis</v>
          </cell>
          <cell r="E111" t="str">
            <v>Licenses and Permits</v>
          </cell>
          <cell r="F111" t="str">
            <v>Licenses and Permits</v>
          </cell>
          <cell r="G111">
            <v>0</v>
          </cell>
          <cell r="H111">
            <v>0</v>
          </cell>
        </row>
        <row r="112">
          <cell r="B112" t="str">
            <v>0087Miscellaneous Revenue</v>
          </cell>
          <cell r="C112" t="str">
            <v>0087</v>
          </cell>
          <cell r="D112" t="str">
            <v>Office of Economic and Financial Analysis</v>
          </cell>
          <cell r="E112" t="str">
            <v>Miscellaneous Revenue</v>
          </cell>
          <cell r="F112" t="str">
            <v>Miscellaneous Revenue</v>
          </cell>
          <cell r="G112">
            <v>0</v>
          </cell>
          <cell r="H112">
            <v>0</v>
          </cell>
        </row>
        <row r="113">
          <cell r="B113" t="str">
            <v>0087Other Financing Sources</v>
          </cell>
          <cell r="C113" t="str">
            <v>0087</v>
          </cell>
          <cell r="D113" t="str">
            <v>Office of Economic and Financial Analysis</v>
          </cell>
          <cell r="E113" t="str">
            <v>Other Financing Sources</v>
          </cell>
          <cell r="F113" t="str">
            <v>Other Financing Sources</v>
          </cell>
          <cell r="G113">
            <v>0</v>
          </cell>
          <cell r="H113">
            <v>0</v>
          </cell>
        </row>
        <row r="114">
          <cell r="B114" t="str">
            <v>0087Taxes</v>
          </cell>
          <cell r="C114" t="str">
            <v>0087</v>
          </cell>
          <cell r="D114" t="str">
            <v>Office of Economic and Financial Analysis</v>
          </cell>
          <cell r="E114" t="str">
            <v>Taxes</v>
          </cell>
          <cell r="F114" t="str">
            <v>Taxes</v>
          </cell>
          <cell r="G114">
            <v>0</v>
          </cell>
          <cell r="H114">
            <v>0</v>
          </cell>
        </row>
        <row r="115">
          <cell r="B115" t="str">
            <v>0091Charges for Services</v>
          </cell>
          <cell r="C115" t="str">
            <v>0091</v>
          </cell>
          <cell r="D115" t="str">
            <v>OMB/Duncan/Roberts Lawsuit Administration</v>
          </cell>
          <cell r="E115" t="str">
            <v>Charges for Services</v>
          </cell>
          <cell r="F115" t="str">
            <v>Charges for Services</v>
          </cell>
          <cell r="G115">
            <v>0</v>
          </cell>
          <cell r="H115">
            <v>0</v>
          </cell>
        </row>
        <row r="116">
          <cell r="B116" t="str">
            <v>0091Fines and Forfeits</v>
          </cell>
          <cell r="C116" t="str">
            <v>0091</v>
          </cell>
          <cell r="D116" t="str">
            <v>OMB/Duncan/Roberts Lawsuit Administration</v>
          </cell>
          <cell r="E116" t="str">
            <v>Fines and Forfeits</v>
          </cell>
          <cell r="F116" t="str">
            <v>Fines and Forfeits</v>
          </cell>
          <cell r="G116">
            <v>0</v>
          </cell>
          <cell r="H116">
            <v>0</v>
          </cell>
        </row>
        <row r="117">
          <cell r="B117" t="str">
            <v>0091General Fund Transfers</v>
          </cell>
          <cell r="C117" t="str">
            <v>0091</v>
          </cell>
          <cell r="D117" t="str">
            <v>OMB/Duncan/Roberts Lawsuit Administration</v>
          </cell>
          <cell r="E117" t="str">
            <v>General Fund Transfers</v>
          </cell>
          <cell r="F117" t="str">
            <v>General Fund Transfers</v>
          </cell>
          <cell r="G117">
            <v>0</v>
          </cell>
          <cell r="H117">
            <v>0</v>
          </cell>
        </row>
        <row r="118">
          <cell r="B118" t="str">
            <v>0091Grant</v>
          </cell>
          <cell r="C118" t="str">
            <v>0091</v>
          </cell>
          <cell r="D118" t="str">
            <v>OMB/Duncan/Roberts Lawsuit Administration</v>
          </cell>
          <cell r="E118" t="str">
            <v>Grant</v>
          </cell>
          <cell r="F118" t="str">
            <v>Grant</v>
          </cell>
          <cell r="G118">
            <v>0</v>
          </cell>
          <cell r="H118">
            <v>0</v>
          </cell>
        </row>
        <row r="119">
          <cell r="B119" t="str">
            <v>0091Intergovt. Revenues</v>
          </cell>
          <cell r="C119" t="str">
            <v>0091</v>
          </cell>
          <cell r="D119" t="str">
            <v>OMB/Duncan/Roberts Lawsuit Administration</v>
          </cell>
          <cell r="E119" t="str">
            <v>Intergovt. Revenues</v>
          </cell>
          <cell r="F119" t="str">
            <v>Intergovt. Revenues</v>
          </cell>
          <cell r="G119">
            <v>0</v>
          </cell>
          <cell r="H119">
            <v>0</v>
          </cell>
        </row>
        <row r="120">
          <cell r="B120" t="str">
            <v>0091Licenses and Permits</v>
          </cell>
          <cell r="C120" t="str">
            <v>0091</v>
          </cell>
          <cell r="D120" t="str">
            <v>OMB/Duncan/Roberts Lawsuit Administration</v>
          </cell>
          <cell r="E120" t="str">
            <v>Licenses and Permits</v>
          </cell>
          <cell r="F120" t="str">
            <v>Licenses and Permits</v>
          </cell>
          <cell r="G120">
            <v>0</v>
          </cell>
          <cell r="H120">
            <v>0</v>
          </cell>
        </row>
        <row r="121">
          <cell r="B121" t="str">
            <v>0091Miscellaneous Revenue</v>
          </cell>
          <cell r="C121" t="str">
            <v>0091</v>
          </cell>
          <cell r="D121" t="str">
            <v>OMB/Duncan/Roberts Lawsuit Administration</v>
          </cell>
          <cell r="E121" t="str">
            <v>Miscellaneous Revenue</v>
          </cell>
          <cell r="F121" t="str">
            <v>Miscellaneous Revenue</v>
          </cell>
          <cell r="G121">
            <v>0</v>
          </cell>
          <cell r="H121">
            <v>0</v>
          </cell>
        </row>
        <row r="122">
          <cell r="B122" t="str">
            <v>0091Other Financing Sources</v>
          </cell>
          <cell r="C122" t="str">
            <v>0091</v>
          </cell>
          <cell r="D122" t="str">
            <v>OMB/Duncan/Roberts Lawsuit Administration</v>
          </cell>
          <cell r="E122" t="str">
            <v>Other Financing Sources</v>
          </cell>
          <cell r="F122" t="str">
            <v>Other Financing Sources</v>
          </cell>
          <cell r="G122">
            <v>0</v>
          </cell>
          <cell r="H122">
            <v>0</v>
          </cell>
        </row>
        <row r="123">
          <cell r="B123" t="str">
            <v>0091Taxes</v>
          </cell>
          <cell r="C123" t="str">
            <v>0091</v>
          </cell>
          <cell r="D123" t="str">
            <v>OMB/Duncan/Roberts Lawsuit Administration</v>
          </cell>
          <cell r="E123" t="str">
            <v>Taxes</v>
          </cell>
          <cell r="F123" t="str">
            <v>Taxes</v>
          </cell>
          <cell r="G123">
            <v>0</v>
          </cell>
          <cell r="H123">
            <v>0</v>
          </cell>
        </row>
        <row r="124">
          <cell r="B124" t="str">
            <v>0110Charges for Services</v>
          </cell>
          <cell r="C124" t="str">
            <v>0110</v>
          </cell>
          <cell r="D124" t="str">
            <v>County Executive</v>
          </cell>
          <cell r="E124" t="str">
            <v>Charges for Services</v>
          </cell>
          <cell r="F124" t="str">
            <v>Charges for Services</v>
          </cell>
          <cell r="G124">
            <v>0</v>
          </cell>
          <cell r="H124">
            <v>0</v>
          </cell>
        </row>
        <row r="125">
          <cell r="B125" t="str">
            <v>0110Fines and Forfeits</v>
          </cell>
          <cell r="C125" t="str">
            <v>0110</v>
          </cell>
          <cell r="D125" t="str">
            <v>County Executive</v>
          </cell>
          <cell r="E125" t="str">
            <v>Fines and Forfeits</v>
          </cell>
          <cell r="F125" t="str">
            <v>Fines and Forfeits</v>
          </cell>
          <cell r="G125">
            <v>0</v>
          </cell>
          <cell r="H125">
            <v>0</v>
          </cell>
        </row>
        <row r="126">
          <cell r="B126" t="str">
            <v>0110General Fund Transfers</v>
          </cell>
          <cell r="C126" t="str">
            <v>0110</v>
          </cell>
          <cell r="D126" t="str">
            <v>County Executive</v>
          </cell>
          <cell r="E126" t="str">
            <v>General Fund Transfers</v>
          </cell>
          <cell r="F126" t="str">
            <v>General Fund Transfers</v>
          </cell>
          <cell r="G126">
            <v>0</v>
          </cell>
          <cell r="H126">
            <v>0</v>
          </cell>
        </row>
        <row r="127">
          <cell r="B127" t="str">
            <v>0110Grant</v>
          </cell>
          <cell r="C127" t="str">
            <v>0110</v>
          </cell>
          <cell r="D127" t="str">
            <v>County Executive</v>
          </cell>
          <cell r="E127" t="str">
            <v>Grant</v>
          </cell>
          <cell r="F127" t="str">
            <v>Grant</v>
          </cell>
          <cell r="G127">
            <v>0</v>
          </cell>
          <cell r="H127">
            <v>0</v>
          </cell>
        </row>
        <row r="128">
          <cell r="B128" t="str">
            <v>0110Intergovt. Revenues</v>
          </cell>
          <cell r="C128" t="str">
            <v>0110</v>
          </cell>
          <cell r="D128" t="str">
            <v>County Executive</v>
          </cell>
          <cell r="E128" t="str">
            <v>Intergovt. Revenues</v>
          </cell>
          <cell r="F128" t="str">
            <v>Intergovt. Revenues</v>
          </cell>
          <cell r="G128">
            <v>0</v>
          </cell>
          <cell r="H128">
            <v>0</v>
          </cell>
        </row>
        <row r="129">
          <cell r="B129" t="str">
            <v>0110Licenses and Permits</v>
          </cell>
          <cell r="C129" t="str">
            <v>0110</v>
          </cell>
          <cell r="D129" t="str">
            <v>County Executive</v>
          </cell>
          <cell r="E129" t="str">
            <v>Licenses and Permits</v>
          </cell>
          <cell r="F129" t="str">
            <v>Licenses and Permits</v>
          </cell>
          <cell r="G129">
            <v>0</v>
          </cell>
          <cell r="H129">
            <v>0</v>
          </cell>
        </row>
        <row r="130">
          <cell r="B130" t="str">
            <v>0110Miscellaneous Revenue</v>
          </cell>
          <cell r="C130" t="str">
            <v>0110</v>
          </cell>
          <cell r="D130" t="str">
            <v>County Executive</v>
          </cell>
          <cell r="E130" t="str">
            <v>Miscellaneous Revenue</v>
          </cell>
          <cell r="F130" t="str">
            <v>Miscellaneous Revenue</v>
          </cell>
          <cell r="G130">
            <v>0</v>
          </cell>
          <cell r="H130">
            <v>0</v>
          </cell>
        </row>
        <row r="131">
          <cell r="B131" t="str">
            <v>0110Other Financing Sources</v>
          </cell>
          <cell r="C131" t="str">
            <v>0110</v>
          </cell>
          <cell r="D131" t="str">
            <v>County Executive</v>
          </cell>
          <cell r="E131" t="str">
            <v>Other Financing Sources</v>
          </cell>
          <cell r="F131" t="str">
            <v>Other Financing Sources</v>
          </cell>
          <cell r="G131">
            <v>0</v>
          </cell>
          <cell r="H131">
            <v>0</v>
          </cell>
        </row>
        <row r="132">
          <cell r="B132" t="str">
            <v>0110Taxes</v>
          </cell>
          <cell r="C132" t="str">
            <v>0110</v>
          </cell>
          <cell r="D132" t="str">
            <v>County Executive</v>
          </cell>
          <cell r="E132" t="str">
            <v>Taxes</v>
          </cell>
          <cell r="F132" t="str">
            <v>Taxes</v>
          </cell>
          <cell r="G132">
            <v>0</v>
          </cell>
          <cell r="H132">
            <v>0</v>
          </cell>
        </row>
        <row r="133">
          <cell r="B133" t="str">
            <v>0117Charges for Services</v>
          </cell>
          <cell r="C133" t="str">
            <v>0117</v>
          </cell>
          <cell r="D133" t="str">
            <v>Veterans and Family Levy</v>
          </cell>
          <cell r="E133" t="str">
            <v>Charges for Services</v>
          </cell>
          <cell r="F133" t="str">
            <v>Charges for Services</v>
          </cell>
          <cell r="G133">
            <v>21613</v>
          </cell>
          <cell r="H133">
            <v>21613</v>
          </cell>
        </row>
        <row r="134">
          <cell r="B134" t="str">
            <v>0117Fines and Forfeits</v>
          </cell>
          <cell r="C134" t="str">
            <v>0117</v>
          </cell>
          <cell r="D134" t="str">
            <v>Veterans and Family Levy</v>
          </cell>
          <cell r="E134" t="str">
            <v>Fines and Forfeits</v>
          </cell>
          <cell r="F134" t="str">
            <v>Fines and Forfeits</v>
          </cell>
          <cell r="G134">
            <v>0</v>
          </cell>
          <cell r="H134">
            <v>0</v>
          </cell>
        </row>
        <row r="135">
          <cell r="B135" t="str">
            <v>0117General Fund Transfers</v>
          </cell>
          <cell r="C135" t="str">
            <v>0117</v>
          </cell>
          <cell r="D135" t="str">
            <v>Veterans and Family Levy</v>
          </cell>
          <cell r="E135" t="str">
            <v>General Fund Transfers</v>
          </cell>
          <cell r="F135" t="str">
            <v>General Fund Transfers</v>
          </cell>
          <cell r="G135">
            <v>0</v>
          </cell>
          <cell r="H135">
            <v>0</v>
          </cell>
        </row>
        <row r="136">
          <cell r="B136" t="str">
            <v>0117Grant</v>
          </cell>
          <cell r="C136" t="str">
            <v>0117</v>
          </cell>
          <cell r="D136" t="str">
            <v>Veterans and Family Levy</v>
          </cell>
          <cell r="E136" t="str">
            <v>Grant</v>
          </cell>
          <cell r="F136" t="str">
            <v>Grant</v>
          </cell>
          <cell r="G136">
            <v>0</v>
          </cell>
          <cell r="H136">
            <v>0</v>
          </cell>
        </row>
        <row r="137">
          <cell r="B137" t="str">
            <v>0117Intergovt. Revenues</v>
          </cell>
          <cell r="C137" t="str">
            <v>0117</v>
          </cell>
          <cell r="D137" t="str">
            <v>Veterans and Family Levy</v>
          </cell>
          <cell r="E137" t="str">
            <v>Intergovt. Revenues</v>
          </cell>
          <cell r="F137" t="str">
            <v>Intergovt. Revenues</v>
          </cell>
          <cell r="G137">
            <v>0</v>
          </cell>
          <cell r="H137">
            <v>0</v>
          </cell>
        </row>
        <row r="138">
          <cell r="B138" t="str">
            <v>0117Licenses and Permits</v>
          </cell>
          <cell r="C138" t="str">
            <v>0117</v>
          </cell>
          <cell r="D138" t="str">
            <v>Veterans and Family Levy</v>
          </cell>
          <cell r="E138" t="str">
            <v>Licenses and Permits</v>
          </cell>
          <cell r="F138" t="str">
            <v>Licenses and Permits</v>
          </cell>
          <cell r="G138">
            <v>0</v>
          </cell>
          <cell r="H138">
            <v>0</v>
          </cell>
        </row>
        <row r="139">
          <cell r="B139" t="str">
            <v>0117Miscellaneous Revenue</v>
          </cell>
          <cell r="C139" t="str">
            <v>0117</v>
          </cell>
          <cell r="D139" t="str">
            <v>Veterans and Family Levy</v>
          </cell>
          <cell r="E139" t="str">
            <v>Miscellaneous Revenue</v>
          </cell>
          <cell r="F139" t="str">
            <v>Miscellaneous Revenue</v>
          </cell>
          <cell r="G139">
            <v>83000</v>
          </cell>
          <cell r="H139">
            <v>47000</v>
          </cell>
        </row>
        <row r="140">
          <cell r="B140" t="str">
            <v>0117Other Financing Sources</v>
          </cell>
          <cell r="C140" t="str">
            <v>0117</v>
          </cell>
          <cell r="D140" t="str">
            <v>Veterans and Family Levy</v>
          </cell>
          <cell r="E140" t="str">
            <v>Other Financing Sources</v>
          </cell>
          <cell r="F140" t="str">
            <v>Other Financing Sources</v>
          </cell>
          <cell r="G140">
            <v>0</v>
          </cell>
          <cell r="H140">
            <v>0</v>
          </cell>
        </row>
        <row r="141">
          <cell r="B141" t="str">
            <v>0117Taxes</v>
          </cell>
          <cell r="C141" t="str">
            <v>0117</v>
          </cell>
          <cell r="D141" t="str">
            <v>Veterans and Family Levy</v>
          </cell>
          <cell r="E141" t="str">
            <v>Taxes</v>
          </cell>
          <cell r="F141" t="str">
            <v>Taxes</v>
          </cell>
          <cell r="G141">
            <v>7545629</v>
          </cell>
          <cell r="H141">
            <v>7665179</v>
          </cell>
        </row>
        <row r="142">
          <cell r="B142" t="str">
            <v>0118Charges for Services</v>
          </cell>
          <cell r="C142" t="str">
            <v>0118</v>
          </cell>
          <cell r="D142" t="str">
            <v>Human Services Levy</v>
          </cell>
          <cell r="E142" t="str">
            <v>Charges for Services</v>
          </cell>
          <cell r="F142" t="str">
            <v>Charges for Services</v>
          </cell>
          <cell r="G142">
            <v>0</v>
          </cell>
          <cell r="H142">
            <v>0</v>
          </cell>
        </row>
        <row r="143">
          <cell r="B143" t="str">
            <v>0118Fines and Forfeits</v>
          </cell>
          <cell r="C143" t="str">
            <v>0118</v>
          </cell>
          <cell r="D143" t="str">
            <v>Human Services Levy</v>
          </cell>
          <cell r="E143" t="str">
            <v>Fines and Forfeits</v>
          </cell>
          <cell r="F143" t="str">
            <v>Fines and Forfeits</v>
          </cell>
          <cell r="G143">
            <v>0</v>
          </cell>
          <cell r="H143">
            <v>0</v>
          </cell>
        </row>
        <row r="144">
          <cell r="B144" t="str">
            <v>0118General Fund Transfers</v>
          </cell>
          <cell r="C144" t="str">
            <v>0118</v>
          </cell>
          <cell r="D144" t="str">
            <v>Human Services Levy</v>
          </cell>
          <cell r="E144" t="str">
            <v>General Fund Transfers</v>
          </cell>
          <cell r="F144" t="str">
            <v>General Fund Transfers</v>
          </cell>
          <cell r="G144">
            <v>0</v>
          </cell>
          <cell r="H144">
            <v>0</v>
          </cell>
        </row>
        <row r="145">
          <cell r="B145" t="str">
            <v>0118Grant</v>
          </cell>
          <cell r="C145" t="str">
            <v>0118</v>
          </cell>
          <cell r="D145" t="str">
            <v>Human Services Levy</v>
          </cell>
          <cell r="E145" t="str">
            <v>Grant</v>
          </cell>
          <cell r="F145" t="str">
            <v>Grant</v>
          </cell>
          <cell r="G145">
            <v>0</v>
          </cell>
          <cell r="H145">
            <v>0</v>
          </cell>
        </row>
        <row r="146">
          <cell r="B146" t="str">
            <v>0118Intergovt. Revenues</v>
          </cell>
          <cell r="C146" t="str">
            <v>0118</v>
          </cell>
          <cell r="D146" t="str">
            <v>Human Services Levy</v>
          </cell>
          <cell r="E146" t="str">
            <v>Intergovt. Revenues</v>
          </cell>
          <cell r="F146" t="str">
            <v>Intergovt. Revenues</v>
          </cell>
          <cell r="G146">
            <v>0</v>
          </cell>
          <cell r="H146">
            <v>0</v>
          </cell>
        </row>
        <row r="147">
          <cell r="B147" t="str">
            <v>0118Licenses and Permits</v>
          </cell>
          <cell r="C147" t="str">
            <v>0118</v>
          </cell>
          <cell r="D147" t="str">
            <v>Human Services Levy</v>
          </cell>
          <cell r="E147" t="str">
            <v>Licenses and Permits</v>
          </cell>
          <cell r="F147" t="str">
            <v>Licenses and Permits</v>
          </cell>
          <cell r="G147">
            <v>0</v>
          </cell>
          <cell r="H147">
            <v>0</v>
          </cell>
        </row>
        <row r="148">
          <cell r="B148" t="str">
            <v>0118Miscellaneous Revenue</v>
          </cell>
          <cell r="C148" t="str">
            <v>0118</v>
          </cell>
          <cell r="D148" t="str">
            <v>Human Services Levy</v>
          </cell>
          <cell r="E148" t="str">
            <v>Miscellaneous Revenue</v>
          </cell>
          <cell r="F148" t="str">
            <v>Miscellaneous Revenue</v>
          </cell>
          <cell r="G148">
            <v>79000</v>
          </cell>
          <cell r="H148">
            <v>17000</v>
          </cell>
        </row>
        <row r="149">
          <cell r="B149" t="str">
            <v>0118Other Financing Sources</v>
          </cell>
          <cell r="C149" t="str">
            <v>0118</v>
          </cell>
          <cell r="D149" t="str">
            <v>Human Services Levy</v>
          </cell>
          <cell r="E149" t="str">
            <v>Other Financing Sources</v>
          </cell>
          <cell r="F149" t="str">
            <v>Other Financing Sources</v>
          </cell>
          <cell r="G149">
            <v>0</v>
          </cell>
          <cell r="H149">
            <v>0</v>
          </cell>
        </row>
        <row r="150">
          <cell r="B150" t="str">
            <v>0118Taxes</v>
          </cell>
          <cell r="C150" t="str">
            <v>0118</v>
          </cell>
          <cell r="D150" t="str">
            <v>Human Services Levy</v>
          </cell>
          <cell r="E150" t="str">
            <v>Taxes</v>
          </cell>
          <cell r="F150" t="str">
            <v>Taxes</v>
          </cell>
          <cell r="G150">
            <v>7545629</v>
          </cell>
          <cell r="H150">
            <v>7665179</v>
          </cell>
        </row>
        <row r="151">
          <cell r="B151" t="str">
            <v>0120Charges for Services</v>
          </cell>
          <cell r="C151" t="str">
            <v>0120</v>
          </cell>
          <cell r="D151" t="str">
            <v>Office of the Executive</v>
          </cell>
          <cell r="E151" t="str">
            <v>Charges for Services</v>
          </cell>
          <cell r="F151" t="str">
            <v>Charges for Services</v>
          </cell>
          <cell r="G151">
            <v>0</v>
          </cell>
          <cell r="H151">
            <v>0</v>
          </cell>
        </row>
        <row r="152">
          <cell r="B152" t="str">
            <v>0120Fines and Forfeits</v>
          </cell>
          <cell r="C152" t="str">
            <v>0120</v>
          </cell>
          <cell r="D152" t="str">
            <v>Office of the Executive</v>
          </cell>
          <cell r="E152" t="str">
            <v>Fines and Forfeits</v>
          </cell>
          <cell r="F152" t="str">
            <v>Fines and Forfeits</v>
          </cell>
          <cell r="G152">
            <v>0</v>
          </cell>
          <cell r="H152">
            <v>0</v>
          </cell>
        </row>
        <row r="153">
          <cell r="B153" t="str">
            <v>0120General Fund Transfers</v>
          </cell>
          <cell r="C153" t="str">
            <v>0120</v>
          </cell>
          <cell r="D153" t="str">
            <v>Office of the Executive</v>
          </cell>
          <cell r="E153" t="str">
            <v>General Fund Transfers</v>
          </cell>
          <cell r="F153" t="str">
            <v>General Fund Transfers</v>
          </cell>
          <cell r="G153">
            <v>0</v>
          </cell>
          <cell r="H153">
            <v>0</v>
          </cell>
        </row>
        <row r="154">
          <cell r="B154" t="str">
            <v>0120Grant</v>
          </cell>
          <cell r="C154" t="str">
            <v>0120</v>
          </cell>
          <cell r="D154" t="str">
            <v>Office of the Executive</v>
          </cell>
          <cell r="E154" t="str">
            <v>Grant</v>
          </cell>
          <cell r="F154" t="str">
            <v>Grant</v>
          </cell>
          <cell r="G154">
            <v>0</v>
          </cell>
          <cell r="H154">
            <v>0</v>
          </cell>
        </row>
        <row r="155">
          <cell r="B155" t="str">
            <v>0120Intergovt. Revenues</v>
          </cell>
          <cell r="C155" t="str">
            <v>0120</v>
          </cell>
          <cell r="D155" t="str">
            <v>Office of the Executive</v>
          </cell>
          <cell r="E155" t="str">
            <v>Intergovt. Revenues</v>
          </cell>
          <cell r="F155" t="str">
            <v>Intergovt. Revenues</v>
          </cell>
          <cell r="G155">
            <v>0</v>
          </cell>
          <cell r="H155">
            <v>0</v>
          </cell>
        </row>
        <row r="156">
          <cell r="B156" t="str">
            <v>0120Licenses and Permits</v>
          </cell>
          <cell r="C156" t="str">
            <v>0120</v>
          </cell>
          <cell r="D156" t="str">
            <v>Office of the Executive</v>
          </cell>
          <cell r="E156" t="str">
            <v>Licenses and Permits</v>
          </cell>
          <cell r="F156" t="str">
            <v>Licenses and Permits</v>
          </cell>
          <cell r="G156">
            <v>0</v>
          </cell>
          <cell r="H156">
            <v>0</v>
          </cell>
        </row>
        <row r="157">
          <cell r="B157" t="str">
            <v>0120Miscellaneous Revenue</v>
          </cell>
          <cell r="C157" t="str">
            <v>0120</v>
          </cell>
          <cell r="D157" t="str">
            <v>Office of the Executive</v>
          </cell>
          <cell r="E157" t="str">
            <v>Miscellaneous Revenue</v>
          </cell>
          <cell r="F157" t="str">
            <v>Miscellaneous Revenue</v>
          </cell>
          <cell r="G157">
            <v>0</v>
          </cell>
          <cell r="H157">
            <v>0</v>
          </cell>
        </row>
        <row r="158">
          <cell r="B158" t="str">
            <v>0120Other Financing Sources</v>
          </cell>
          <cell r="C158" t="str">
            <v>0120</v>
          </cell>
          <cell r="D158" t="str">
            <v>Office of the Executive</v>
          </cell>
          <cell r="E158" t="str">
            <v>Other Financing Sources</v>
          </cell>
          <cell r="F158" t="str">
            <v>Other Financing Sources</v>
          </cell>
          <cell r="G158">
            <v>0</v>
          </cell>
          <cell r="H158">
            <v>0</v>
          </cell>
        </row>
        <row r="159">
          <cell r="B159" t="str">
            <v>0120Taxes</v>
          </cell>
          <cell r="C159" t="str">
            <v>0120</v>
          </cell>
          <cell r="D159" t="str">
            <v>Office of the Executive</v>
          </cell>
          <cell r="E159" t="str">
            <v>Taxes</v>
          </cell>
          <cell r="F159" t="str">
            <v>Taxes</v>
          </cell>
          <cell r="G159">
            <v>0</v>
          </cell>
          <cell r="H159">
            <v>0</v>
          </cell>
        </row>
        <row r="160">
          <cell r="B160" t="str">
            <v>0136Charges for Services</v>
          </cell>
          <cell r="C160" t="str">
            <v>0136</v>
          </cell>
          <cell r="D160" t="str">
            <v>Transit Non-Revenue Vehicle Rental and Revolving</v>
          </cell>
          <cell r="E160" t="str">
            <v>Charges for Services</v>
          </cell>
          <cell r="F160" t="str">
            <v>Charges for Services</v>
          </cell>
          <cell r="G160">
            <v>0</v>
          </cell>
          <cell r="H160">
            <v>0</v>
          </cell>
        </row>
        <row r="161">
          <cell r="B161" t="str">
            <v>0136Fines and Forfeits</v>
          </cell>
          <cell r="C161" t="str">
            <v>0136</v>
          </cell>
          <cell r="D161" t="str">
            <v>Transit Non-Revenue Vehicle Rental and Revolving</v>
          </cell>
          <cell r="E161" t="str">
            <v>Fines and Forfeits</v>
          </cell>
          <cell r="F161" t="str">
            <v>Fines and Forfeits</v>
          </cell>
          <cell r="G161">
            <v>0</v>
          </cell>
          <cell r="H161">
            <v>0</v>
          </cell>
        </row>
        <row r="162">
          <cell r="B162" t="str">
            <v>0136General Fund Transfers</v>
          </cell>
          <cell r="C162" t="str">
            <v>0136</v>
          </cell>
          <cell r="D162" t="str">
            <v>Transit Non-Revenue Vehicle Rental and Revolving</v>
          </cell>
          <cell r="E162" t="str">
            <v>General Fund Transfers</v>
          </cell>
          <cell r="F162" t="str">
            <v>General Fund Transfers</v>
          </cell>
          <cell r="G162">
            <v>0</v>
          </cell>
          <cell r="H162">
            <v>0</v>
          </cell>
        </row>
        <row r="163">
          <cell r="B163" t="str">
            <v>0136Grant</v>
          </cell>
          <cell r="C163" t="str">
            <v>0136</v>
          </cell>
          <cell r="D163" t="str">
            <v>Transit Non-Revenue Vehicle Rental and Revolving</v>
          </cell>
          <cell r="E163" t="str">
            <v>Grant</v>
          </cell>
          <cell r="F163" t="str">
            <v>Grant</v>
          </cell>
          <cell r="G163">
            <v>0</v>
          </cell>
          <cell r="H163">
            <v>0</v>
          </cell>
        </row>
        <row r="164">
          <cell r="B164" t="str">
            <v>0136Intergovt. Revenues</v>
          </cell>
          <cell r="C164" t="str">
            <v>0136</v>
          </cell>
          <cell r="D164" t="str">
            <v>Transit Non-Revenue Vehicle Rental and Revolving</v>
          </cell>
          <cell r="E164" t="str">
            <v>Intergovt. Revenues</v>
          </cell>
          <cell r="F164" t="str">
            <v>Intergovt. Revenues</v>
          </cell>
          <cell r="G164">
            <v>0</v>
          </cell>
          <cell r="H164">
            <v>0</v>
          </cell>
        </row>
        <row r="165">
          <cell r="B165" t="str">
            <v>0136Licenses and Permits</v>
          </cell>
          <cell r="C165" t="str">
            <v>0136</v>
          </cell>
          <cell r="D165" t="str">
            <v>Transit Non-Revenue Vehicle Rental and Revolving</v>
          </cell>
          <cell r="E165" t="str">
            <v>Licenses and Permits</v>
          </cell>
          <cell r="F165" t="str">
            <v>Licenses and Permits</v>
          </cell>
          <cell r="G165">
            <v>0</v>
          </cell>
          <cell r="H165">
            <v>0</v>
          </cell>
        </row>
        <row r="166">
          <cell r="B166" t="str">
            <v>0136Miscellaneous Revenue</v>
          </cell>
          <cell r="C166" t="str">
            <v>0136</v>
          </cell>
          <cell r="D166" t="str">
            <v>Transit Non-Revenue Vehicle Rental and Revolving</v>
          </cell>
          <cell r="E166" t="str">
            <v>Miscellaneous Revenue</v>
          </cell>
          <cell r="F166" t="str">
            <v>Miscellaneous Revenue</v>
          </cell>
          <cell r="G166">
            <v>0</v>
          </cell>
          <cell r="H166">
            <v>0</v>
          </cell>
        </row>
        <row r="167">
          <cell r="B167" t="str">
            <v>0136Other Financing Sources</v>
          </cell>
          <cell r="C167" t="str">
            <v>0136</v>
          </cell>
          <cell r="D167" t="str">
            <v>Transit Non-Revenue Vehicle Rental and Revolving</v>
          </cell>
          <cell r="E167" t="str">
            <v>Other Financing Sources</v>
          </cell>
          <cell r="F167" t="str">
            <v>Other Financing Sources</v>
          </cell>
          <cell r="G167">
            <v>0</v>
          </cell>
          <cell r="H167">
            <v>0</v>
          </cell>
        </row>
        <row r="168">
          <cell r="B168" t="str">
            <v>0136Taxes</v>
          </cell>
          <cell r="C168" t="str">
            <v>0136</v>
          </cell>
          <cell r="D168" t="str">
            <v>Transit Non-Revenue Vehicle Rental and Revolving</v>
          </cell>
          <cell r="E168" t="str">
            <v>Taxes</v>
          </cell>
          <cell r="F168" t="str">
            <v>Taxes</v>
          </cell>
          <cell r="G168">
            <v>0</v>
          </cell>
          <cell r="H168">
            <v>0</v>
          </cell>
        </row>
        <row r="169">
          <cell r="B169" t="str">
            <v>0137Charges for Services</v>
          </cell>
          <cell r="C169" t="str">
            <v>0137</v>
          </cell>
          <cell r="D169" t="str">
            <v>Wastewater Equipment Rental and Revolving</v>
          </cell>
          <cell r="E169" t="str">
            <v>Charges for Services</v>
          </cell>
          <cell r="F169" t="str">
            <v>Charges for Services</v>
          </cell>
          <cell r="G169">
            <v>0</v>
          </cell>
          <cell r="H169">
            <v>0</v>
          </cell>
        </row>
        <row r="170">
          <cell r="B170" t="str">
            <v>0137Fines and Forfeits</v>
          </cell>
          <cell r="C170" t="str">
            <v>0137</v>
          </cell>
          <cell r="D170" t="str">
            <v>Wastewater Equipment Rental and Revolving</v>
          </cell>
          <cell r="E170" t="str">
            <v>Fines and Forfeits</v>
          </cell>
          <cell r="F170" t="str">
            <v>Fines and Forfeits</v>
          </cell>
          <cell r="G170">
            <v>0</v>
          </cell>
          <cell r="H170">
            <v>0</v>
          </cell>
        </row>
        <row r="171">
          <cell r="B171" t="str">
            <v>0137General Fund Transfers</v>
          </cell>
          <cell r="C171" t="str">
            <v>0137</v>
          </cell>
          <cell r="D171" t="str">
            <v>Wastewater Equipment Rental and Revolving</v>
          </cell>
          <cell r="E171" t="str">
            <v>General Fund Transfers</v>
          </cell>
          <cell r="F171" t="str">
            <v>General Fund Transfers</v>
          </cell>
          <cell r="G171">
            <v>0</v>
          </cell>
          <cell r="H171">
            <v>0</v>
          </cell>
        </row>
        <row r="172">
          <cell r="B172" t="str">
            <v>0137Grant</v>
          </cell>
          <cell r="C172" t="str">
            <v>0137</v>
          </cell>
          <cell r="D172" t="str">
            <v>Wastewater Equipment Rental and Revolving</v>
          </cell>
          <cell r="E172" t="str">
            <v>Grant</v>
          </cell>
          <cell r="F172" t="str">
            <v>Grant</v>
          </cell>
          <cell r="G172">
            <v>0</v>
          </cell>
          <cell r="H172">
            <v>0</v>
          </cell>
        </row>
        <row r="173">
          <cell r="B173" t="str">
            <v>0137Intergovt. Revenues</v>
          </cell>
          <cell r="C173" t="str">
            <v>0137</v>
          </cell>
          <cell r="D173" t="str">
            <v>Wastewater Equipment Rental and Revolving</v>
          </cell>
          <cell r="E173" t="str">
            <v>Intergovt. Revenues</v>
          </cell>
          <cell r="F173" t="str">
            <v>Intergovt. Revenues</v>
          </cell>
          <cell r="G173">
            <v>0</v>
          </cell>
          <cell r="H173">
            <v>0</v>
          </cell>
        </row>
        <row r="174">
          <cell r="B174" t="str">
            <v>0137Licenses and Permits</v>
          </cell>
          <cell r="C174" t="str">
            <v>0137</v>
          </cell>
          <cell r="D174" t="str">
            <v>Wastewater Equipment Rental and Revolving</v>
          </cell>
          <cell r="E174" t="str">
            <v>Licenses and Permits</v>
          </cell>
          <cell r="F174" t="str">
            <v>Licenses and Permits</v>
          </cell>
          <cell r="G174">
            <v>0</v>
          </cell>
          <cell r="H174">
            <v>0</v>
          </cell>
        </row>
        <row r="175">
          <cell r="B175" t="str">
            <v>0137Miscellaneous Revenue</v>
          </cell>
          <cell r="C175" t="str">
            <v>0137</v>
          </cell>
          <cell r="D175" t="str">
            <v>Wastewater Equipment Rental and Revolving</v>
          </cell>
          <cell r="E175" t="str">
            <v>Miscellaneous Revenue</v>
          </cell>
          <cell r="F175" t="str">
            <v>Miscellaneous Revenue</v>
          </cell>
          <cell r="G175">
            <v>2456819</v>
          </cell>
          <cell r="H175">
            <v>2456819</v>
          </cell>
        </row>
        <row r="176">
          <cell r="B176" t="str">
            <v>0137Other Financing Sources</v>
          </cell>
          <cell r="C176" t="str">
            <v>0137</v>
          </cell>
          <cell r="D176" t="str">
            <v>Wastewater Equipment Rental and Revolving</v>
          </cell>
          <cell r="E176" t="str">
            <v>Other Financing Sources</v>
          </cell>
          <cell r="F176" t="str">
            <v>Other Financing Sources</v>
          </cell>
          <cell r="G176">
            <v>3075472</v>
          </cell>
          <cell r="H176">
            <v>3075472</v>
          </cell>
        </row>
        <row r="177">
          <cell r="B177" t="str">
            <v>0137Taxes</v>
          </cell>
          <cell r="C177" t="str">
            <v>0137</v>
          </cell>
          <cell r="D177" t="str">
            <v>Wastewater Equipment Rental and Revolving</v>
          </cell>
          <cell r="E177" t="str">
            <v>Taxes</v>
          </cell>
          <cell r="F177" t="str">
            <v>Taxes</v>
          </cell>
          <cell r="G177">
            <v>0</v>
          </cell>
          <cell r="H177">
            <v>0</v>
          </cell>
        </row>
        <row r="178">
          <cell r="B178" t="str">
            <v>0138Charges for Services</v>
          </cell>
          <cell r="C178" t="str">
            <v>0138</v>
          </cell>
          <cell r="D178" t="str">
            <v>Finance and Business Operations</v>
          </cell>
          <cell r="E178" t="str">
            <v>Charges for Services</v>
          </cell>
          <cell r="F178" t="str">
            <v>Charges for Services</v>
          </cell>
          <cell r="G178">
            <v>27719644</v>
          </cell>
          <cell r="H178">
            <v>30765245</v>
          </cell>
        </row>
        <row r="179">
          <cell r="B179" t="str">
            <v>0138Fines and Forfeits</v>
          </cell>
          <cell r="C179" t="str">
            <v>0138</v>
          </cell>
          <cell r="D179" t="str">
            <v>Finance and Business Operations</v>
          </cell>
          <cell r="E179" t="str">
            <v>Fines and Forfeits</v>
          </cell>
          <cell r="F179" t="str">
            <v>Fines and Forfeits</v>
          </cell>
          <cell r="G179">
            <v>11970</v>
          </cell>
          <cell r="H179">
            <v>11970</v>
          </cell>
        </row>
        <row r="180">
          <cell r="B180" t="str">
            <v>0138General Fund Transfers</v>
          </cell>
          <cell r="C180" t="str">
            <v>0138</v>
          </cell>
          <cell r="D180" t="str">
            <v>Finance and Business Operations</v>
          </cell>
          <cell r="E180" t="str">
            <v>General Fund Transfers</v>
          </cell>
          <cell r="F180" t="str">
            <v>General Fund Transfers</v>
          </cell>
          <cell r="G180">
            <v>0</v>
          </cell>
          <cell r="H180">
            <v>0</v>
          </cell>
        </row>
        <row r="181">
          <cell r="B181" t="str">
            <v>0138Grant</v>
          </cell>
          <cell r="C181" t="str">
            <v>0138</v>
          </cell>
          <cell r="D181" t="str">
            <v>Finance and Business Operations</v>
          </cell>
          <cell r="E181" t="str">
            <v>Grant</v>
          </cell>
          <cell r="F181" t="str">
            <v>Grant</v>
          </cell>
          <cell r="G181">
            <v>0</v>
          </cell>
          <cell r="H181">
            <v>0</v>
          </cell>
        </row>
        <row r="182">
          <cell r="B182" t="str">
            <v>0138Intergovt. Revenues</v>
          </cell>
          <cell r="C182" t="str">
            <v>0138</v>
          </cell>
          <cell r="D182" t="str">
            <v>Finance and Business Operations</v>
          </cell>
          <cell r="E182" t="str">
            <v>Intergovt. Revenues</v>
          </cell>
          <cell r="F182" t="str">
            <v>Intergovt. Revenues</v>
          </cell>
          <cell r="G182">
            <v>1295635</v>
          </cell>
          <cell r="H182">
            <v>1295635</v>
          </cell>
        </row>
        <row r="183">
          <cell r="B183" t="str">
            <v>0138Licenses and Permits</v>
          </cell>
          <cell r="C183" t="str">
            <v>0138</v>
          </cell>
          <cell r="D183" t="str">
            <v>Finance and Business Operations</v>
          </cell>
          <cell r="E183" t="str">
            <v>Licenses and Permits</v>
          </cell>
          <cell r="F183" t="str">
            <v>Licenses and Permits</v>
          </cell>
          <cell r="G183">
            <v>0</v>
          </cell>
          <cell r="H183">
            <v>0</v>
          </cell>
        </row>
        <row r="184">
          <cell r="B184" t="str">
            <v>0138Miscellaneous Revenue</v>
          </cell>
          <cell r="C184" t="str">
            <v>0138</v>
          </cell>
          <cell r="D184" t="str">
            <v>Finance and Business Operations</v>
          </cell>
          <cell r="E184" t="str">
            <v>Miscellaneous Revenue</v>
          </cell>
          <cell r="F184" t="str">
            <v>Miscellaneous Revenue</v>
          </cell>
          <cell r="G184">
            <v>136500</v>
          </cell>
          <cell r="H184">
            <v>99000</v>
          </cell>
        </row>
        <row r="185">
          <cell r="B185" t="str">
            <v>0138Other Financing Sources</v>
          </cell>
          <cell r="C185" t="str">
            <v>0138</v>
          </cell>
          <cell r="D185" t="str">
            <v>Finance and Business Operations</v>
          </cell>
          <cell r="E185" t="str">
            <v>Other Financing Sources</v>
          </cell>
          <cell r="F185" t="str">
            <v>Other Financing Sources</v>
          </cell>
          <cell r="G185">
            <v>0</v>
          </cell>
          <cell r="H185">
            <v>0</v>
          </cell>
        </row>
        <row r="186">
          <cell r="B186" t="str">
            <v>0138Taxes</v>
          </cell>
          <cell r="C186" t="str">
            <v>0138</v>
          </cell>
          <cell r="D186" t="str">
            <v>Finance and Business Operations</v>
          </cell>
          <cell r="E186" t="str">
            <v>Taxes</v>
          </cell>
          <cell r="F186" t="str">
            <v>Taxes</v>
          </cell>
          <cell r="G186">
            <v>0</v>
          </cell>
          <cell r="H186">
            <v>0</v>
          </cell>
        </row>
        <row r="187">
          <cell r="B187" t="str">
            <v>0140Charges for Services</v>
          </cell>
          <cell r="C187" t="str">
            <v>0140</v>
          </cell>
          <cell r="D187" t="str">
            <v>Office of Management and Budget</v>
          </cell>
          <cell r="E187" t="str">
            <v>Charges for Services</v>
          </cell>
          <cell r="F187" t="str">
            <v>Charges for Services</v>
          </cell>
          <cell r="G187">
            <v>0</v>
          </cell>
          <cell r="H187">
            <v>0</v>
          </cell>
        </row>
        <row r="188">
          <cell r="B188" t="str">
            <v>0140Fines and Forfeits</v>
          </cell>
          <cell r="C188" t="str">
            <v>0140</v>
          </cell>
          <cell r="D188" t="str">
            <v>Office of Management and Budget</v>
          </cell>
          <cell r="E188" t="str">
            <v>Fines and Forfeits</v>
          </cell>
          <cell r="F188" t="str">
            <v>Fines and Forfeits</v>
          </cell>
          <cell r="G188">
            <v>0</v>
          </cell>
          <cell r="H188">
            <v>0</v>
          </cell>
        </row>
        <row r="189">
          <cell r="B189" t="str">
            <v>0140General Fund Transfers</v>
          </cell>
          <cell r="C189" t="str">
            <v>0140</v>
          </cell>
          <cell r="D189" t="str">
            <v>Office of Management and Budget</v>
          </cell>
          <cell r="E189" t="str">
            <v>General Fund Transfers</v>
          </cell>
          <cell r="F189" t="str">
            <v>General Fund Transfers</v>
          </cell>
          <cell r="G189">
            <v>0</v>
          </cell>
          <cell r="H189">
            <v>0</v>
          </cell>
        </row>
        <row r="190">
          <cell r="B190" t="str">
            <v>0140Grant</v>
          </cell>
          <cell r="C190" t="str">
            <v>0140</v>
          </cell>
          <cell r="D190" t="str">
            <v>Office of Management and Budget</v>
          </cell>
          <cell r="E190" t="str">
            <v>Grant</v>
          </cell>
          <cell r="F190" t="str">
            <v>Grant</v>
          </cell>
          <cell r="G190">
            <v>0</v>
          </cell>
          <cell r="H190">
            <v>0</v>
          </cell>
        </row>
        <row r="191">
          <cell r="B191" t="str">
            <v>0140Intergovt. Revenues</v>
          </cell>
          <cell r="C191" t="str">
            <v>0140</v>
          </cell>
          <cell r="D191" t="str">
            <v>Office of Management and Budget</v>
          </cell>
          <cell r="E191" t="str">
            <v>Intergovt. Revenues</v>
          </cell>
          <cell r="F191" t="str">
            <v>Intergovt. Revenues</v>
          </cell>
          <cell r="G191">
            <v>0</v>
          </cell>
          <cell r="H191">
            <v>0</v>
          </cell>
        </row>
        <row r="192">
          <cell r="B192" t="str">
            <v>0140Licenses and Permits</v>
          </cell>
          <cell r="C192" t="str">
            <v>0140</v>
          </cell>
          <cell r="D192" t="str">
            <v>Office of Management and Budget</v>
          </cell>
          <cell r="E192" t="str">
            <v>Licenses and Permits</v>
          </cell>
          <cell r="F192" t="str">
            <v>Licenses and Permits</v>
          </cell>
          <cell r="G192">
            <v>0</v>
          </cell>
          <cell r="H192">
            <v>0</v>
          </cell>
        </row>
        <row r="193">
          <cell r="B193" t="str">
            <v>0140Miscellaneous Revenue</v>
          </cell>
          <cell r="C193" t="str">
            <v>0140</v>
          </cell>
          <cell r="D193" t="str">
            <v>Office of Management and Budget</v>
          </cell>
          <cell r="E193" t="str">
            <v>Miscellaneous Revenue</v>
          </cell>
          <cell r="F193" t="str">
            <v>Miscellaneous Revenue</v>
          </cell>
          <cell r="G193">
            <v>80950</v>
          </cell>
          <cell r="H193">
            <v>80950</v>
          </cell>
        </row>
        <row r="194">
          <cell r="B194" t="str">
            <v>0140Other Financing Sources</v>
          </cell>
          <cell r="C194" t="str">
            <v>0140</v>
          </cell>
          <cell r="D194" t="str">
            <v>Office of Management and Budget</v>
          </cell>
          <cell r="E194" t="str">
            <v>Other Financing Sources</v>
          </cell>
          <cell r="F194" t="str">
            <v>Other Financing Sources</v>
          </cell>
          <cell r="G194">
            <v>0</v>
          </cell>
          <cell r="H194">
            <v>0</v>
          </cell>
        </row>
        <row r="195">
          <cell r="B195" t="str">
            <v>0140Taxes</v>
          </cell>
          <cell r="C195" t="str">
            <v>0140</v>
          </cell>
          <cell r="D195" t="str">
            <v>Office of Management and Budget</v>
          </cell>
          <cell r="E195" t="str">
            <v>Taxes</v>
          </cell>
          <cell r="F195" t="str">
            <v>Taxes</v>
          </cell>
          <cell r="G195">
            <v>0</v>
          </cell>
          <cell r="H195">
            <v>0</v>
          </cell>
        </row>
        <row r="196">
          <cell r="B196" t="str">
            <v>0145Charges for Services</v>
          </cell>
          <cell r="C196" t="str">
            <v>0145</v>
          </cell>
          <cell r="D196" t="str">
            <v>Real Estate Excise Tax (REET #1)</v>
          </cell>
          <cell r="E196" t="str">
            <v>Charges for Services</v>
          </cell>
          <cell r="F196" t="str">
            <v>Charges for Services</v>
          </cell>
          <cell r="G196">
            <v>0</v>
          </cell>
          <cell r="H196">
            <v>0</v>
          </cell>
        </row>
        <row r="197">
          <cell r="B197" t="str">
            <v>0145Fines and Forfeits</v>
          </cell>
          <cell r="C197" t="str">
            <v>0145</v>
          </cell>
          <cell r="D197" t="str">
            <v>Real Estate Excise Tax (REET #1)</v>
          </cell>
          <cell r="E197" t="str">
            <v>Fines and Forfeits</v>
          </cell>
          <cell r="F197" t="str">
            <v>Fines and Forfeits</v>
          </cell>
          <cell r="G197">
            <v>0</v>
          </cell>
          <cell r="H197">
            <v>0</v>
          </cell>
        </row>
        <row r="198">
          <cell r="B198" t="str">
            <v>0145General Fund Transfers</v>
          </cell>
          <cell r="C198" t="str">
            <v>0145</v>
          </cell>
          <cell r="D198" t="str">
            <v>Real Estate Excise Tax (REET #1)</v>
          </cell>
          <cell r="E198" t="str">
            <v>General Fund Transfers</v>
          </cell>
          <cell r="F198" t="str">
            <v>General Fund Transfers</v>
          </cell>
          <cell r="G198">
            <v>0</v>
          </cell>
          <cell r="H198">
            <v>0</v>
          </cell>
        </row>
        <row r="199">
          <cell r="B199" t="str">
            <v>0145Grant</v>
          </cell>
          <cell r="C199" t="str">
            <v>0145</v>
          </cell>
          <cell r="D199" t="str">
            <v>Real Estate Excise Tax (REET #1)</v>
          </cell>
          <cell r="E199" t="str">
            <v>Grant</v>
          </cell>
          <cell r="F199" t="str">
            <v>Grant</v>
          </cell>
          <cell r="G199">
            <v>0</v>
          </cell>
          <cell r="H199">
            <v>0</v>
          </cell>
        </row>
        <row r="200">
          <cell r="B200" t="str">
            <v>0145Intergovt. Revenues</v>
          </cell>
          <cell r="C200" t="str">
            <v>0145</v>
          </cell>
          <cell r="D200" t="str">
            <v>Real Estate Excise Tax (REET #1)</v>
          </cell>
          <cell r="E200" t="str">
            <v>Intergovt. Revenues</v>
          </cell>
          <cell r="F200" t="str">
            <v>Intergovt. Revenues</v>
          </cell>
          <cell r="G200">
            <v>0</v>
          </cell>
          <cell r="H200">
            <v>0</v>
          </cell>
        </row>
        <row r="201">
          <cell r="B201" t="str">
            <v>0145Licenses and Permits</v>
          </cell>
          <cell r="C201" t="str">
            <v>0145</v>
          </cell>
          <cell r="D201" t="str">
            <v>Real Estate Excise Tax (REET #1)</v>
          </cell>
          <cell r="E201" t="str">
            <v>Licenses and Permits</v>
          </cell>
          <cell r="F201" t="str">
            <v>Licenses and Permits</v>
          </cell>
          <cell r="G201">
            <v>0</v>
          </cell>
          <cell r="H201">
            <v>0</v>
          </cell>
        </row>
        <row r="202">
          <cell r="B202" t="str">
            <v>0145Miscellaneous Revenue</v>
          </cell>
          <cell r="C202" t="str">
            <v>0145</v>
          </cell>
          <cell r="D202" t="str">
            <v>Real Estate Excise Tax (REET #1)</v>
          </cell>
          <cell r="E202" t="str">
            <v>Miscellaneous Revenue</v>
          </cell>
          <cell r="F202" t="str">
            <v>Miscellaneous Revenue</v>
          </cell>
          <cell r="G202">
            <v>0</v>
          </cell>
          <cell r="H202">
            <v>0</v>
          </cell>
        </row>
        <row r="203">
          <cell r="B203" t="str">
            <v>0145Other Financing Sources</v>
          </cell>
          <cell r="C203" t="str">
            <v>0145</v>
          </cell>
          <cell r="D203" t="str">
            <v>Real Estate Excise Tax (REET #1)</v>
          </cell>
          <cell r="E203" t="str">
            <v>Other Financing Sources</v>
          </cell>
          <cell r="F203" t="str">
            <v>Other Financing Sources</v>
          </cell>
          <cell r="G203">
            <v>0</v>
          </cell>
          <cell r="H203">
            <v>0</v>
          </cell>
        </row>
        <row r="204">
          <cell r="B204" t="str">
            <v>0145Taxes</v>
          </cell>
          <cell r="C204" t="str">
            <v>0145</v>
          </cell>
          <cell r="D204" t="str">
            <v>Real Estate Excise Tax (REET #1)</v>
          </cell>
          <cell r="E204" t="str">
            <v>Taxes</v>
          </cell>
          <cell r="F204" t="str">
            <v>Taxes</v>
          </cell>
          <cell r="G204">
            <v>0</v>
          </cell>
          <cell r="H204">
            <v>0</v>
          </cell>
        </row>
        <row r="205">
          <cell r="B205" t="str">
            <v>0149Charges for Services</v>
          </cell>
          <cell r="C205" t="str">
            <v>0149</v>
          </cell>
          <cell r="D205" t="str">
            <v>Real Estate Excise Tax (REET #2)</v>
          </cell>
          <cell r="E205" t="str">
            <v>Charges for Services</v>
          </cell>
          <cell r="F205" t="str">
            <v>Charges for Services</v>
          </cell>
          <cell r="G205">
            <v>0</v>
          </cell>
          <cell r="H205">
            <v>0</v>
          </cell>
        </row>
        <row r="206">
          <cell r="B206" t="str">
            <v>0149Fines and Forfeits</v>
          </cell>
          <cell r="C206" t="str">
            <v>0149</v>
          </cell>
          <cell r="D206" t="str">
            <v>Real Estate Excise Tax (REET #2)</v>
          </cell>
          <cell r="E206" t="str">
            <v>Fines and Forfeits</v>
          </cell>
          <cell r="F206" t="str">
            <v>Fines and Forfeits</v>
          </cell>
          <cell r="G206">
            <v>0</v>
          </cell>
          <cell r="H206">
            <v>0</v>
          </cell>
        </row>
        <row r="207">
          <cell r="B207" t="str">
            <v>0149General Fund Transfers</v>
          </cell>
          <cell r="C207" t="str">
            <v>0149</v>
          </cell>
          <cell r="D207" t="str">
            <v>Real Estate Excise Tax (REET #2)</v>
          </cell>
          <cell r="E207" t="str">
            <v>General Fund Transfers</v>
          </cell>
          <cell r="F207" t="str">
            <v>General Fund Transfers</v>
          </cell>
          <cell r="G207">
            <v>0</v>
          </cell>
          <cell r="H207">
            <v>0</v>
          </cell>
        </row>
        <row r="208">
          <cell r="B208" t="str">
            <v>0149Grant</v>
          </cell>
          <cell r="C208" t="str">
            <v>0149</v>
          </cell>
          <cell r="D208" t="str">
            <v>Real Estate Excise Tax (REET #2)</v>
          </cell>
          <cell r="E208" t="str">
            <v>Grant</v>
          </cell>
          <cell r="F208" t="str">
            <v>Grant</v>
          </cell>
          <cell r="G208">
            <v>0</v>
          </cell>
          <cell r="H208">
            <v>0</v>
          </cell>
        </row>
        <row r="209">
          <cell r="B209" t="str">
            <v>0149Intergovt. Revenues</v>
          </cell>
          <cell r="C209" t="str">
            <v>0149</v>
          </cell>
          <cell r="D209" t="str">
            <v>Real Estate Excise Tax (REET #2)</v>
          </cell>
          <cell r="E209" t="str">
            <v>Intergovt. Revenues</v>
          </cell>
          <cell r="F209" t="str">
            <v>Intergovt. Revenues</v>
          </cell>
          <cell r="G209">
            <v>0</v>
          </cell>
          <cell r="H209">
            <v>0</v>
          </cell>
        </row>
        <row r="210">
          <cell r="B210" t="str">
            <v>0149Licenses and Permits</v>
          </cell>
          <cell r="C210" t="str">
            <v>0149</v>
          </cell>
          <cell r="D210" t="str">
            <v>Real Estate Excise Tax (REET #2)</v>
          </cell>
          <cell r="E210" t="str">
            <v>Licenses and Permits</v>
          </cell>
          <cell r="F210" t="str">
            <v>Licenses and Permits</v>
          </cell>
          <cell r="G210">
            <v>0</v>
          </cell>
          <cell r="H210">
            <v>0</v>
          </cell>
        </row>
        <row r="211">
          <cell r="B211" t="str">
            <v>0149Miscellaneous Revenue</v>
          </cell>
          <cell r="C211" t="str">
            <v>0149</v>
          </cell>
          <cell r="D211" t="str">
            <v>Real Estate Excise Tax (REET #2)</v>
          </cell>
          <cell r="E211" t="str">
            <v>Miscellaneous Revenue</v>
          </cell>
          <cell r="F211" t="str">
            <v>Miscellaneous Revenue</v>
          </cell>
          <cell r="G211">
            <v>0</v>
          </cell>
          <cell r="H211">
            <v>0</v>
          </cell>
        </row>
        <row r="212">
          <cell r="B212" t="str">
            <v>0149Other Financing Sources</v>
          </cell>
          <cell r="C212" t="str">
            <v>0149</v>
          </cell>
          <cell r="D212" t="str">
            <v>Real Estate Excise Tax (REET #2)</v>
          </cell>
          <cell r="E212" t="str">
            <v>Other Financing Sources</v>
          </cell>
          <cell r="F212" t="str">
            <v>Other Financing Sources</v>
          </cell>
          <cell r="G212">
            <v>0</v>
          </cell>
          <cell r="H212">
            <v>0</v>
          </cell>
        </row>
        <row r="213">
          <cell r="B213" t="str">
            <v>0149Taxes</v>
          </cell>
          <cell r="C213" t="str">
            <v>0149</v>
          </cell>
          <cell r="D213" t="str">
            <v>Real Estate Excise Tax (REET #2)</v>
          </cell>
          <cell r="E213" t="str">
            <v>Taxes</v>
          </cell>
          <cell r="F213" t="str">
            <v>Taxes</v>
          </cell>
          <cell r="G213">
            <v>0</v>
          </cell>
          <cell r="H213">
            <v>0</v>
          </cell>
        </row>
        <row r="214">
          <cell r="B214" t="str">
            <v>0150Charges for Services</v>
          </cell>
          <cell r="C214" t="str">
            <v>0150</v>
          </cell>
          <cell r="D214" t="str">
            <v>Finance - GF</v>
          </cell>
          <cell r="E214" t="str">
            <v>Charges for Services</v>
          </cell>
          <cell r="F214" t="str">
            <v>Charges for Services</v>
          </cell>
          <cell r="G214">
            <v>30388942</v>
          </cell>
          <cell r="H214">
            <v>32223477</v>
          </cell>
        </row>
        <row r="215">
          <cell r="B215" t="str">
            <v>0150Fines and Forfeits</v>
          </cell>
          <cell r="C215" t="str">
            <v>0150</v>
          </cell>
          <cell r="D215" t="str">
            <v>Finance - GF</v>
          </cell>
          <cell r="E215" t="str">
            <v>Fines and Forfeits</v>
          </cell>
          <cell r="F215" t="str">
            <v>Fines and Forfeits</v>
          </cell>
          <cell r="G215">
            <v>0</v>
          </cell>
          <cell r="H215">
            <v>0</v>
          </cell>
        </row>
        <row r="216">
          <cell r="B216" t="str">
            <v>0150General Fund Transfers</v>
          </cell>
          <cell r="C216" t="str">
            <v>0150</v>
          </cell>
          <cell r="D216" t="str">
            <v>Finance - GF</v>
          </cell>
          <cell r="E216" t="str">
            <v>General Fund Transfers</v>
          </cell>
          <cell r="F216" t="str">
            <v>General Fund Transfers</v>
          </cell>
          <cell r="G216">
            <v>0</v>
          </cell>
          <cell r="H216">
            <v>0</v>
          </cell>
        </row>
        <row r="217">
          <cell r="B217" t="str">
            <v>0150Grant</v>
          </cell>
          <cell r="C217" t="str">
            <v>0150</v>
          </cell>
          <cell r="D217" t="str">
            <v>Finance - GF</v>
          </cell>
          <cell r="E217" t="str">
            <v>Grant</v>
          </cell>
          <cell r="F217" t="str">
            <v>Grant</v>
          </cell>
          <cell r="G217">
            <v>6939718</v>
          </cell>
          <cell r="H217">
            <v>6939718</v>
          </cell>
        </row>
        <row r="218">
          <cell r="B218" t="str">
            <v>0150Intergovt. Revenues</v>
          </cell>
          <cell r="C218" t="str">
            <v>0150</v>
          </cell>
          <cell r="D218" t="str">
            <v>Finance - GF</v>
          </cell>
          <cell r="E218" t="str">
            <v>Intergovt. Revenues</v>
          </cell>
          <cell r="F218" t="str">
            <v>Intergovt. Revenues</v>
          </cell>
          <cell r="G218">
            <v>0</v>
          </cell>
          <cell r="H218">
            <v>0</v>
          </cell>
        </row>
        <row r="219">
          <cell r="B219" t="str">
            <v>0150Licenses and Permits</v>
          </cell>
          <cell r="C219" t="str">
            <v>0150</v>
          </cell>
          <cell r="D219" t="str">
            <v>Finance - GF</v>
          </cell>
          <cell r="E219" t="str">
            <v>Licenses and Permits</v>
          </cell>
          <cell r="F219" t="str">
            <v>Licenses and Permits</v>
          </cell>
          <cell r="G219">
            <v>0</v>
          </cell>
          <cell r="H219">
            <v>0</v>
          </cell>
        </row>
        <row r="220">
          <cell r="B220" t="str">
            <v>0150Miscellaneous Revenue</v>
          </cell>
          <cell r="C220" t="str">
            <v>0150</v>
          </cell>
          <cell r="D220" t="str">
            <v>Finance - GF</v>
          </cell>
          <cell r="E220" t="str">
            <v>Miscellaneous Revenue</v>
          </cell>
          <cell r="F220" t="str">
            <v>Miscellaneous Revenue</v>
          </cell>
          <cell r="G220">
            <v>6129287</v>
          </cell>
          <cell r="H220">
            <v>6129287</v>
          </cell>
        </row>
        <row r="221">
          <cell r="B221" t="str">
            <v>0150Other Financing Sources</v>
          </cell>
          <cell r="C221" t="str">
            <v>0150</v>
          </cell>
          <cell r="D221" t="str">
            <v>Finance - GF</v>
          </cell>
          <cell r="E221" t="str">
            <v>Other Financing Sources</v>
          </cell>
          <cell r="F221" t="str">
            <v>Other Financing Sources</v>
          </cell>
          <cell r="G221">
            <v>100000</v>
          </cell>
          <cell r="H221">
            <v>100000</v>
          </cell>
        </row>
        <row r="222">
          <cell r="B222" t="str">
            <v>0150Taxes</v>
          </cell>
          <cell r="C222" t="str">
            <v>0150</v>
          </cell>
          <cell r="D222" t="str">
            <v>Finance - GF</v>
          </cell>
          <cell r="E222" t="str">
            <v>Taxes</v>
          </cell>
          <cell r="F222" t="str">
            <v>Taxes</v>
          </cell>
          <cell r="G222">
            <v>376204495</v>
          </cell>
          <cell r="H222">
            <v>376204495</v>
          </cell>
        </row>
        <row r="223">
          <cell r="B223" t="str">
            <v>0154Charges for Services</v>
          </cell>
          <cell r="C223" t="str">
            <v>0154</v>
          </cell>
          <cell r="D223" t="str">
            <v>Risk Management</v>
          </cell>
          <cell r="E223" t="str">
            <v>Charges for Services</v>
          </cell>
          <cell r="F223" t="str">
            <v>Charges for Services</v>
          </cell>
          <cell r="G223">
            <v>0</v>
          </cell>
          <cell r="H223">
            <v>0</v>
          </cell>
        </row>
        <row r="224">
          <cell r="B224" t="str">
            <v>0154Fines and Forfeits</v>
          </cell>
          <cell r="C224" t="str">
            <v>0154</v>
          </cell>
          <cell r="D224" t="str">
            <v>Risk Management</v>
          </cell>
          <cell r="E224" t="str">
            <v>Fines and Forfeits</v>
          </cell>
          <cell r="F224" t="str">
            <v>Fines and Forfeits</v>
          </cell>
          <cell r="G224">
            <v>0</v>
          </cell>
          <cell r="H224">
            <v>0</v>
          </cell>
        </row>
        <row r="225">
          <cell r="B225" t="str">
            <v>0154General Fund Transfers</v>
          </cell>
          <cell r="C225" t="str">
            <v>0154</v>
          </cell>
          <cell r="D225" t="str">
            <v>Risk Management</v>
          </cell>
          <cell r="E225" t="str">
            <v>General Fund Transfers</v>
          </cell>
          <cell r="F225" t="str">
            <v>General Fund Transfers</v>
          </cell>
          <cell r="G225">
            <v>0</v>
          </cell>
          <cell r="H225">
            <v>0</v>
          </cell>
        </row>
        <row r="226">
          <cell r="B226" t="str">
            <v>0154Grant</v>
          </cell>
          <cell r="C226" t="str">
            <v>0154</v>
          </cell>
          <cell r="D226" t="str">
            <v>Risk Management</v>
          </cell>
          <cell r="E226" t="str">
            <v>Grant</v>
          </cell>
          <cell r="F226" t="str">
            <v>Grant</v>
          </cell>
          <cell r="G226">
            <v>0</v>
          </cell>
          <cell r="H226">
            <v>0</v>
          </cell>
        </row>
        <row r="227">
          <cell r="B227" t="str">
            <v>0154Intergovt. Revenues</v>
          </cell>
          <cell r="C227" t="str">
            <v>0154</v>
          </cell>
          <cell r="D227" t="str">
            <v>Risk Management</v>
          </cell>
          <cell r="E227" t="str">
            <v>Intergovt. Revenues</v>
          </cell>
          <cell r="F227" t="str">
            <v>Intergovt. Revenues</v>
          </cell>
          <cell r="G227">
            <v>0</v>
          </cell>
          <cell r="H227">
            <v>0</v>
          </cell>
        </row>
        <row r="228">
          <cell r="B228" t="str">
            <v>0154Licenses and Permits</v>
          </cell>
          <cell r="C228" t="str">
            <v>0154</v>
          </cell>
          <cell r="D228" t="str">
            <v>Risk Management</v>
          </cell>
          <cell r="E228" t="str">
            <v>Licenses and Permits</v>
          </cell>
          <cell r="F228" t="str">
            <v>Licenses and Permits</v>
          </cell>
          <cell r="G228">
            <v>0</v>
          </cell>
          <cell r="H228">
            <v>0</v>
          </cell>
        </row>
        <row r="229">
          <cell r="B229" t="str">
            <v>0154Miscellaneous Revenue</v>
          </cell>
          <cell r="C229" t="str">
            <v>0154</v>
          </cell>
          <cell r="D229" t="str">
            <v>Risk Management</v>
          </cell>
          <cell r="E229" t="str">
            <v>Miscellaneous Revenue</v>
          </cell>
          <cell r="F229" t="str">
            <v>Miscellaneous Revenue</v>
          </cell>
          <cell r="G229">
            <v>24829632</v>
          </cell>
          <cell r="H229">
            <v>25143982</v>
          </cell>
        </row>
        <row r="230">
          <cell r="B230" t="str">
            <v>0154Other Financing Sources</v>
          </cell>
          <cell r="C230" t="str">
            <v>0154</v>
          </cell>
          <cell r="D230" t="str">
            <v>Risk Management</v>
          </cell>
          <cell r="E230" t="str">
            <v>Other Financing Sources</v>
          </cell>
          <cell r="F230" t="str">
            <v>Other Financing Sources</v>
          </cell>
          <cell r="G230">
            <v>0</v>
          </cell>
          <cell r="H230">
            <v>0</v>
          </cell>
        </row>
        <row r="231">
          <cell r="B231" t="str">
            <v>0154Taxes</v>
          </cell>
          <cell r="C231" t="str">
            <v>0154</v>
          </cell>
          <cell r="D231" t="str">
            <v>Risk Management</v>
          </cell>
          <cell r="E231" t="str">
            <v>Taxes</v>
          </cell>
          <cell r="F231" t="str">
            <v>Taxes</v>
          </cell>
          <cell r="G231">
            <v>0</v>
          </cell>
          <cell r="H231">
            <v>0</v>
          </cell>
        </row>
        <row r="232">
          <cell r="B232" t="str">
            <v>0180Charges for Services</v>
          </cell>
          <cell r="C232" t="str">
            <v>0180</v>
          </cell>
          <cell r="D232" t="str">
            <v>Office of Strategic Planning and Performance Management</v>
          </cell>
          <cell r="E232" t="str">
            <v>Charges for Services</v>
          </cell>
          <cell r="F232" t="str">
            <v>Charges for Services</v>
          </cell>
          <cell r="G232">
            <v>0</v>
          </cell>
          <cell r="H232">
            <v>0</v>
          </cell>
        </row>
        <row r="233">
          <cell r="B233" t="str">
            <v>0180Fines and Forfeits</v>
          </cell>
          <cell r="C233" t="str">
            <v>0180</v>
          </cell>
          <cell r="D233" t="str">
            <v>Office of Strategic Planning and Performance Management</v>
          </cell>
          <cell r="E233" t="str">
            <v>Fines and Forfeits</v>
          </cell>
          <cell r="F233" t="str">
            <v>Fines and Forfeits</v>
          </cell>
          <cell r="G233">
            <v>0</v>
          </cell>
          <cell r="H233">
            <v>0</v>
          </cell>
        </row>
        <row r="234">
          <cell r="B234" t="str">
            <v>0180General Fund Transfers</v>
          </cell>
          <cell r="C234" t="str">
            <v>0180</v>
          </cell>
          <cell r="D234" t="str">
            <v>Office of Strategic Planning and Performance Management</v>
          </cell>
          <cell r="E234" t="str">
            <v>General Fund Transfers</v>
          </cell>
          <cell r="F234" t="str">
            <v>General Fund Transfers</v>
          </cell>
          <cell r="G234">
            <v>0</v>
          </cell>
          <cell r="H234">
            <v>0</v>
          </cell>
        </row>
        <row r="235">
          <cell r="B235" t="str">
            <v>0180Grant</v>
          </cell>
          <cell r="C235" t="str">
            <v>0180</v>
          </cell>
          <cell r="D235" t="str">
            <v>Office of Strategic Planning and Performance Management</v>
          </cell>
          <cell r="E235" t="str">
            <v>Grant</v>
          </cell>
          <cell r="F235" t="str">
            <v>Grant</v>
          </cell>
          <cell r="G235">
            <v>0</v>
          </cell>
          <cell r="H235">
            <v>0</v>
          </cell>
        </row>
        <row r="236">
          <cell r="B236" t="str">
            <v>0180Intergovt. Revenues</v>
          </cell>
          <cell r="C236" t="str">
            <v>0180</v>
          </cell>
          <cell r="D236" t="str">
            <v>Office of Strategic Planning and Performance Management</v>
          </cell>
          <cell r="E236" t="str">
            <v>Intergovt. Revenues</v>
          </cell>
          <cell r="F236" t="str">
            <v>Intergovt. Revenues</v>
          </cell>
          <cell r="G236">
            <v>0</v>
          </cell>
          <cell r="H236">
            <v>0</v>
          </cell>
        </row>
        <row r="237">
          <cell r="B237" t="str">
            <v>0180Licenses and Permits</v>
          </cell>
          <cell r="C237" t="str">
            <v>0180</v>
          </cell>
          <cell r="D237" t="str">
            <v>Office of Strategic Planning and Performance Management</v>
          </cell>
          <cell r="E237" t="str">
            <v>Licenses and Permits</v>
          </cell>
          <cell r="F237" t="str">
            <v>Licenses and Permits</v>
          </cell>
          <cell r="G237">
            <v>0</v>
          </cell>
          <cell r="H237">
            <v>0</v>
          </cell>
        </row>
        <row r="238">
          <cell r="B238" t="str">
            <v>0180Miscellaneous Revenue</v>
          </cell>
          <cell r="C238" t="str">
            <v>0180</v>
          </cell>
          <cell r="D238" t="str">
            <v>Office of Strategic Planning and Performance Management</v>
          </cell>
          <cell r="E238" t="str">
            <v>Miscellaneous Revenue</v>
          </cell>
          <cell r="F238" t="str">
            <v>Miscellaneous Revenue</v>
          </cell>
          <cell r="G238">
            <v>0</v>
          </cell>
          <cell r="H238">
            <v>0</v>
          </cell>
        </row>
        <row r="239">
          <cell r="B239" t="str">
            <v>0180Other Financing Sources</v>
          </cell>
          <cell r="C239" t="str">
            <v>0180</v>
          </cell>
          <cell r="D239" t="str">
            <v>Office of Strategic Planning and Performance Management</v>
          </cell>
          <cell r="E239" t="str">
            <v>Other Financing Sources</v>
          </cell>
          <cell r="F239" t="str">
            <v>Other Financing Sources</v>
          </cell>
          <cell r="G239">
            <v>22858</v>
          </cell>
          <cell r="H239">
            <v>22858</v>
          </cell>
        </row>
        <row r="240">
          <cell r="B240" t="str">
            <v>0180Taxes</v>
          </cell>
          <cell r="C240" t="str">
            <v>0180</v>
          </cell>
          <cell r="D240" t="str">
            <v>Office of Strategic Planning and Performance Management</v>
          </cell>
          <cell r="E240" t="str">
            <v>Taxes</v>
          </cell>
          <cell r="F240" t="str">
            <v>Taxes</v>
          </cell>
          <cell r="G240">
            <v>0</v>
          </cell>
          <cell r="H240">
            <v>0</v>
          </cell>
        </row>
        <row r="241">
          <cell r="B241" t="str">
            <v>0200Charges for Services</v>
          </cell>
          <cell r="C241" t="str">
            <v>0200</v>
          </cell>
          <cell r="D241" t="str">
            <v>Sheriff</v>
          </cell>
          <cell r="E241" t="str">
            <v>Charges for Services</v>
          </cell>
          <cell r="F241" t="str">
            <v>Charges for Services</v>
          </cell>
          <cell r="G241">
            <v>24217507</v>
          </cell>
          <cell r="H241">
            <v>24293208</v>
          </cell>
        </row>
        <row r="242">
          <cell r="B242" t="str">
            <v>0200Fines and Forfeits</v>
          </cell>
          <cell r="C242" t="str">
            <v>0200</v>
          </cell>
          <cell r="D242" t="str">
            <v>Sheriff</v>
          </cell>
          <cell r="E242" t="str">
            <v>Fines and Forfeits</v>
          </cell>
          <cell r="F242" t="str">
            <v>Fines and Forfeits</v>
          </cell>
          <cell r="G242">
            <v>19908</v>
          </cell>
          <cell r="H242">
            <v>19908</v>
          </cell>
        </row>
        <row r="243">
          <cell r="B243" t="str">
            <v>0200General Fund Transfers</v>
          </cell>
          <cell r="C243" t="str">
            <v>0200</v>
          </cell>
          <cell r="D243" t="str">
            <v>Sheriff</v>
          </cell>
          <cell r="E243" t="str">
            <v>General Fund Transfers</v>
          </cell>
          <cell r="F243" t="str">
            <v>General Fund Transfers</v>
          </cell>
          <cell r="G243">
            <v>0</v>
          </cell>
          <cell r="H243">
            <v>0</v>
          </cell>
        </row>
        <row r="244">
          <cell r="B244" t="str">
            <v>0200Grant</v>
          </cell>
          <cell r="C244" t="str">
            <v>0200</v>
          </cell>
          <cell r="D244" t="str">
            <v>Sheriff</v>
          </cell>
          <cell r="E244" t="str">
            <v>Grant</v>
          </cell>
          <cell r="F244" t="str">
            <v>Grant</v>
          </cell>
          <cell r="G244">
            <v>136163</v>
          </cell>
          <cell r="H244">
            <v>136163</v>
          </cell>
        </row>
        <row r="245">
          <cell r="B245" t="str">
            <v>0200Intergovt. Revenues</v>
          </cell>
          <cell r="C245" t="str">
            <v>0200</v>
          </cell>
          <cell r="D245" t="str">
            <v>Sheriff</v>
          </cell>
          <cell r="E245" t="str">
            <v>Intergovt. Revenues</v>
          </cell>
          <cell r="F245" t="str">
            <v>Intergovt. Revenues</v>
          </cell>
          <cell r="G245">
            <v>46333386</v>
          </cell>
          <cell r="H245">
            <v>46402329</v>
          </cell>
        </row>
        <row r="246">
          <cell r="B246" t="str">
            <v>0200Licenses and Permits</v>
          </cell>
          <cell r="C246" t="str">
            <v>0200</v>
          </cell>
          <cell r="D246" t="str">
            <v>Sheriff</v>
          </cell>
          <cell r="E246" t="str">
            <v>Licenses and Permits</v>
          </cell>
          <cell r="F246" t="str">
            <v>Licenses and Permits</v>
          </cell>
          <cell r="G246">
            <v>99849</v>
          </cell>
          <cell r="H246">
            <v>99849</v>
          </cell>
        </row>
        <row r="247">
          <cell r="B247" t="str">
            <v>0200Miscellaneous Revenue</v>
          </cell>
          <cell r="C247" t="str">
            <v>0200</v>
          </cell>
          <cell r="D247" t="str">
            <v>Sheriff</v>
          </cell>
          <cell r="E247" t="str">
            <v>Miscellaneous Revenue</v>
          </cell>
          <cell r="F247" t="str">
            <v>Miscellaneous Revenue</v>
          </cell>
          <cell r="G247">
            <v>19899</v>
          </cell>
          <cell r="H247">
            <v>19899</v>
          </cell>
        </row>
        <row r="248">
          <cell r="B248" t="str">
            <v>0200Other Financing Sources</v>
          </cell>
          <cell r="C248" t="str">
            <v>0200</v>
          </cell>
          <cell r="D248" t="str">
            <v>Sheriff</v>
          </cell>
          <cell r="E248" t="str">
            <v>Other Financing Sources</v>
          </cell>
          <cell r="F248" t="str">
            <v>Other Financing Sources</v>
          </cell>
          <cell r="G248">
            <v>0</v>
          </cell>
          <cell r="H248">
            <v>0</v>
          </cell>
        </row>
        <row r="249">
          <cell r="B249" t="str">
            <v>0200Taxes</v>
          </cell>
          <cell r="C249" t="str">
            <v>0200</v>
          </cell>
          <cell r="D249" t="str">
            <v>Sheriff</v>
          </cell>
          <cell r="E249" t="str">
            <v>Taxes</v>
          </cell>
          <cell r="F249" t="str">
            <v>Taxes</v>
          </cell>
          <cell r="G249">
            <v>0</v>
          </cell>
          <cell r="H249">
            <v>0</v>
          </cell>
        </row>
        <row r="250">
          <cell r="B250" t="str">
            <v>0205Charges for Services</v>
          </cell>
          <cell r="C250" t="str">
            <v>0205</v>
          </cell>
          <cell r="D250" t="str">
            <v>Drug Enforcement Forfeits</v>
          </cell>
          <cell r="E250" t="str">
            <v>Charges for Services</v>
          </cell>
          <cell r="F250" t="str">
            <v>Charges for Services</v>
          </cell>
          <cell r="G250">
            <v>50000</v>
          </cell>
          <cell r="H250">
            <v>152575</v>
          </cell>
        </row>
        <row r="251">
          <cell r="B251" t="str">
            <v>0205Fines and Forfeits</v>
          </cell>
          <cell r="C251" t="str">
            <v>0205</v>
          </cell>
          <cell r="D251" t="str">
            <v>Drug Enforcement Forfeits</v>
          </cell>
          <cell r="E251" t="str">
            <v>Fines and Forfeits</v>
          </cell>
          <cell r="F251" t="str">
            <v>Fines and Forfeits</v>
          </cell>
          <cell r="G251">
            <v>900000</v>
          </cell>
          <cell r="H251">
            <v>900000</v>
          </cell>
        </row>
        <row r="252">
          <cell r="B252" t="str">
            <v>0205General Fund Transfers</v>
          </cell>
          <cell r="C252" t="str">
            <v>0205</v>
          </cell>
          <cell r="D252" t="str">
            <v>Drug Enforcement Forfeits</v>
          </cell>
          <cell r="E252" t="str">
            <v>General Fund Transfers</v>
          </cell>
          <cell r="F252" t="str">
            <v>General Fund Transfers</v>
          </cell>
          <cell r="G252">
            <v>0</v>
          </cell>
          <cell r="H252">
            <v>0</v>
          </cell>
        </row>
        <row r="253">
          <cell r="B253" t="str">
            <v>0205Grant</v>
          </cell>
          <cell r="C253" t="str">
            <v>0205</v>
          </cell>
          <cell r="D253" t="str">
            <v>Drug Enforcement Forfeits</v>
          </cell>
          <cell r="E253" t="str">
            <v>Grant</v>
          </cell>
          <cell r="F253" t="str">
            <v>Grant</v>
          </cell>
          <cell r="G253">
            <v>0</v>
          </cell>
          <cell r="H253">
            <v>0</v>
          </cell>
        </row>
        <row r="254">
          <cell r="B254" t="str">
            <v>0205Intergovt. Revenues</v>
          </cell>
          <cell r="C254" t="str">
            <v>0205</v>
          </cell>
          <cell r="D254" t="str">
            <v>Drug Enforcement Forfeits</v>
          </cell>
          <cell r="E254" t="str">
            <v>Intergovt. Revenues</v>
          </cell>
          <cell r="F254" t="str">
            <v>Intergovt. Revenues</v>
          </cell>
          <cell r="G254">
            <v>0</v>
          </cell>
          <cell r="H254">
            <v>0</v>
          </cell>
        </row>
        <row r="255">
          <cell r="B255" t="str">
            <v>0205Licenses and Permits</v>
          </cell>
          <cell r="C255" t="str">
            <v>0205</v>
          </cell>
          <cell r="D255" t="str">
            <v>Drug Enforcement Forfeits</v>
          </cell>
          <cell r="E255" t="str">
            <v>Licenses and Permits</v>
          </cell>
          <cell r="F255" t="str">
            <v>Licenses and Permits</v>
          </cell>
          <cell r="G255">
            <v>0</v>
          </cell>
          <cell r="H255">
            <v>0</v>
          </cell>
        </row>
        <row r="256">
          <cell r="B256" t="str">
            <v>0205Miscellaneous Revenue</v>
          </cell>
          <cell r="C256" t="str">
            <v>0205</v>
          </cell>
          <cell r="D256" t="str">
            <v>Drug Enforcement Forfeits</v>
          </cell>
          <cell r="E256" t="str">
            <v>Miscellaneous Revenue</v>
          </cell>
          <cell r="F256" t="str">
            <v>Miscellaneous Revenue</v>
          </cell>
          <cell r="G256">
            <v>0</v>
          </cell>
          <cell r="H256">
            <v>0</v>
          </cell>
        </row>
        <row r="257">
          <cell r="B257" t="str">
            <v>0205Other Financing Sources</v>
          </cell>
          <cell r="C257" t="str">
            <v>0205</v>
          </cell>
          <cell r="D257" t="str">
            <v>Drug Enforcement Forfeits</v>
          </cell>
          <cell r="E257" t="str">
            <v>Other Financing Sources</v>
          </cell>
          <cell r="F257" t="str">
            <v>Other Financing Sources</v>
          </cell>
          <cell r="G257">
            <v>0</v>
          </cell>
          <cell r="H257">
            <v>0</v>
          </cell>
        </row>
        <row r="258">
          <cell r="B258" t="str">
            <v>0205Taxes</v>
          </cell>
          <cell r="C258" t="str">
            <v>0205</v>
          </cell>
          <cell r="D258" t="str">
            <v>Drug Enforcement Forfeits</v>
          </cell>
          <cell r="E258" t="str">
            <v>Taxes</v>
          </cell>
          <cell r="F258" t="str">
            <v>Taxes</v>
          </cell>
          <cell r="G258">
            <v>0</v>
          </cell>
          <cell r="H258">
            <v>0</v>
          </cell>
        </row>
        <row r="259">
          <cell r="B259" t="str">
            <v>0208Charges for Services</v>
          </cell>
          <cell r="C259" t="str">
            <v>0208</v>
          </cell>
          <cell r="D259" t="str">
            <v>Automated Fingerprint Identification System</v>
          </cell>
          <cell r="E259" t="str">
            <v>Charges for Services</v>
          </cell>
          <cell r="F259" t="str">
            <v>Charges for Services</v>
          </cell>
          <cell r="G259">
            <v>0</v>
          </cell>
          <cell r="H259">
            <v>0</v>
          </cell>
        </row>
        <row r="260">
          <cell r="B260" t="str">
            <v>0208Fines and Forfeits</v>
          </cell>
          <cell r="C260" t="str">
            <v>0208</v>
          </cell>
          <cell r="D260" t="str">
            <v>Automated Fingerprint Identification System</v>
          </cell>
          <cell r="E260" t="str">
            <v>Fines and Forfeits</v>
          </cell>
          <cell r="F260" t="str">
            <v>Fines and Forfeits</v>
          </cell>
          <cell r="G260">
            <v>0</v>
          </cell>
          <cell r="H260">
            <v>0</v>
          </cell>
        </row>
        <row r="261">
          <cell r="B261" t="str">
            <v>0208General Fund Transfers</v>
          </cell>
          <cell r="C261" t="str">
            <v>0208</v>
          </cell>
          <cell r="D261" t="str">
            <v>Automated Fingerprint Identification System</v>
          </cell>
          <cell r="E261" t="str">
            <v>General Fund Transfers</v>
          </cell>
          <cell r="F261" t="str">
            <v>General Fund Transfers</v>
          </cell>
          <cell r="G261">
            <v>0</v>
          </cell>
          <cell r="H261">
            <v>0</v>
          </cell>
        </row>
        <row r="262">
          <cell r="B262" t="str">
            <v>0208Grant</v>
          </cell>
          <cell r="C262" t="str">
            <v>0208</v>
          </cell>
          <cell r="D262" t="str">
            <v>Automated Fingerprint Identification System</v>
          </cell>
          <cell r="E262" t="str">
            <v>Grant</v>
          </cell>
          <cell r="F262" t="str">
            <v>Grant</v>
          </cell>
          <cell r="G262">
            <v>0</v>
          </cell>
          <cell r="H262">
            <v>0</v>
          </cell>
        </row>
        <row r="263">
          <cell r="B263" t="str">
            <v>0208Intergovt. Revenues</v>
          </cell>
          <cell r="C263" t="str">
            <v>0208</v>
          </cell>
          <cell r="D263" t="str">
            <v>Automated Fingerprint Identification System</v>
          </cell>
          <cell r="E263" t="str">
            <v>Intergovt. Revenues</v>
          </cell>
          <cell r="F263" t="str">
            <v>Intergovt. Revenues</v>
          </cell>
          <cell r="G263">
            <v>0</v>
          </cell>
          <cell r="H263">
            <v>0</v>
          </cell>
        </row>
        <row r="264">
          <cell r="B264" t="str">
            <v>0208Licenses and Permits</v>
          </cell>
          <cell r="C264" t="str">
            <v>0208</v>
          </cell>
          <cell r="D264" t="str">
            <v>Automated Fingerprint Identification System</v>
          </cell>
          <cell r="E264" t="str">
            <v>Licenses and Permits</v>
          </cell>
          <cell r="F264" t="str">
            <v>Licenses and Permits</v>
          </cell>
          <cell r="G264">
            <v>0</v>
          </cell>
          <cell r="H264">
            <v>0</v>
          </cell>
        </row>
        <row r="265">
          <cell r="B265" t="str">
            <v>0208Miscellaneous Revenue</v>
          </cell>
          <cell r="C265" t="str">
            <v>0208</v>
          </cell>
          <cell r="D265" t="str">
            <v>Automated Fingerprint Identification System</v>
          </cell>
          <cell r="E265" t="str">
            <v>Miscellaneous Revenue</v>
          </cell>
          <cell r="F265" t="str">
            <v>Miscellaneous Revenue</v>
          </cell>
          <cell r="G265">
            <v>196942</v>
          </cell>
          <cell r="H265">
            <v>196942</v>
          </cell>
        </row>
        <row r="266">
          <cell r="B266" t="str">
            <v>0208Other Financing Sources</v>
          </cell>
          <cell r="C266" t="str">
            <v>0208</v>
          </cell>
          <cell r="D266" t="str">
            <v>Automated Fingerprint Identification System</v>
          </cell>
          <cell r="E266" t="str">
            <v>Other Financing Sources</v>
          </cell>
          <cell r="F266" t="str">
            <v>Other Financing Sources</v>
          </cell>
          <cell r="G266">
            <v>0</v>
          </cell>
          <cell r="H266">
            <v>0</v>
          </cell>
        </row>
        <row r="267">
          <cell r="B267" t="str">
            <v>0208Taxes</v>
          </cell>
          <cell r="C267" t="str">
            <v>0208</v>
          </cell>
          <cell r="D267" t="str">
            <v>Automated Fingerprint Identification System</v>
          </cell>
          <cell r="E267" t="str">
            <v>Taxes</v>
          </cell>
          <cell r="F267" t="str">
            <v>Taxes</v>
          </cell>
          <cell r="G267">
            <v>15441415</v>
          </cell>
          <cell r="H267">
            <v>15441415</v>
          </cell>
        </row>
        <row r="268">
          <cell r="B268" t="str">
            <v>0213Charges for Services</v>
          </cell>
          <cell r="C268" t="str">
            <v>0213</v>
          </cell>
          <cell r="D268" t="str">
            <v>Radio Communication Services (800 MHz)</v>
          </cell>
          <cell r="E268" t="str">
            <v>Charges for Services</v>
          </cell>
          <cell r="F268" t="str">
            <v>Charges for Services</v>
          </cell>
          <cell r="G268">
            <v>3389988</v>
          </cell>
          <cell r="H268">
            <v>3548934</v>
          </cell>
        </row>
        <row r="269">
          <cell r="B269" t="str">
            <v>0213Fines and Forfeits</v>
          </cell>
          <cell r="C269" t="str">
            <v>0213</v>
          </cell>
          <cell r="D269" t="str">
            <v>Radio Communication Services (800 MHz)</v>
          </cell>
          <cell r="E269" t="str">
            <v>Fines and Forfeits</v>
          </cell>
          <cell r="F269" t="str">
            <v>Fines and Forfeits</v>
          </cell>
          <cell r="G269">
            <v>0</v>
          </cell>
          <cell r="H269">
            <v>0</v>
          </cell>
        </row>
        <row r="270">
          <cell r="B270" t="str">
            <v>0213General Fund Transfers</v>
          </cell>
          <cell r="C270" t="str">
            <v>0213</v>
          </cell>
          <cell r="D270" t="str">
            <v>Radio Communication Services (800 MHz)</v>
          </cell>
          <cell r="E270" t="str">
            <v>General Fund Transfers</v>
          </cell>
          <cell r="F270" t="str">
            <v>General Fund Transfers</v>
          </cell>
          <cell r="G270">
            <v>0</v>
          </cell>
          <cell r="H270">
            <v>0</v>
          </cell>
        </row>
        <row r="271">
          <cell r="B271" t="str">
            <v>0213Grant</v>
          </cell>
          <cell r="C271" t="str">
            <v>0213</v>
          </cell>
          <cell r="D271" t="str">
            <v>Radio Communication Services (800 MHz)</v>
          </cell>
          <cell r="E271" t="str">
            <v>Grant</v>
          </cell>
          <cell r="F271" t="str">
            <v>Grant</v>
          </cell>
          <cell r="G271">
            <v>0</v>
          </cell>
          <cell r="H271">
            <v>0</v>
          </cell>
        </row>
        <row r="272">
          <cell r="B272" t="str">
            <v>0213Intergovt. Revenues</v>
          </cell>
          <cell r="C272" t="str">
            <v>0213</v>
          </cell>
          <cell r="D272" t="str">
            <v>Radio Communication Services (800 MHz)</v>
          </cell>
          <cell r="E272" t="str">
            <v>Intergovt. Revenues</v>
          </cell>
          <cell r="F272" t="str">
            <v>Intergovt. Revenues</v>
          </cell>
          <cell r="G272">
            <v>0</v>
          </cell>
          <cell r="H272">
            <v>0</v>
          </cell>
        </row>
        <row r="273">
          <cell r="B273" t="str">
            <v>0213Licenses and Permits</v>
          </cell>
          <cell r="C273" t="str">
            <v>0213</v>
          </cell>
          <cell r="D273" t="str">
            <v>Radio Communication Services (800 MHz)</v>
          </cell>
          <cell r="E273" t="str">
            <v>Licenses and Permits</v>
          </cell>
          <cell r="F273" t="str">
            <v>Licenses and Permits</v>
          </cell>
          <cell r="G273">
            <v>0</v>
          </cell>
          <cell r="H273">
            <v>0</v>
          </cell>
        </row>
        <row r="274">
          <cell r="B274" t="str">
            <v>0213Miscellaneous Revenue</v>
          </cell>
          <cell r="C274" t="str">
            <v>0213</v>
          </cell>
          <cell r="D274" t="str">
            <v>Radio Communication Services (800 MHz)</v>
          </cell>
          <cell r="E274" t="str">
            <v>Miscellaneous Revenue</v>
          </cell>
          <cell r="F274" t="str">
            <v>Miscellaneous Revenue</v>
          </cell>
          <cell r="G274">
            <v>75659</v>
          </cell>
          <cell r="H274">
            <v>66263</v>
          </cell>
        </row>
        <row r="275">
          <cell r="B275" t="str">
            <v>0213Other Financing Sources</v>
          </cell>
          <cell r="C275" t="str">
            <v>0213</v>
          </cell>
          <cell r="D275" t="str">
            <v>Radio Communication Services (800 MHz)</v>
          </cell>
          <cell r="E275" t="str">
            <v>Other Financing Sources</v>
          </cell>
          <cell r="F275" t="str">
            <v>Other Financing Sources</v>
          </cell>
          <cell r="G275">
            <v>0</v>
          </cell>
          <cell r="H275">
            <v>0</v>
          </cell>
        </row>
        <row r="276">
          <cell r="B276" t="str">
            <v>0213Taxes</v>
          </cell>
          <cell r="C276" t="str">
            <v>0213</v>
          </cell>
          <cell r="D276" t="str">
            <v>Radio Communication Services (800 MHz)</v>
          </cell>
          <cell r="E276" t="str">
            <v>Taxes</v>
          </cell>
          <cell r="F276" t="str">
            <v>Taxes</v>
          </cell>
          <cell r="G276">
            <v>0</v>
          </cell>
          <cell r="H276">
            <v>0</v>
          </cell>
        </row>
        <row r="277">
          <cell r="B277" t="str">
            <v>0290Charges for Services</v>
          </cell>
          <cell r="C277" t="str">
            <v>0290</v>
          </cell>
          <cell r="D277" t="str">
            <v>Stadium Operations</v>
          </cell>
          <cell r="E277" t="str">
            <v>Charges for Services</v>
          </cell>
          <cell r="F277" t="str">
            <v>Charges for Services</v>
          </cell>
          <cell r="G277">
            <v>0</v>
          </cell>
          <cell r="H277">
            <v>0</v>
          </cell>
        </row>
        <row r="278">
          <cell r="B278" t="str">
            <v>0290Fines and Forfeits</v>
          </cell>
          <cell r="C278" t="str">
            <v>0290</v>
          </cell>
          <cell r="D278" t="str">
            <v>Stadium Operations</v>
          </cell>
          <cell r="E278" t="str">
            <v>Fines and Forfeits</v>
          </cell>
          <cell r="F278" t="str">
            <v>Fines and Forfeits</v>
          </cell>
          <cell r="G278">
            <v>0</v>
          </cell>
          <cell r="H278">
            <v>0</v>
          </cell>
        </row>
        <row r="279">
          <cell r="B279" t="str">
            <v>0290General Fund Transfers</v>
          </cell>
          <cell r="C279" t="str">
            <v>0290</v>
          </cell>
          <cell r="D279" t="str">
            <v>Stadium Operations</v>
          </cell>
          <cell r="E279" t="str">
            <v>General Fund Transfers</v>
          </cell>
          <cell r="F279" t="str">
            <v>General Fund Transfers</v>
          </cell>
          <cell r="G279">
            <v>0</v>
          </cell>
          <cell r="H279">
            <v>0</v>
          </cell>
        </row>
        <row r="280">
          <cell r="B280" t="str">
            <v>0290Grant</v>
          </cell>
          <cell r="C280" t="str">
            <v>0290</v>
          </cell>
          <cell r="D280" t="str">
            <v>Stadium Operations</v>
          </cell>
          <cell r="E280" t="str">
            <v>Grant</v>
          </cell>
          <cell r="F280" t="str">
            <v>Grant</v>
          </cell>
          <cell r="G280">
            <v>0</v>
          </cell>
          <cell r="H280">
            <v>0</v>
          </cell>
        </row>
        <row r="281">
          <cell r="B281" t="str">
            <v>0290Intergovt. Revenues</v>
          </cell>
          <cell r="C281" t="str">
            <v>0290</v>
          </cell>
          <cell r="D281" t="str">
            <v>Stadium Operations</v>
          </cell>
          <cell r="E281" t="str">
            <v>Intergovt. Revenues</v>
          </cell>
          <cell r="F281" t="str">
            <v>Intergovt. Revenues</v>
          </cell>
          <cell r="G281">
            <v>0</v>
          </cell>
          <cell r="H281">
            <v>0</v>
          </cell>
        </row>
        <row r="282">
          <cell r="B282" t="str">
            <v>0290Licenses and Permits</v>
          </cell>
          <cell r="C282" t="str">
            <v>0290</v>
          </cell>
          <cell r="D282" t="str">
            <v>Stadium Operations</v>
          </cell>
          <cell r="E282" t="str">
            <v>Licenses and Permits</v>
          </cell>
          <cell r="F282" t="str">
            <v>Licenses and Permits</v>
          </cell>
          <cell r="G282">
            <v>0</v>
          </cell>
          <cell r="H282">
            <v>0</v>
          </cell>
        </row>
        <row r="283">
          <cell r="B283" t="str">
            <v>0290Miscellaneous Revenue</v>
          </cell>
          <cell r="C283" t="str">
            <v>0290</v>
          </cell>
          <cell r="D283" t="str">
            <v>Stadium Operations</v>
          </cell>
          <cell r="E283" t="str">
            <v>Miscellaneous Revenue</v>
          </cell>
          <cell r="F283" t="str">
            <v>Miscellaneous Revenue</v>
          </cell>
          <cell r="G283">
            <v>0</v>
          </cell>
          <cell r="H283">
            <v>0</v>
          </cell>
        </row>
        <row r="284">
          <cell r="B284" t="str">
            <v>0290Other Financing Sources</v>
          </cell>
          <cell r="C284" t="str">
            <v>0290</v>
          </cell>
          <cell r="D284" t="str">
            <v>Stadium Operations</v>
          </cell>
          <cell r="E284" t="str">
            <v>Other Financing Sources</v>
          </cell>
          <cell r="F284" t="str">
            <v>Other Financing Sources</v>
          </cell>
          <cell r="G284">
            <v>0</v>
          </cell>
          <cell r="H284">
            <v>0</v>
          </cell>
        </row>
        <row r="285">
          <cell r="B285" t="str">
            <v>0290Taxes</v>
          </cell>
          <cell r="C285" t="str">
            <v>0290</v>
          </cell>
          <cell r="D285" t="str">
            <v>Stadium Operations</v>
          </cell>
          <cell r="E285" t="str">
            <v>Taxes</v>
          </cell>
          <cell r="F285" t="str">
            <v>Taxes</v>
          </cell>
          <cell r="G285">
            <v>0</v>
          </cell>
          <cell r="H285">
            <v>0</v>
          </cell>
        </row>
        <row r="286">
          <cell r="B286" t="str">
            <v>0301Charges for Services</v>
          </cell>
          <cell r="C286" t="str">
            <v>0301</v>
          </cell>
          <cell r="D286" t="str">
            <v>Cultural Development Authority</v>
          </cell>
          <cell r="E286" t="str">
            <v>Charges for Services</v>
          </cell>
          <cell r="F286" t="str">
            <v>Charges for Services</v>
          </cell>
          <cell r="G286">
            <v>0</v>
          </cell>
          <cell r="H286">
            <v>0</v>
          </cell>
        </row>
        <row r="287">
          <cell r="B287" t="str">
            <v>0301Fines and Forfeits</v>
          </cell>
          <cell r="C287" t="str">
            <v>0301</v>
          </cell>
          <cell r="D287" t="str">
            <v>Cultural Development Authority</v>
          </cell>
          <cell r="E287" t="str">
            <v>Fines and Forfeits</v>
          </cell>
          <cell r="F287" t="str">
            <v>Fines and Forfeits</v>
          </cell>
          <cell r="G287">
            <v>0</v>
          </cell>
          <cell r="H287">
            <v>0</v>
          </cell>
        </row>
        <row r="288">
          <cell r="B288" t="str">
            <v>0301General Fund Transfers</v>
          </cell>
          <cell r="C288" t="str">
            <v>0301</v>
          </cell>
          <cell r="D288" t="str">
            <v>Cultural Development Authority</v>
          </cell>
          <cell r="E288" t="str">
            <v>General Fund Transfers</v>
          </cell>
          <cell r="F288" t="str">
            <v>General Fund Transfers</v>
          </cell>
          <cell r="G288">
            <v>237470</v>
          </cell>
          <cell r="H288">
            <v>237470</v>
          </cell>
        </row>
        <row r="289">
          <cell r="B289" t="str">
            <v>0301Grant</v>
          </cell>
          <cell r="C289" t="str">
            <v>0301</v>
          </cell>
          <cell r="D289" t="str">
            <v>Cultural Development Authority</v>
          </cell>
          <cell r="E289" t="str">
            <v>Grant</v>
          </cell>
          <cell r="F289" t="str">
            <v>Grant</v>
          </cell>
          <cell r="G289">
            <v>0</v>
          </cell>
          <cell r="H289">
            <v>0</v>
          </cell>
        </row>
        <row r="290">
          <cell r="B290" t="str">
            <v>0301Intergovt. Revenues</v>
          </cell>
          <cell r="C290" t="str">
            <v>0301</v>
          </cell>
          <cell r="D290" t="str">
            <v>Cultural Development Authority</v>
          </cell>
          <cell r="E290" t="str">
            <v>Intergovt. Revenues</v>
          </cell>
          <cell r="F290" t="str">
            <v>Intergovt. Revenues</v>
          </cell>
          <cell r="G290">
            <v>0</v>
          </cell>
          <cell r="H290">
            <v>0</v>
          </cell>
        </row>
        <row r="291">
          <cell r="B291" t="str">
            <v>0301Licenses and Permits</v>
          </cell>
          <cell r="C291" t="str">
            <v>0301</v>
          </cell>
          <cell r="D291" t="str">
            <v>Cultural Development Authority</v>
          </cell>
          <cell r="E291" t="str">
            <v>Licenses and Permits</v>
          </cell>
          <cell r="F291" t="str">
            <v>Licenses and Permits</v>
          </cell>
          <cell r="G291">
            <v>0</v>
          </cell>
          <cell r="H291">
            <v>0</v>
          </cell>
        </row>
        <row r="292">
          <cell r="B292" t="str">
            <v>0301Miscellaneous Revenue</v>
          </cell>
          <cell r="C292" t="str">
            <v>0301</v>
          </cell>
          <cell r="D292" t="str">
            <v>Cultural Development Authority</v>
          </cell>
          <cell r="E292" t="str">
            <v>Miscellaneous Revenue</v>
          </cell>
          <cell r="F292" t="str">
            <v>Miscellaneous Revenue</v>
          </cell>
          <cell r="G292">
            <v>10000</v>
          </cell>
          <cell r="H292">
            <v>10000</v>
          </cell>
        </row>
        <row r="293">
          <cell r="B293" t="str">
            <v>0301Other Financing Sources</v>
          </cell>
          <cell r="C293" t="str">
            <v>0301</v>
          </cell>
          <cell r="D293" t="str">
            <v>Cultural Development Authority</v>
          </cell>
          <cell r="E293" t="str">
            <v>Other Financing Sources</v>
          </cell>
          <cell r="F293" t="str">
            <v>Other Financing Sources</v>
          </cell>
          <cell r="G293">
            <v>895399</v>
          </cell>
          <cell r="H293">
            <v>895399</v>
          </cell>
        </row>
        <row r="294">
          <cell r="B294" t="str">
            <v>0301Taxes</v>
          </cell>
          <cell r="C294" t="str">
            <v>0301</v>
          </cell>
          <cell r="D294" t="str">
            <v>Cultural Development Authority</v>
          </cell>
          <cell r="E294" t="str">
            <v>Taxes</v>
          </cell>
          <cell r="F294" t="str">
            <v>Taxes</v>
          </cell>
          <cell r="G294">
            <v>10746967</v>
          </cell>
          <cell r="H294">
            <v>10746967</v>
          </cell>
        </row>
        <row r="295">
          <cell r="B295" t="str">
            <v>0325Charges for Services</v>
          </cell>
          <cell r="C295" t="str">
            <v>0325</v>
          </cell>
          <cell r="D295" t="str">
            <v>Development and Environmental Services</v>
          </cell>
          <cell r="E295" t="str">
            <v>Charges for Services</v>
          </cell>
          <cell r="F295" t="str">
            <v>Charges for Services</v>
          </cell>
          <cell r="G295">
            <v>16734801</v>
          </cell>
          <cell r="H295">
            <v>14824738</v>
          </cell>
        </row>
        <row r="296">
          <cell r="B296" t="str">
            <v>0325Fines and Forfeits</v>
          </cell>
          <cell r="C296" t="str">
            <v>0325</v>
          </cell>
          <cell r="D296" t="str">
            <v>Development and Environmental Services</v>
          </cell>
          <cell r="E296" t="str">
            <v>Fines and Forfeits</v>
          </cell>
          <cell r="F296" t="str">
            <v>Fines and Forfeits</v>
          </cell>
          <cell r="G296">
            <v>0</v>
          </cell>
          <cell r="H296">
            <v>0</v>
          </cell>
        </row>
        <row r="297">
          <cell r="B297" t="str">
            <v>0325General Fund Transfers</v>
          </cell>
          <cell r="C297" t="str">
            <v>0325</v>
          </cell>
          <cell r="D297" t="str">
            <v>Development and Environmental Services</v>
          </cell>
          <cell r="E297" t="str">
            <v>General Fund Transfers</v>
          </cell>
          <cell r="F297" t="str">
            <v>General Fund Transfers</v>
          </cell>
          <cell r="G297">
            <v>1784872</v>
          </cell>
          <cell r="H297">
            <v>1776486</v>
          </cell>
        </row>
        <row r="298">
          <cell r="B298" t="str">
            <v>0325Grant</v>
          </cell>
          <cell r="C298" t="str">
            <v>0325</v>
          </cell>
          <cell r="D298" t="str">
            <v>Development and Environmental Services</v>
          </cell>
          <cell r="E298" t="str">
            <v>Grant</v>
          </cell>
          <cell r="F298" t="str">
            <v>Grant</v>
          </cell>
          <cell r="G298">
            <v>0</v>
          </cell>
          <cell r="H298">
            <v>0</v>
          </cell>
        </row>
        <row r="299">
          <cell r="B299" t="str">
            <v>0325Intergovt. Revenues</v>
          </cell>
          <cell r="C299" t="str">
            <v>0325</v>
          </cell>
          <cell r="D299" t="str">
            <v>Development and Environmental Services</v>
          </cell>
          <cell r="E299" t="str">
            <v>Intergovt. Revenues</v>
          </cell>
          <cell r="F299" t="str">
            <v>Intergovt. Revenues</v>
          </cell>
          <cell r="G299">
            <v>0</v>
          </cell>
          <cell r="H299">
            <v>0</v>
          </cell>
        </row>
        <row r="300">
          <cell r="B300" t="str">
            <v>0325Licenses and Permits</v>
          </cell>
          <cell r="C300" t="str">
            <v>0325</v>
          </cell>
          <cell r="D300" t="str">
            <v>Development and Environmental Services</v>
          </cell>
          <cell r="E300" t="str">
            <v>Licenses and Permits</v>
          </cell>
          <cell r="F300" t="str">
            <v>Licenses and Permits</v>
          </cell>
          <cell r="G300">
            <v>0</v>
          </cell>
          <cell r="H300">
            <v>-160816</v>
          </cell>
        </row>
        <row r="301">
          <cell r="B301" t="str">
            <v>0325Miscellaneous Revenue</v>
          </cell>
          <cell r="C301" t="str">
            <v>0325</v>
          </cell>
          <cell r="D301" t="str">
            <v>Development and Environmental Services</v>
          </cell>
          <cell r="E301" t="str">
            <v>Miscellaneous Revenue</v>
          </cell>
          <cell r="F301" t="str">
            <v>Miscellaneous Revenue</v>
          </cell>
          <cell r="G301">
            <v>300000</v>
          </cell>
          <cell r="H301">
            <v>300000</v>
          </cell>
        </row>
        <row r="302">
          <cell r="B302" t="str">
            <v>0325Other Financing Sources</v>
          </cell>
          <cell r="C302" t="str">
            <v>0325</v>
          </cell>
          <cell r="D302" t="str">
            <v>Development and Environmental Services</v>
          </cell>
          <cell r="E302" t="str">
            <v>Other Financing Sources</v>
          </cell>
          <cell r="F302" t="str">
            <v>Other Financing Sources</v>
          </cell>
          <cell r="G302">
            <v>0</v>
          </cell>
          <cell r="H302">
            <v>0</v>
          </cell>
        </row>
        <row r="303">
          <cell r="B303" t="str">
            <v>0325Taxes</v>
          </cell>
          <cell r="C303" t="str">
            <v>0325</v>
          </cell>
          <cell r="D303" t="str">
            <v>Development and Environmental Services</v>
          </cell>
          <cell r="E303" t="str">
            <v>Taxes</v>
          </cell>
          <cell r="F303" t="str">
            <v>Taxes</v>
          </cell>
          <cell r="G303">
            <v>0</v>
          </cell>
          <cell r="H303">
            <v>0</v>
          </cell>
        </row>
        <row r="304">
          <cell r="B304" t="str">
            <v>0341Charges for Services</v>
          </cell>
          <cell r="C304" t="str">
            <v>0341</v>
          </cell>
          <cell r="D304" t="str">
            <v>Parks Equipment Replacement Fund (PERF)</v>
          </cell>
          <cell r="E304" t="str">
            <v>Charges for Services</v>
          </cell>
          <cell r="F304" t="str">
            <v>Charges for Services</v>
          </cell>
          <cell r="G304">
            <v>0</v>
          </cell>
          <cell r="H304">
            <v>0</v>
          </cell>
        </row>
        <row r="305">
          <cell r="B305" t="str">
            <v>0341Fines and Forfeits</v>
          </cell>
          <cell r="C305" t="str">
            <v>0341</v>
          </cell>
          <cell r="D305" t="str">
            <v>Parks Equipment Replacement Fund (PERF)</v>
          </cell>
          <cell r="E305" t="str">
            <v>Fines and Forfeits</v>
          </cell>
          <cell r="F305" t="str">
            <v>Fines and Forfeits</v>
          </cell>
          <cell r="G305">
            <v>0</v>
          </cell>
          <cell r="H305">
            <v>0</v>
          </cell>
        </row>
        <row r="306">
          <cell r="B306" t="str">
            <v>0341General Fund Transfers</v>
          </cell>
          <cell r="C306" t="str">
            <v>0341</v>
          </cell>
          <cell r="D306" t="str">
            <v>Parks Equipment Replacement Fund (PERF)</v>
          </cell>
          <cell r="E306" t="str">
            <v>General Fund Transfers</v>
          </cell>
          <cell r="F306" t="str">
            <v>General Fund Transfers</v>
          </cell>
          <cell r="G306">
            <v>0</v>
          </cell>
          <cell r="H306">
            <v>0</v>
          </cell>
        </row>
        <row r="307">
          <cell r="B307" t="str">
            <v>0341Grant</v>
          </cell>
          <cell r="C307" t="str">
            <v>0341</v>
          </cell>
          <cell r="D307" t="str">
            <v>Parks Equipment Replacement Fund (PERF)</v>
          </cell>
          <cell r="E307" t="str">
            <v>Grant</v>
          </cell>
          <cell r="F307" t="str">
            <v>Grant</v>
          </cell>
          <cell r="G307">
            <v>0</v>
          </cell>
          <cell r="H307">
            <v>0</v>
          </cell>
        </row>
        <row r="308">
          <cell r="B308" t="str">
            <v>0341Intergovt. Revenues</v>
          </cell>
          <cell r="C308" t="str">
            <v>0341</v>
          </cell>
          <cell r="D308" t="str">
            <v>Parks Equipment Replacement Fund (PERF)</v>
          </cell>
          <cell r="E308" t="str">
            <v>Intergovt. Revenues</v>
          </cell>
          <cell r="F308" t="str">
            <v>Intergovt. Revenues</v>
          </cell>
          <cell r="G308">
            <v>0</v>
          </cell>
          <cell r="H308">
            <v>0</v>
          </cell>
        </row>
        <row r="309">
          <cell r="B309" t="str">
            <v>0341Licenses and Permits</v>
          </cell>
          <cell r="C309" t="str">
            <v>0341</v>
          </cell>
          <cell r="D309" t="str">
            <v>Parks Equipment Replacement Fund (PERF)</v>
          </cell>
          <cell r="E309" t="str">
            <v>Licenses and Permits</v>
          </cell>
          <cell r="F309" t="str">
            <v>Licenses and Permits</v>
          </cell>
          <cell r="G309">
            <v>0</v>
          </cell>
          <cell r="H309">
            <v>0</v>
          </cell>
        </row>
        <row r="310">
          <cell r="B310" t="str">
            <v>0341Miscellaneous Revenue</v>
          </cell>
          <cell r="C310" t="str">
            <v>0341</v>
          </cell>
          <cell r="D310" t="str">
            <v>Parks Equipment Replacement Fund (PERF)</v>
          </cell>
          <cell r="E310" t="str">
            <v>Miscellaneous Revenue</v>
          </cell>
          <cell r="F310" t="str">
            <v>Miscellaneous Revenue</v>
          </cell>
          <cell r="G310">
            <v>0</v>
          </cell>
          <cell r="H310">
            <v>0</v>
          </cell>
        </row>
        <row r="311">
          <cell r="B311" t="str">
            <v>0341Other Financing Sources</v>
          </cell>
          <cell r="C311" t="str">
            <v>0341</v>
          </cell>
          <cell r="D311" t="str">
            <v>Parks Equipment Replacement Fund (PERF)</v>
          </cell>
          <cell r="E311" t="str">
            <v>Other Financing Sources</v>
          </cell>
          <cell r="F311" t="str">
            <v>Other Financing Sources</v>
          </cell>
          <cell r="G311">
            <v>0</v>
          </cell>
          <cell r="H311">
            <v>0</v>
          </cell>
        </row>
        <row r="312">
          <cell r="B312" t="str">
            <v>0341Taxes</v>
          </cell>
          <cell r="C312" t="str">
            <v>0341</v>
          </cell>
          <cell r="D312" t="str">
            <v>Parks Equipment Replacement Fund (PERF)</v>
          </cell>
          <cell r="E312" t="str">
            <v>Taxes</v>
          </cell>
          <cell r="F312" t="str">
            <v>Taxes</v>
          </cell>
          <cell r="G312">
            <v>0</v>
          </cell>
          <cell r="H312">
            <v>0</v>
          </cell>
        </row>
        <row r="313">
          <cell r="B313" t="str">
            <v>0350Charges for Services</v>
          </cell>
          <cell r="C313" t="str">
            <v>0350</v>
          </cell>
          <cell r="D313" t="str">
            <v>Federal Housing and Community Development</v>
          </cell>
          <cell r="E313" t="str">
            <v>Charges for Services</v>
          </cell>
          <cell r="F313" t="str">
            <v>Charges for Services</v>
          </cell>
          <cell r="G313">
            <v>0</v>
          </cell>
          <cell r="H313">
            <v>0</v>
          </cell>
        </row>
        <row r="314">
          <cell r="B314" t="str">
            <v>0350Fines and Forfeits</v>
          </cell>
          <cell r="C314" t="str">
            <v>0350</v>
          </cell>
          <cell r="D314" t="str">
            <v>Federal Housing and Community Development</v>
          </cell>
          <cell r="E314" t="str">
            <v>Fines and Forfeits</v>
          </cell>
          <cell r="F314" t="str">
            <v>Fines and Forfeits</v>
          </cell>
          <cell r="G314">
            <v>0</v>
          </cell>
          <cell r="H314">
            <v>0</v>
          </cell>
        </row>
        <row r="315">
          <cell r="B315" t="str">
            <v>0350General Fund Transfers</v>
          </cell>
          <cell r="C315" t="str">
            <v>0350</v>
          </cell>
          <cell r="D315" t="str">
            <v>Federal Housing and Community Development</v>
          </cell>
          <cell r="E315" t="str">
            <v>General Fund Transfers</v>
          </cell>
          <cell r="F315" t="str">
            <v>General Fund Transfers</v>
          </cell>
          <cell r="G315">
            <v>0</v>
          </cell>
          <cell r="H315">
            <v>0</v>
          </cell>
        </row>
        <row r="316">
          <cell r="B316" t="str">
            <v>0350Grant</v>
          </cell>
          <cell r="C316" t="str">
            <v>0350</v>
          </cell>
          <cell r="D316" t="str">
            <v>Federal Housing and Community Development</v>
          </cell>
          <cell r="E316" t="str">
            <v>Grant</v>
          </cell>
          <cell r="F316" t="str">
            <v>Grant</v>
          </cell>
          <cell r="G316">
            <v>19141532</v>
          </cell>
          <cell r="H316">
            <v>19566401</v>
          </cell>
        </row>
        <row r="317">
          <cell r="B317" t="str">
            <v>0350Intergovt. Revenues</v>
          </cell>
          <cell r="C317" t="str">
            <v>0350</v>
          </cell>
          <cell r="D317" t="str">
            <v>Federal Housing and Community Development</v>
          </cell>
          <cell r="E317" t="str">
            <v>Intergovt. Revenues</v>
          </cell>
          <cell r="F317" t="str">
            <v>Intergovt. Revenues</v>
          </cell>
          <cell r="G317">
            <v>0</v>
          </cell>
          <cell r="H317">
            <v>0</v>
          </cell>
        </row>
        <row r="318">
          <cell r="B318" t="str">
            <v>0350Licenses and Permits</v>
          </cell>
          <cell r="C318" t="str">
            <v>0350</v>
          </cell>
          <cell r="D318" t="str">
            <v>Federal Housing and Community Development</v>
          </cell>
          <cell r="E318" t="str">
            <v>Licenses and Permits</v>
          </cell>
          <cell r="F318" t="str">
            <v>Licenses and Permits</v>
          </cell>
          <cell r="G318">
            <v>0</v>
          </cell>
          <cell r="H318">
            <v>0</v>
          </cell>
        </row>
        <row r="319">
          <cell r="B319" t="str">
            <v>0350Miscellaneous Revenue</v>
          </cell>
          <cell r="C319" t="str">
            <v>0350</v>
          </cell>
          <cell r="D319" t="str">
            <v>Federal Housing and Community Development</v>
          </cell>
          <cell r="E319" t="str">
            <v>Miscellaneous Revenue</v>
          </cell>
          <cell r="F319" t="str">
            <v>Miscellaneous Revenue</v>
          </cell>
          <cell r="G319">
            <v>2013709</v>
          </cell>
          <cell r="H319">
            <v>2097674</v>
          </cell>
        </row>
        <row r="320">
          <cell r="B320" t="str">
            <v>0350Other Financing Sources</v>
          </cell>
          <cell r="C320" t="str">
            <v>0350</v>
          </cell>
          <cell r="D320" t="str">
            <v>Federal Housing and Community Development</v>
          </cell>
          <cell r="E320" t="str">
            <v>Other Financing Sources</v>
          </cell>
          <cell r="F320" t="str">
            <v>Other Financing Sources</v>
          </cell>
          <cell r="G320">
            <v>0</v>
          </cell>
          <cell r="H320">
            <v>0</v>
          </cell>
        </row>
        <row r="321">
          <cell r="B321" t="str">
            <v>0350Taxes</v>
          </cell>
          <cell r="C321" t="str">
            <v>0350</v>
          </cell>
          <cell r="D321" t="str">
            <v>Federal Housing and Community Development</v>
          </cell>
          <cell r="E321" t="str">
            <v>Taxes</v>
          </cell>
          <cell r="F321" t="str">
            <v>Taxes</v>
          </cell>
          <cell r="G321">
            <v>0</v>
          </cell>
          <cell r="H321">
            <v>0</v>
          </cell>
        </row>
        <row r="322">
          <cell r="B322" t="str">
            <v>0351Charges for Services</v>
          </cell>
          <cell r="C322" t="str">
            <v>0351</v>
          </cell>
          <cell r="D322" t="str">
            <v>Housing Opportunity Fund</v>
          </cell>
          <cell r="E322" t="str">
            <v>Charges for Services</v>
          </cell>
          <cell r="F322" t="str">
            <v>Charges for Services</v>
          </cell>
          <cell r="G322">
            <v>0</v>
          </cell>
          <cell r="H322">
            <v>0</v>
          </cell>
        </row>
        <row r="323">
          <cell r="B323" t="str">
            <v>0351Fines and Forfeits</v>
          </cell>
          <cell r="C323" t="str">
            <v>0351</v>
          </cell>
          <cell r="D323" t="str">
            <v>Housing Opportunity Fund</v>
          </cell>
          <cell r="E323" t="str">
            <v>Fines and Forfeits</v>
          </cell>
          <cell r="F323" t="str">
            <v>Fines and Forfeits</v>
          </cell>
          <cell r="G323">
            <v>0</v>
          </cell>
          <cell r="H323">
            <v>0</v>
          </cell>
        </row>
        <row r="324">
          <cell r="B324" t="str">
            <v>0351General Fund Transfers</v>
          </cell>
          <cell r="C324" t="str">
            <v>0351</v>
          </cell>
          <cell r="D324" t="str">
            <v>Housing Opportunity Fund</v>
          </cell>
          <cell r="E324" t="str">
            <v>General Fund Transfers</v>
          </cell>
          <cell r="F324" t="str">
            <v>General Fund Transfers</v>
          </cell>
          <cell r="G324">
            <v>0</v>
          </cell>
          <cell r="H324">
            <v>0</v>
          </cell>
        </row>
        <row r="325">
          <cell r="B325" t="str">
            <v>0351Grant</v>
          </cell>
          <cell r="C325" t="str">
            <v>0351</v>
          </cell>
          <cell r="D325" t="str">
            <v>Housing Opportunity Fund</v>
          </cell>
          <cell r="E325" t="str">
            <v>Grant</v>
          </cell>
          <cell r="F325" t="str">
            <v>Grant</v>
          </cell>
          <cell r="G325">
            <v>0</v>
          </cell>
          <cell r="H325">
            <v>0</v>
          </cell>
        </row>
        <row r="326">
          <cell r="B326" t="str">
            <v>0351Intergovt. Revenues</v>
          </cell>
          <cell r="C326" t="str">
            <v>0351</v>
          </cell>
          <cell r="D326" t="str">
            <v>Housing Opportunity Fund</v>
          </cell>
          <cell r="E326" t="str">
            <v>Intergovt. Revenues</v>
          </cell>
          <cell r="F326" t="str">
            <v>Intergovt. Revenues</v>
          </cell>
          <cell r="G326">
            <v>0</v>
          </cell>
          <cell r="H326">
            <v>0</v>
          </cell>
        </row>
        <row r="327">
          <cell r="B327" t="str">
            <v>0351Licenses and Permits</v>
          </cell>
          <cell r="C327" t="str">
            <v>0351</v>
          </cell>
          <cell r="D327" t="str">
            <v>Housing Opportunity Fund</v>
          </cell>
          <cell r="E327" t="str">
            <v>Licenses and Permits</v>
          </cell>
          <cell r="F327" t="str">
            <v>Licenses and Permits</v>
          </cell>
          <cell r="G327">
            <v>0</v>
          </cell>
          <cell r="H327">
            <v>0</v>
          </cell>
        </row>
        <row r="328">
          <cell r="B328" t="str">
            <v>0351Miscellaneous Revenue</v>
          </cell>
          <cell r="C328" t="str">
            <v>0351</v>
          </cell>
          <cell r="D328" t="str">
            <v>Housing Opportunity Fund</v>
          </cell>
          <cell r="E328" t="str">
            <v>Miscellaneous Revenue</v>
          </cell>
          <cell r="F328" t="str">
            <v>Miscellaneous Revenue</v>
          </cell>
          <cell r="G328">
            <v>0</v>
          </cell>
          <cell r="H328">
            <v>0</v>
          </cell>
        </row>
        <row r="329">
          <cell r="B329" t="str">
            <v>0351Other Financing Sources</v>
          </cell>
          <cell r="C329" t="str">
            <v>0351</v>
          </cell>
          <cell r="D329" t="str">
            <v>Housing Opportunity Fund</v>
          </cell>
          <cell r="E329" t="str">
            <v>Other Financing Sources</v>
          </cell>
          <cell r="F329" t="str">
            <v>Other Financing Sources</v>
          </cell>
          <cell r="G329">
            <v>0</v>
          </cell>
          <cell r="H329">
            <v>0</v>
          </cell>
        </row>
        <row r="330">
          <cell r="B330" t="str">
            <v>0351Taxes</v>
          </cell>
          <cell r="C330" t="str">
            <v>0351</v>
          </cell>
          <cell r="D330" t="str">
            <v>Housing Opportunity Fund</v>
          </cell>
          <cell r="E330" t="str">
            <v>Taxes</v>
          </cell>
          <cell r="F330" t="str">
            <v>Taxes</v>
          </cell>
          <cell r="G330">
            <v>0</v>
          </cell>
          <cell r="H330">
            <v>0</v>
          </cell>
        </row>
        <row r="331">
          <cell r="B331" t="str">
            <v>0355Charges for Services</v>
          </cell>
          <cell r="C331" t="str">
            <v>0355</v>
          </cell>
          <cell r="D331" t="str">
            <v>Youth Sports Facilities Grant</v>
          </cell>
          <cell r="E331" t="str">
            <v>Charges for Services</v>
          </cell>
          <cell r="F331" t="str">
            <v>Charges for Services</v>
          </cell>
          <cell r="G331">
            <v>0</v>
          </cell>
          <cell r="H331">
            <v>0</v>
          </cell>
        </row>
        <row r="332">
          <cell r="B332" t="str">
            <v>0355Fines and Forfeits</v>
          </cell>
          <cell r="C332" t="str">
            <v>0355</v>
          </cell>
          <cell r="D332" t="str">
            <v>Youth Sports Facilities Grant</v>
          </cell>
          <cell r="E332" t="str">
            <v>Fines and Forfeits</v>
          </cell>
          <cell r="F332" t="str">
            <v>Fines and Forfeits</v>
          </cell>
          <cell r="G332">
            <v>0</v>
          </cell>
          <cell r="H332">
            <v>0</v>
          </cell>
        </row>
        <row r="333">
          <cell r="B333" t="str">
            <v>0355General Fund Transfers</v>
          </cell>
          <cell r="C333" t="str">
            <v>0355</v>
          </cell>
          <cell r="D333" t="str">
            <v>Youth Sports Facilities Grant</v>
          </cell>
          <cell r="E333" t="str">
            <v>General Fund Transfers</v>
          </cell>
          <cell r="F333" t="str">
            <v>General Fund Transfers</v>
          </cell>
          <cell r="G333">
            <v>0</v>
          </cell>
          <cell r="H333">
            <v>0</v>
          </cell>
        </row>
        <row r="334">
          <cell r="B334" t="str">
            <v>0355Grant</v>
          </cell>
          <cell r="C334" t="str">
            <v>0355</v>
          </cell>
          <cell r="D334" t="str">
            <v>Youth Sports Facilities Grant</v>
          </cell>
          <cell r="E334" t="str">
            <v>Grant</v>
          </cell>
          <cell r="F334" t="str">
            <v>Grant</v>
          </cell>
          <cell r="G334">
            <v>0</v>
          </cell>
          <cell r="H334">
            <v>0</v>
          </cell>
        </row>
        <row r="335">
          <cell r="B335" t="str">
            <v>0355Intergovt. Revenues</v>
          </cell>
          <cell r="C335" t="str">
            <v>0355</v>
          </cell>
          <cell r="D335" t="str">
            <v>Youth Sports Facilities Grant</v>
          </cell>
          <cell r="E335" t="str">
            <v>Intergovt. Revenues</v>
          </cell>
          <cell r="F335" t="str">
            <v>Intergovt. Revenues</v>
          </cell>
          <cell r="G335">
            <v>0</v>
          </cell>
          <cell r="H335">
            <v>0</v>
          </cell>
        </row>
        <row r="336">
          <cell r="B336" t="str">
            <v>0355Licenses and Permits</v>
          </cell>
          <cell r="C336" t="str">
            <v>0355</v>
          </cell>
          <cell r="D336" t="str">
            <v>Youth Sports Facilities Grant</v>
          </cell>
          <cell r="E336" t="str">
            <v>Licenses and Permits</v>
          </cell>
          <cell r="F336" t="str">
            <v>Licenses and Permits</v>
          </cell>
          <cell r="G336">
            <v>0</v>
          </cell>
          <cell r="H336">
            <v>0</v>
          </cell>
        </row>
        <row r="337">
          <cell r="B337" t="str">
            <v>0355Miscellaneous Revenue</v>
          </cell>
          <cell r="C337" t="str">
            <v>0355</v>
          </cell>
          <cell r="D337" t="str">
            <v>Youth Sports Facilities Grant</v>
          </cell>
          <cell r="E337" t="str">
            <v>Miscellaneous Revenue</v>
          </cell>
          <cell r="F337" t="str">
            <v>Miscellaneous Revenue</v>
          </cell>
          <cell r="G337">
            <v>39318</v>
          </cell>
          <cell r="H337">
            <v>23773</v>
          </cell>
        </row>
        <row r="338">
          <cell r="B338" t="str">
            <v>0355Other Financing Sources</v>
          </cell>
          <cell r="C338" t="str">
            <v>0355</v>
          </cell>
          <cell r="D338" t="str">
            <v>Youth Sports Facilities Grant</v>
          </cell>
          <cell r="E338" t="str">
            <v>Other Financing Sources</v>
          </cell>
          <cell r="F338" t="str">
            <v>Other Financing Sources</v>
          </cell>
          <cell r="G338">
            <v>0</v>
          </cell>
          <cell r="H338">
            <v>0</v>
          </cell>
        </row>
        <row r="339">
          <cell r="B339" t="str">
            <v>0355Taxes</v>
          </cell>
          <cell r="C339" t="str">
            <v>0355</v>
          </cell>
          <cell r="D339" t="str">
            <v>Youth Sports Facilities Grant</v>
          </cell>
          <cell r="E339" t="str">
            <v>Taxes</v>
          </cell>
          <cell r="F339" t="str">
            <v>Taxes</v>
          </cell>
          <cell r="G339">
            <v>672912</v>
          </cell>
          <cell r="H339">
            <v>703539</v>
          </cell>
        </row>
        <row r="340">
          <cell r="B340" t="str">
            <v>0381Charges for Services</v>
          </cell>
          <cell r="C340" t="str">
            <v>0381</v>
          </cell>
          <cell r="D340" t="str">
            <v>Natural Resources and Parks Administration</v>
          </cell>
          <cell r="E340" t="str">
            <v>Charges for Services</v>
          </cell>
          <cell r="F340" t="str">
            <v>Charges for Services</v>
          </cell>
          <cell r="G340">
            <v>6139488</v>
          </cell>
          <cell r="H340">
            <v>6344830</v>
          </cell>
        </row>
        <row r="341">
          <cell r="B341" t="str">
            <v>0381Fines and Forfeits</v>
          </cell>
          <cell r="C341" t="str">
            <v>0381</v>
          </cell>
          <cell r="D341" t="str">
            <v>Natural Resources and Parks Administration</v>
          </cell>
          <cell r="E341" t="str">
            <v>Fines and Forfeits</v>
          </cell>
          <cell r="F341" t="str">
            <v>Fines and Forfeits</v>
          </cell>
          <cell r="G341">
            <v>0</v>
          </cell>
          <cell r="H341">
            <v>0</v>
          </cell>
        </row>
        <row r="342">
          <cell r="B342" t="str">
            <v>0381General Fund Transfers</v>
          </cell>
          <cell r="C342" t="str">
            <v>0381</v>
          </cell>
          <cell r="D342" t="str">
            <v>Natural Resources and Parks Administration</v>
          </cell>
          <cell r="E342" t="str">
            <v>General Fund Transfers</v>
          </cell>
          <cell r="F342" t="str">
            <v>General Fund Transfers</v>
          </cell>
          <cell r="G342">
            <v>0</v>
          </cell>
          <cell r="H342">
            <v>0</v>
          </cell>
        </row>
        <row r="343">
          <cell r="B343" t="str">
            <v>0381Grant</v>
          </cell>
          <cell r="C343" t="str">
            <v>0381</v>
          </cell>
          <cell r="D343" t="str">
            <v>Natural Resources and Parks Administration</v>
          </cell>
          <cell r="E343" t="str">
            <v>Grant</v>
          </cell>
          <cell r="F343" t="str">
            <v>Grant</v>
          </cell>
          <cell r="G343">
            <v>0</v>
          </cell>
          <cell r="H343">
            <v>0</v>
          </cell>
        </row>
        <row r="344">
          <cell r="B344" t="str">
            <v>0381Intergovt. Revenues</v>
          </cell>
          <cell r="C344" t="str">
            <v>0381</v>
          </cell>
          <cell r="D344" t="str">
            <v>Natural Resources and Parks Administration</v>
          </cell>
          <cell r="E344" t="str">
            <v>Intergovt. Revenues</v>
          </cell>
          <cell r="F344" t="str">
            <v>Intergovt. Revenues</v>
          </cell>
          <cell r="G344">
            <v>0</v>
          </cell>
          <cell r="H344">
            <v>0</v>
          </cell>
        </row>
        <row r="345">
          <cell r="B345" t="str">
            <v>0381Licenses and Permits</v>
          </cell>
          <cell r="C345" t="str">
            <v>0381</v>
          </cell>
          <cell r="D345" t="str">
            <v>Natural Resources and Parks Administration</v>
          </cell>
          <cell r="E345" t="str">
            <v>Licenses and Permits</v>
          </cell>
          <cell r="F345" t="str">
            <v>Licenses and Permits</v>
          </cell>
          <cell r="G345">
            <v>0</v>
          </cell>
          <cell r="H345">
            <v>0</v>
          </cell>
        </row>
        <row r="346">
          <cell r="B346" t="str">
            <v>0381Miscellaneous Revenue</v>
          </cell>
          <cell r="C346" t="str">
            <v>0381</v>
          </cell>
          <cell r="D346" t="str">
            <v>Natural Resources and Parks Administration</v>
          </cell>
          <cell r="E346" t="str">
            <v>Miscellaneous Revenue</v>
          </cell>
          <cell r="F346" t="str">
            <v>Miscellaneous Revenue</v>
          </cell>
          <cell r="G346">
            <v>0</v>
          </cell>
          <cell r="H346">
            <v>0</v>
          </cell>
        </row>
        <row r="347">
          <cell r="B347" t="str">
            <v>0381Other Financing Sources</v>
          </cell>
          <cell r="C347" t="str">
            <v>0381</v>
          </cell>
          <cell r="D347" t="str">
            <v>Natural Resources and Parks Administration</v>
          </cell>
          <cell r="E347" t="str">
            <v>Other Financing Sources</v>
          </cell>
          <cell r="F347" t="str">
            <v>Other Financing Sources</v>
          </cell>
          <cell r="G347">
            <v>0</v>
          </cell>
          <cell r="H347">
            <v>0</v>
          </cell>
        </row>
        <row r="348">
          <cell r="B348" t="str">
            <v>0381Taxes</v>
          </cell>
          <cell r="C348" t="str">
            <v>0381</v>
          </cell>
          <cell r="D348" t="str">
            <v>Natural Resources and Parks Administration</v>
          </cell>
          <cell r="E348" t="str">
            <v>Taxes</v>
          </cell>
          <cell r="F348" t="str">
            <v>Taxes</v>
          </cell>
          <cell r="G348">
            <v>0</v>
          </cell>
          <cell r="H348">
            <v>0</v>
          </cell>
        </row>
        <row r="349">
          <cell r="B349" t="str">
            <v>0384Charges for Services</v>
          </cell>
          <cell r="C349" t="str">
            <v>0384</v>
          </cell>
          <cell r="D349" t="str">
            <v>Noxious Weed Control Program</v>
          </cell>
          <cell r="E349" t="str">
            <v>Charges for Services</v>
          </cell>
          <cell r="F349" t="str">
            <v>Charges for Services</v>
          </cell>
          <cell r="G349">
            <v>0</v>
          </cell>
          <cell r="H349">
            <v>0</v>
          </cell>
        </row>
        <row r="350">
          <cell r="B350" t="str">
            <v>0384Fines and Forfeits</v>
          </cell>
          <cell r="C350" t="str">
            <v>0384</v>
          </cell>
          <cell r="D350" t="str">
            <v>Noxious Weed Control Program</v>
          </cell>
          <cell r="E350" t="str">
            <v>Fines and Forfeits</v>
          </cell>
          <cell r="F350" t="str">
            <v>Fines and Forfeits</v>
          </cell>
          <cell r="G350">
            <v>0</v>
          </cell>
          <cell r="H350">
            <v>0</v>
          </cell>
        </row>
        <row r="351">
          <cell r="B351" t="str">
            <v>0384General Fund Transfers</v>
          </cell>
          <cell r="C351" t="str">
            <v>0384</v>
          </cell>
          <cell r="D351" t="str">
            <v>Noxious Weed Control Program</v>
          </cell>
          <cell r="E351" t="str">
            <v>General Fund Transfers</v>
          </cell>
          <cell r="F351" t="str">
            <v>General Fund Transfers</v>
          </cell>
          <cell r="G351">
            <v>0</v>
          </cell>
          <cell r="H351">
            <v>0</v>
          </cell>
        </row>
        <row r="352">
          <cell r="B352" t="str">
            <v>0384Grant</v>
          </cell>
          <cell r="C352" t="str">
            <v>0384</v>
          </cell>
          <cell r="D352" t="str">
            <v>Noxious Weed Control Program</v>
          </cell>
          <cell r="E352" t="str">
            <v>Grant</v>
          </cell>
          <cell r="F352" t="str">
            <v>Grant</v>
          </cell>
          <cell r="G352">
            <v>190600</v>
          </cell>
          <cell r="H352">
            <v>190600</v>
          </cell>
        </row>
        <row r="353">
          <cell r="B353" t="str">
            <v>0384Intergovt. Revenues</v>
          </cell>
          <cell r="C353" t="str">
            <v>0384</v>
          </cell>
          <cell r="D353" t="str">
            <v>Noxious Weed Control Program</v>
          </cell>
          <cell r="E353" t="str">
            <v>Intergovt. Revenues</v>
          </cell>
          <cell r="F353" t="str">
            <v>Intergovt. Revenues</v>
          </cell>
          <cell r="G353">
            <v>85430</v>
          </cell>
          <cell r="H353">
            <v>85430</v>
          </cell>
        </row>
        <row r="354">
          <cell r="B354" t="str">
            <v>0384Licenses and Permits</v>
          </cell>
          <cell r="C354" t="str">
            <v>0384</v>
          </cell>
          <cell r="D354" t="str">
            <v>Noxious Weed Control Program</v>
          </cell>
          <cell r="E354" t="str">
            <v>Licenses and Permits</v>
          </cell>
          <cell r="F354" t="str">
            <v>Licenses and Permits</v>
          </cell>
          <cell r="G354">
            <v>0</v>
          </cell>
          <cell r="H354">
            <v>0</v>
          </cell>
        </row>
        <row r="355">
          <cell r="B355" t="str">
            <v>0384Miscellaneous Revenue</v>
          </cell>
          <cell r="C355" t="str">
            <v>0384</v>
          </cell>
          <cell r="D355" t="str">
            <v>Noxious Weed Control Program</v>
          </cell>
          <cell r="E355" t="str">
            <v>Miscellaneous Revenue</v>
          </cell>
          <cell r="F355" t="str">
            <v>Miscellaneous Revenue</v>
          </cell>
          <cell r="G355">
            <v>10226</v>
          </cell>
          <cell r="H355">
            <v>10226</v>
          </cell>
        </row>
        <row r="356">
          <cell r="B356" t="str">
            <v>0384Other Financing Sources</v>
          </cell>
          <cell r="C356" t="str">
            <v>0384</v>
          </cell>
          <cell r="D356" t="str">
            <v>Noxious Weed Control Program</v>
          </cell>
          <cell r="E356" t="str">
            <v>Other Financing Sources</v>
          </cell>
          <cell r="F356" t="str">
            <v>Other Financing Sources</v>
          </cell>
          <cell r="G356">
            <v>0</v>
          </cell>
          <cell r="H356">
            <v>0</v>
          </cell>
        </row>
        <row r="357">
          <cell r="B357" t="str">
            <v>0384Taxes</v>
          </cell>
          <cell r="C357" t="str">
            <v>0384</v>
          </cell>
          <cell r="D357" t="str">
            <v>Noxious Weed Control Program</v>
          </cell>
          <cell r="E357" t="str">
            <v>Taxes</v>
          </cell>
          <cell r="F357" t="str">
            <v>Taxes</v>
          </cell>
          <cell r="G357">
            <v>1506134</v>
          </cell>
          <cell r="H357">
            <v>1506134</v>
          </cell>
        </row>
        <row r="358">
          <cell r="B358" t="str">
            <v>0384Charges for Services</v>
          </cell>
          <cell r="C358" t="str">
            <v>0384</v>
          </cell>
          <cell r="D358" t="str">
            <v>Noxious Weed Control Program</v>
          </cell>
          <cell r="E358" t="str">
            <v>Charges for Services</v>
          </cell>
          <cell r="F358" t="str">
            <v>Charges for Services</v>
          </cell>
          <cell r="G358">
            <v>0</v>
          </cell>
          <cell r="H358">
            <v>0</v>
          </cell>
        </row>
        <row r="359">
          <cell r="B359" t="str">
            <v>0384Fines and Forfeits</v>
          </cell>
          <cell r="C359" t="str">
            <v>0384</v>
          </cell>
          <cell r="D359" t="str">
            <v>Noxious Weed Control Program</v>
          </cell>
          <cell r="E359" t="str">
            <v>Fines and Forfeits</v>
          </cell>
          <cell r="F359" t="str">
            <v>Fines and Forfeits</v>
          </cell>
          <cell r="G359">
            <v>0</v>
          </cell>
          <cell r="H359">
            <v>0</v>
          </cell>
        </row>
        <row r="360">
          <cell r="B360" t="str">
            <v>0384General Fund Transfers</v>
          </cell>
          <cell r="C360" t="str">
            <v>0384</v>
          </cell>
          <cell r="D360" t="str">
            <v>Noxious Weed Control Program</v>
          </cell>
          <cell r="E360" t="str">
            <v>General Fund Transfers</v>
          </cell>
          <cell r="F360" t="str">
            <v>General Fund Transfers</v>
          </cell>
          <cell r="G360">
            <v>0</v>
          </cell>
          <cell r="H360">
            <v>0</v>
          </cell>
        </row>
        <row r="361">
          <cell r="B361" t="str">
            <v>0384Grant</v>
          </cell>
          <cell r="C361" t="str">
            <v>0384</v>
          </cell>
          <cell r="D361" t="str">
            <v>Noxious Weed Control Program</v>
          </cell>
          <cell r="E361" t="str">
            <v>Grant</v>
          </cell>
          <cell r="F361" t="str">
            <v>Grant</v>
          </cell>
          <cell r="G361">
            <v>190600</v>
          </cell>
          <cell r="H361">
            <v>190600</v>
          </cell>
        </row>
        <row r="362">
          <cell r="B362" t="str">
            <v>0384Intergovt. Revenues</v>
          </cell>
          <cell r="C362" t="str">
            <v>0384</v>
          </cell>
          <cell r="D362" t="str">
            <v>Noxious Weed Control Program</v>
          </cell>
          <cell r="E362" t="str">
            <v>Intergovt. Revenues</v>
          </cell>
          <cell r="F362" t="str">
            <v>Intergovt. Revenues</v>
          </cell>
          <cell r="G362">
            <v>85430</v>
          </cell>
          <cell r="H362">
            <v>85430</v>
          </cell>
        </row>
        <row r="363">
          <cell r="B363" t="str">
            <v>0384Licenses and Permits</v>
          </cell>
          <cell r="C363" t="str">
            <v>0384</v>
          </cell>
          <cell r="D363" t="str">
            <v>Noxious Weed Control Program</v>
          </cell>
          <cell r="E363" t="str">
            <v>Licenses and Permits</v>
          </cell>
          <cell r="F363" t="str">
            <v>Licenses and Permits</v>
          </cell>
          <cell r="G363">
            <v>0</v>
          </cell>
          <cell r="H363">
            <v>0</v>
          </cell>
        </row>
        <row r="364">
          <cell r="B364" t="str">
            <v>0384Miscellaneous Revenue</v>
          </cell>
          <cell r="C364" t="str">
            <v>0384</v>
          </cell>
          <cell r="D364" t="str">
            <v>Noxious Weed Control Program</v>
          </cell>
          <cell r="E364" t="str">
            <v>Miscellaneous Revenue</v>
          </cell>
          <cell r="F364" t="str">
            <v>Miscellaneous Revenue</v>
          </cell>
          <cell r="G364">
            <v>10226</v>
          </cell>
          <cell r="H364">
            <v>10226</v>
          </cell>
        </row>
        <row r="365">
          <cell r="B365" t="str">
            <v>0384Other Financing Sources</v>
          </cell>
          <cell r="C365" t="str">
            <v>0384</v>
          </cell>
          <cell r="D365" t="str">
            <v>Noxious Weed Control Program</v>
          </cell>
          <cell r="E365" t="str">
            <v>Other Financing Sources</v>
          </cell>
          <cell r="F365" t="str">
            <v>Other Financing Sources</v>
          </cell>
          <cell r="G365">
            <v>0</v>
          </cell>
          <cell r="H365">
            <v>0</v>
          </cell>
        </row>
        <row r="366">
          <cell r="B366" t="str">
            <v>0384Taxes</v>
          </cell>
          <cell r="C366" t="str">
            <v>0384</v>
          </cell>
          <cell r="D366" t="str">
            <v>Noxious Weed Control Program</v>
          </cell>
          <cell r="E366" t="str">
            <v>Taxes</v>
          </cell>
          <cell r="F366" t="str">
            <v>Taxes</v>
          </cell>
          <cell r="G366">
            <v>1506134</v>
          </cell>
          <cell r="H366">
            <v>1506134</v>
          </cell>
        </row>
        <row r="367">
          <cell r="B367" t="str">
            <v>0400Charges for Services</v>
          </cell>
          <cell r="C367" t="str">
            <v>0400</v>
          </cell>
          <cell r="D367" t="str">
            <v>Information &amp; Administrative Services, Admin</v>
          </cell>
          <cell r="E367" t="str">
            <v>Charges for Services</v>
          </cell>
          <cell r="F367" t="str">
            <v>Charges for Services</v>
          </cell>
          <cell r="G367">
            <v>0</v>
          </cell>
          <cell r="H367">
            <v>0</v>
          </cell>
        </row>
        <row r="368">
          <cell r="B368" t="str">
            <v>0400Fines and Forfeits</v>
          </cell>
          <cell r="C368" t="str">
            <v>0400</v>
          </cell>
          <cell r="D368" t="str">
            <v>Information &amp; Administrative Services, Admin</v>
          </cell>
          <cell r="E368" t="str">
            <v>Fines and Forfeits</v>
          </cell>
          <cell r="F368" t="str">
            <v>Fines and Forfeits</v>
          </cell>
          <cell r="G368">
            <v>0</v>
          </cell>
          <cell r="H368">
            <v>0</v>
          </cell>
        </row>
        <row r="369">
          <cell r="B369" t="str">
            <v>0400General Fund Transfers</v>
          </cell>
          <cell r="C369" t="str">
            <v>0400</v>
          </cell>
          <cell r="D369" t="str">
            <v>Information &amp; Administrative Services, Admin</v>
          </cell>
          <cell r="E369" t="str">
            <v>General Fund Transfers</v>
          </cell>
          <cell r="F369" t="str">
            <v>General Fund Transfers</v>
          </cell>
          <cell r="G369">
            <v>0</v>
          </cell>
          <cell r="H369">
            <v>0</v>
          </cell>
        </row>
        <row r="370">
          <cell r="B370" t="str">
            <v>0400Grant</v>
          </cell>
          <cell r="C370" t="str">
            <v>0400</v>
          </cell>
          <cell r="D370" t="str">
            <v>Information &amp; Administrative Services, Admin</v>
          </cell>
          <cell r="E370" t="str">
            <v>Grant</v>
          </cell>
          <cell r="F370" t="str">
            <v>Grant</v>
          </cell>
          <cell r="G370">
            <v>0</v>
          </cell>
          <cell r="H370">
            <v>0</v>
          </cell>
        </row>
        <row r="371">
          <cell r="B371" t="str">
            <v>0400Intergovt. Revenues</v>
          </cell>
          <cell r="C371" t="str">
            <v>0400</v>
          </cell>
          <cell r="D371" t="str">
            <v>Information &amp; Administrative Services, Admin</v>
          </cell>
          <cell r="E371" t="str">
            <v>Intergovt. Revenues</v>
          </cell>
          <cell r="F371" t="str">
            <v>Intergovt. Revenues</v>
          </cell>
          <cell r="G371">
            <v>0</v>
          </cell>
          <cell r="H371">
            <v>0</v>
          </cell>
        </row>
        <row r="372">
          <cell r="B372" t="str">
            <v>0400Licenses and Permits</v>
          </cell>
          <cell r="C372" t="str">
            <v>0400</v>
          </cell>
          <cell r="D372" t="str">
            <v>Information &amp; Administrative Services, Admin</v>
          </cell>
          <cell r="E372" t="str">
            <v>Licenses and Permits</v>
          </cell>
          <cell r="F372" t="str">
            <v>Licenses and Permits</v>
          </cell>
          <cell r="G372">
            <v>0</v>
          </cell>
          <cell r="H372">
            <v>0</v>
          </cell>
        </row>
        <row r="373">
          <cell r="B373" t="str">
            <v>0400Miscellaneous Revenue</v>
          </cell>
          <cell r="C373" t="str">
            <v>0400</v>
          </cell>
          <cell r="D373" t="str">
            <v>Information &amp; Administrative Services, Admin</v>
          </cell>
          <cell r="E373" t="str">
            <v>Miscellaneous Revenue</v>
          </cell>
          <cell r="F373" t="str">
            <v>Miscellaneous Revenue</v>
          </cell>
          <cell r="G373">
            <v>0</v>
          </cell>
          <cell r="H373">
            <v>0</v>
          </cell>
        </row>
        <row r="374">
          <cell r="B374" t="str">
            <v>0400Other Financing Sources</v>
          </cell>
          <cell r="C374" t="str">
            <v>0400</v>
          </cell>
          <cell r="D374" t="str">
            <v>Information &amp; Administrative Services, Admin</v>
          </cell>
          <cell r="E374" t="str">
            <v>Other Financing Sources</v>
          </cell>
          <cell r="F374" t="str">
            <v>Other Financing Sources</v>
          </cell>
          <cell r="G374">
            <v>0</v>
          </cell>
          <cell r="H374">
            <v>0</v>
          </cell>
        </row>
        <row r="375">
          <cell r="B375" t="str">
            <v>0400Taxes</v>
          </cell>
          <cell r="C375" t="str">
            <v>0400</v>
          </cell>
          <cell r="D375" t="str">
            <v>Information &amp; Administrative Services, Admin</v>
          </cell>
          <cell r="E375" t="str">
            <v>Taxes</v>
          </cell>
          <cell r="F375" t="str">
            <v>Taxes</v>
          </cell>
          <cell r="G375">
            <v>0</v>
          </cell>
          <cell r="H375">
            <v>0</v>
          </cell>
        </row>
        <row r="376">
          <cell r="B376" t="str">
            <v>0401Charges for Services</v>
          </cell>
          <cell r="C376" t="str">
            <v>0401</v>
          </cell>
          <cell r="D376" t="str">
            <v>Office of Emergency Management</v>
          </cell>
          <cell r="E376" t="str">
            <v>Charges for Services</v>
          </cell>
          <cell r="F376" t="str">
            <v>Charges for Services</v>
          </cell>
          <cell r="G376">
            <v>0</v>
          </cell>
          <cell r="H376">
            <v>0</v>
          </cell>
        </row>
        <row r="377">
          <cell r="B377" t="str">
            <v>0401Fines and Forfeits</v>
          </cell>
          <cell r="C377" t="str">
            <v>0401</v>
          </cell>
          <cell r="D377" t="str">
            <v>Office of Emergency Management</v>
          </cell>
          <cell r="E377" t="str">
            <v>Fines and Forfeits</v>
          </cell>
          <cell r="F377" t="str">
            <v>Fines and Forfeits</v>
          </cell>
          <cell r="G377">
            <v>0</v>
          </cell>
          <cell r="H377">
            <v>0</v>
          </cell>
        </row>
        <row r="378">
          <cell r="B378" t="str">
            <v>0401General Fund Transfers</v>
          </cell>
          <cell r="C378" t="str">
            <v>0401</v>
          </cell>
          <cell r="D378" t="str">
            <v>Office of Emergency Management</v>
          </cell>
          <cell r="E378" t="str">
            <v>General Fund Transfers</v>
          </cell>
          <cell r="F378" t="str">
            <v>General Fund Transfers</v>
          </cell>
          <cell r="G378">
            <v>0</v>
          </cell>
          <cell r="H378">
            <v>0</v>
          </cell>
        </row>
        <row r="379">
          <cell r="B379" t="str">
            <v>0401Grant</v>
          </cell>
          <cell r="C379" t="str">
            <v>0401</v>
          </cell>
          <cell r="D379" t="str">
            <v>Office of Emergency Management</v>
          </cell>
          <cell r="E379" t="str">
            <v>Grant</v>
          </cell>
          <cell r="F379" t="str">
            <v>Grant</v>
          </cell>
          <cell r="G379">
            <v>0</v>
          </cell>
          <cell r="H379">
            <v>0</v>
          </cell>
        </row>
        <row r="380">
          <cell r="B380" t="str">
            <v>0401Intergovt. Revenues</v>
          </cell>
          <cell r="C380" t="str">
            <v>0401</v>
          </cell>
          <cell r="D380" t="str">
            <v>Office of Emergency Management</v>
          </cell>
          <cell r="E380" t="str">
            <v>Intergovt. Revenues</v>
          </cell>
          <cell r="F380" t="str">
            <v>Intergovt. Revenues</v>
          </cell>
          <cell r="G380">
            <v>0</v>
          </cell>
          <cell r="H380">
            <v>0</v>
          </cell>
        </row>
        <row r="381">
          <cell r="B381" t="str">
            <v>0401Licenses and Permits</v>
          </cell>
          <cell r="C381" t="str">
            <v>0401</v>
          </cell>
          <cell r="D381" t="str">
            <v>Office of Emergency Management</v>
          </cell>
          <cell r="E381" t="str">
            <v>Licenses and Permits</v>
          </cell>
          <cell r="F381" t="str">
            <v>Licenses and Permits</v>
          </cell>
          <cell r="G381">
            <v>0</v>
          </cell>
          <cell r="H381">
            <v>0</v>
          </cell>
        </row>
        <row r="382">
          <cell r="B382" t="str">
            <v>0401Miscellaneous Revenue</v>
          </cell>
          <cell r="C382" t="str">
            <v>0401</v>
          </cell>
          <cell r="D382" t="str">
            <v>Office of Emergency Management</v>
          </cell>
          <cell r="E382" t="str">
            <v>Miscellaneous Revenue</v>
          </cell>
          <cell r="F382" t="str">
            <v>Miscellaneous Revenue</v>
          </cell>
          <cell r="G382">
            <v>0</v>
          </cell>
          <cell r="H382">
            <v>0</v>
          </cell>
        </row>
        <row r="383">
          <cell r="B383" t="str">
            <v>0401Other Financing Sources</v>
          </cell>
          <cell r="C383" t="str">
            <v>0401</v>
          </cell>
          <cell r="D383" t="str">
            <v>Office of Emergency Management</v>
          </cell>
          <cell r="E383" t="str">
            <v>Other Financing Sources</v>
          </cell>
          <cell r="F383" t="str">
            <v>Other Financing Sources</v>
          </cell>
          <cell r="G383">
            <v>0</v>
          </cell>
          <cell r="H383">
            <v>0</v>
          </cell>
        </row>
        <row r="384">
          <cell r="B384" t="str">
            <v>0401Taxes</v>
          </cell>
          <cell r="C384" t="str">
            <v>0401</v>
          </cell>
          <cell r="D384" t="str">
            <v>Office of Emergency Management</v>
          </cell>
          <cell r="E384" t="str">
            <v>Taxes</v>
          </cell>
          <cell r="F384" t="str">
            <v>Taxes</v>
          </cell>
          <cell r="G384">
            <v>0</v>
          </cell>
          <cell r="H384">
            <v>0</v>
          </cell>
        </row>
        <row r="385">
          <cell r="B385" t="str">
            <v>0410Charges for Services</v>
          </cell>
          <cell r="C385" t="str">
            <v>0410</v>
          </cell>
          <cell r="D385" t="str">
            <v>Licensing &amp; Regulatory Services</v>
          </cell>
          <cell r="E385" t="str">
            <v>Charges for Services</v>
          </cell>
          <cell r="F385" t="str">
            <v>Charges for Services</v>
          </cell>
          <cell r="G385">
            <v>0</v>
          </cell>
          <cell r="H385">
            <v>0</v>
          </cell>
        </row>
        <row r="386">
          <cell r="B386" t="str">
            <v>0410Fines and Forfeits</v>
          </cell>
          <cell r="C386" t="str">
            <v>0410</v>
          </cell>
          <cell r="D386" t="str">
            <v>Licensing &amp; Regulatory Services</v>
          </cell>
          <cell r="E386" t="str">
            <v>Fines and Forfeits</v>
          </cell>
          <cell r="F386" t="str">
            <v>Fines and Forfeits</v>
          </cell>
          <cell r="G386">
            <v>0</v>
          </cell>
          <cell r="H386">
            <v>0</v>
          </cell>
        </row>
        <row r="387">
          <cell r="B387" t="str">
            <v>0410General Fund Transfers</v>
          </cell>
          <cell r="C387" t="str">
            <v>0410</v>
          </cell>
          <cell r="D387" t="str">
            <v>Licensing &amp; Regulatory Services</v>
          </cell>
          <cell r="E387" t="str">
            <v>General Fund Transfers</v>
          </cell>
          <cell r="F387" t="str">
            <v>General Fund Transfers</v>
          </cell>
          <cell r="G387">
            <v>0</v>
          </cell>
          <cell r="H387">
            <v>0</v>
          </cell>
        </row>
        <row r="388">
          <cell r="B388" t="str">
            <v>0410Grant</v>
          </cell>
          <cell r="C388" t="str">
            <v>0410</v>
          </cell>
          <cell r="D388" t="str">
            <v>Licensing &amp; Regulatory Services</v>
          </cell>
          <cell r="E388" t="str">
            <v>Grant</v>
          </cell>
          <cell r="F388" t="str">
            <v>Grant</v>
          </cell>
          <cell r="G388">
            <v>0</v>
          </cell>
          <cell r="H388">
            <v>0</v>
          </cell>
        </row>
        <row r="389">
          <cell r="B389" t="str">
            <v>0410Intergovt. Revenues</v>
          </cell>
          <cell r="C389" t="str">
            <v>0410</v>
          </cell>
          <cell r="D389" t="str">
            <v>Licensing &amp; Regulatory Services</v>
          </cell>
          <cell r="E389" t="str">
            <v>Intergovt. Revenues</v>
          </cell>
          <cell r="F389" t="str">
            <v>Intergovt. Revenues</v>
          </cell>
          <cell r="G389">
            <v>0</v>
          </cell>
          <cell r="H389">
            <v>0</v>
          </cell>
        </row>
        <row r="390">
          <cell r="B390" t="str">
            <v>0410Licenses and Permits</v>
          </cell>
          <cell r="C390" t="str">
            <v>0410</v>
          </cell>
          <cell r="D390" t="str">
            <v>Licensing &amp; Regulatory Services</v>
          </cell>
          <cell r="E390" t="str">
            <v>Licenses and Permits</v>
          </cell>
          <cell r="F390" t="str">
            <v>Licenses and Permits</v>
          </cell>
          <cell r="G390">
            <v>0</v>
          </cell>
          <cell r="H390">
            <v>0</v>
          </cell>
        </row>
        <row r="391">
          <cell r="B391" t="str">
            <v>0410Miscellaneous Revenue</v>
          </cell>
          <cell r="C391" t="str">
            <v>0410</v>
          </cell>
          <cell r="D391" t="str">
            <v>Licensing &amp; Regulatory Services</v>
          </cell>
          <cell r="E391" t="str">
            <v>Miscellaneous Revenue</v>
          </cell>
          <cell r="F391" t="str">
            <v>Miscellaneous Revenue</v>
          </cell>
          <cell r="G391">
            <v>0</v>
          </cell>
          <cell r="H391">
            <v>0</v>
          </cell>
        </row>
        <row r="392">
          <cell r="B392" t="str">
            <v>0410Other Financing Sources</v>
          </cell>
          <cell r="C392" t="str">
            <v>0410</v>
          </cell>
          <cell r="D392" t="str">
            <v>Licensing &amp; Regulatory Services</v>
          </cell>
          <cell r="E392" t="str">
            <v>Other Financing Sources</v>
          </cell>
          <cell r="F392" t="str">
            <v>Other Financing Sources</v>
          </cell>
          <cell r="G392">
            <v>0</v>
          </cell>
          <cell r="H392">
            <v>0</v>
          </cell>
        </row>
        <row r="393">
          <cell r="B393" t="str">
            <v>0410Taxes</v>
          </cell>
          <cell r="C393" t="str">
            <v>0410</v>
          </cell>
          <cell r="D393" t="str">
            <v>Licensing &amp; Regulatory Services</v>
          </cell>
          <cell r="E393" t="str">
            <v>Taxes</v>
          </cell>
          <cell r="F393" t="str">
            <v>Taxes</v>
          </cell>
          <cell r="G393">
            <v>0</v>
          </cell>
          <cell r="H393">
            <v>0</v>
          </cell>
        </row>
        <row r="394">
          <cell r="B394" t="str">
            <v>0412Charges for Services</v>
          </cell>
          <cell r="C394" t="str">
            <v>0412</v>
          </cell>
          <cell r="D394" t="str">
            <v>Logan Knox Settlement</v>
          </cell>
          <cell r="E394" t="str">
            <v>Charges for Services</v>
          </cell>
          <cell r="F394" t="str">
            <v>Charges for Services</v>
          </cell>
          <cell r="G394">
            <v>0</v>
          </cell>
          <cell r="H394">
            <v>0</v>
          </cell>
        </row>
        <row r="395">
          <cell r="B395" t="str">
            <v>0412Fines and Forfeits</v>
          </cell>
          <cell r="C395" t="str">
            <v>0412</v>
          </cell>
          <cell r="D395" t="str">
            <v>Logan Knox Settlement</v>
          </cell>
          <cell r="E395" t="str">
            <v>Fines and Forfeits</v>
          </cell>
          <cell r="F395" t="str">
            <v>Fines and Forfeits</v>
          </cell>
          <cell r="G395">
            <v>0</v>
          </cell>
          <cell r="H395">
            <v>0</v>
          </cell>
        </row>
        <row r="396">
          <cell r="B396" t="str">
            <v>0412General Fund Transfers</v>
          </cell>
          <cell r="C396" t="str">
            <v>0412</v>
          </cell>
          <cell r="D396" t="str">
            <v>Logan Knox Settlement</v>
          </cell>
          <cell r="E396" t="str">
            <v>General Fund Transfers</v>
          </cell>
          <cell r="F396" t="str">
            <v>General Fund Transfers</v>
          </cell>
          <cell r="G396">
            <v>0</v>
          </cell>
          <cell r="H396">
            <v>0</v>
          </cell>
        </row>
        <row r="397">
          <cell r="B397" t="str">
            <v>0412Grant</v>
          </cell>
          <cell r="C397" t="str">
            <v>0412</v>
          </cell>
          <cell r="D397" t="str">
            <v>Logan Knox Settlement</v>
          </cell>
          <cell r="E397" t="str">
            <v>Grant</v>
          </cell>
          <cell r="F397" t="str">
            <v>Grant</v>
          </cell>
          <cell r="G397">
            <v>0</v>
          </cell>
          <cell r="H397">
            <v>0</v>
          </cell>
        </row>
        <row r="398">
          <cell r="B398" t="str">
            <v>0412Intergovt. Revenues</v>
          </cell>
          <cell r="C398" t="str">
            <v>0412</v>
          </cell>
          <cell r="D398" t="str">
            <v>Logan Knox Settlement</v>
          </cell>
          <cell r="E398" t="str">
            <v>Intergovt. Revenues</v>
          </cell>
          <cell r="F398" t="str">
            <v>Intergovt. Revenues</v>
          </cell>
          <cell r="G398">
            <v>0</v>
          </cell>
          <cell r="H398">
            <v>0</v>
          </cell>
        </row>
        <row r="399">
          <cell r="B399" t="str">
            <v>0412Licenses and Permits</v>
          </cell>
          <cell r="C399" t="str">
            <v>0412</v>
          </cell>
          <cell r="D399" t="str">
            <v>Logan Knox Settlement</v>
          </cell>
          <cell r="E399" t="str">
            <v>Licenses and Permits</v>
          </cell>
          <cell r="F399" t="str">
            <v>Licenses and Permits</v>
          </cell>
          <cell r="G399">
            <v>0</v>
          </cell>
          <cell r="H399">
            <v>0</v>
          </cell>
        </row>
        <row r="400">
          <cell r="B400" t="str">
            <v>0412Miscellaneous Revenue</v>
          </cell>
          <cell r="C400" t="str">
            <v>0412</v>
          </cell>
          <cell r="D400" t="str">
            <v>Logan Knox Settlement</v>
          </cell>
          <cell r="E400" t="str">
            <v>Miscellaneous Revenue</v>
          </cell>
          <cell r="F400" t="str">
            <v>Miscellaneous Revenue</v>
          </cell>
          <cell r="G400">
            <v>0</v>
          </cell>
          <cell r="H400">
            <v>0</v>
          </cell>
        </row>
        <row r="401">
          <cell r="B401" t="str">
            <v>0412Other Financing Sources</v>
          </cell>
          <cell r="C401" t="str">
            <v>0412</v>
          </cell>
          <cell r="D401" t="str">
            <v>Logan Knox Settlement</v>
          </cell>
          <cell r="E401" t="str">
            <v>Other Financing Sources</v>
          </cell>
          <cell r="F401" t="str">
            <v>Other Financing Sources</v>
          </cell>
          <cell r="G401">
            <v>0</v>
          </cell>
          <cell r="H401">
            <v>0</v>
          </cell>
        </row>
        <row r="402">
          <cell r="B402" t="str">
            <v>0412Taxes</v>
          </cell>
          <cell r="C402" t="str">
            <v>0412</v>
          </cell>
          <cell r="D402" t="str">
            <v>Logan Knox Settlement</v>
          </cell>
          <cell r="E402" t="str">
            <v>Taxes</v>
          </cell>
          <cell r="F402" t="str">
            <v>Taxes</v>
          </cell>
          <cell r="G402">
            <v>0</v>
          </cell>
          <cell r="H402">
            <v>0</v>
          </cell>
        </row>
        <row r="403">
          <cell r="B403" t="str">
            <v>0414Charges for Services</v>
          </cell>
          <cell r="C403" t="str">
            <v>0414</v>
          </cell>
          <cell r="D403" t="str">
            <v>PERs Liability</v>
          </cell>
          <cell r="E403" t="str">
            <v>Charges for Services</v>
          </cell>
          <cell r="F403" t="str">
            <v>Charges for Services</v>
          </cell>
          <cell r="G403">
            <v>0</v>
          </cell>
          <cell r="H403">
            <v>0</v>
          </cell>
        </row>
        <row r="404">
          <cell r="B404" t="str">
            <v>0414Fines and Forfeits</v>
          </cell>
          <cell r="C404" t="str">
            <v>0414</v>
          </cell>
          <cell r="D404" t="str">
            <v>PERs Liability</v>
          </cell>
          <cell r="E404" t="str">
            <v>Fines and Forfeits</v>
          </cell>
          <cell r="F404" t="str">
            <v>Fines and Forfeits</v>
          </cell>
          <cell r="G404">
            <v>0</v>
          </cell>
          <cell r="H404">
            <v>0</v>
          </cell>
        </row>
        <row r="405">
          <cell r="B405" t="str">
            <v>0414General Fund Transfers</v>
          </cell>
          <cell r="C405" t="str">
            <v>0414</v>
          </cell>
          <cell r="D405" t="str">
            <v>PERs Liability</v>
          </cell>
          <cell r="E405" t="str">
            <v>General Fund Transfers</v>
          </cell>
          <cell r="F405" t="str">
            <v>General Fund Transfers</v>
          </cell>
          <cell r="G405">
            <v>0</v>
          </cell>
          <cell r="H405">
            <v>0</v>
          </cell>
        </row>
        <row r="406">
          <cell r="B406" t="str">
            <v>0414Grant</v>
          </cell>
          <cell r="C406" t="str">
            <v>0414</v>
          </cell>
          <cell r="D406" t="str">
            <v>PERs Liability</v>
          </cell>
          <cell r="E406" t="str">
            <v>Grant</v>
          </cell>
          <cell r="F406" t="str">
            <v>Grant</v>
          </cell>
          <cell r="G406">
            <v>0</v>
          </cell>
          <cell r="H406">
            <v>0</v>
          </cell>
        </row>
        <row r="407">
          <cell r="B407" t="str">
            <v>0414Intergovt. Revenues</v>
          </cell>
          <cell r="C407" t="str">
            <v>0414</v>
          </cell>
          <cell r="D407" t="str">
            <v>PERs Liability</v>
          </cell>
          <cell r="E407" t="str">
            <v>Intergovt. Revenues</v>
          </cell>
          <cell r="F407" t="str">
            <v>Intergovt. Revenues</v>
          </cell>
          <cell r="G407">
            <v>0</v>
          </cell>
          <cell r="H407">
            <v>0</v>
          </cell>
        </row>
        <row r="408">
          <cell r="B408" t="str">
            <v>0414Licenses and Permits</v>
          </cell>
          <cell r="C408" t="str">
            <v>0414</v>
          </cell>
          <cell r="D408" t="str">
            <v>PERs Liability</v>
          </cell>
          <cell r="E408" t="str">
            <v>Licenses and Permits</v>
          </cell>
          <cell r="F408" t="str">
            <v>Licenses and Permits</v>
          </cell>
          <cell r="G408">
            <v>0</v>
          </cell>
          <cell r="H408">
            <v>0</v>
          </cell>
        </row>
        <row r="409">
          <cell r="B409" t="str">
            <v>0414Miscellaneous Revenue</v>
          </cell>
          <cell r="C409" t="str">
            <v>0414</v>
          </cell>
          <cell r="D409" t="str">
            <v>PERs Liability</v>
          </cell>
          <cell r="E409" t="str">
            <v>Miscellaneous Revenue</v>
          </cell>
          <cell r="F409" t="str">
            <v>Miscellaneous Revenue</v>
          </cell>
          <cell r="G409">
            <v>0</v>
          </cell>
          <cell r="H409">
            <v>0</v>
          </cell>
        </row>
        <row r="410">
          <cell r="B410" t="str">
            <v>0414Other Financing Sources</v>
          </cell>
          <cell r="C410" t="str">
            <v>0414</v>
          </cell>
          <cell r="D410" t="str">
            <v>PERs Liability</v>
          </cell>
          <cell r="E410" t="str">
            <v>Other Financing Sources</v>
          </cell>
          <cell r="F410" t="str">
            <v>Other Financing Sources</v>
          </cell>
          <cell r="G410">
            <v>0</v>
          </cell>
          <cell r="H410">
            <v>0</v>
          </cell>
        </row>
        <row r="411">
          <cell r="B411" t="str">
            <v>0414Taxes</v>
          </cell>
          <cell r="C411" t="str">
            <v>0414</v>
          </cell>
          <cell r="D411" t="str">
            <v>PERs Liability</v>
          </cell>
          <cell r="E411" t="str">
            <v>Taxes</v>
          </cell>
          <cell r="F411" t="str">
            <v>Taxes</v>
          </cell>
          <cell r="G411">
            <v>0</v>
          </cell>
          <cell r="H411">
            <v>0</v>
          </cell>
        </row>
        <row r="412">
          <cell r="B412" t="str">
            <v>0415Charges for Services</v>
          </cell>
          <cell r="C412" t="str">
            <v>0415</v>
          </cell>
          <cell r="D412" t="str">
            <v>Printing and Graphic Arts</v>
          </cell>
          <cell r="E412" t="str">
            <v>Charges for Services</v>
          </cell>
          <cell r="F412" t="str">
            <v>Charges for Services</v>
          </cell>
          <cell r="G412">
            <v>0</v>
          </cell>
          <cell r="H412">
            <v>0</v>
          </cell>
        </row>
        <row r="413">
          <cell r="B413" t="str">
            <v>0415Fines and Forfeits</v>
          </cell>
          <cell r="C413" t="str">
            <v>0415</v>
          </cell>
          <cell r="D413" t="str">
            <v>Printing and Graphic Arts</v>
          </cell>
          <cell r="E413" t="str">
            <v>Fines and Forfeits</v>
          </cell>
          <cell r="F413" t="str">
            <v>Fines and Forfeits</v>
          </cell>
          <cell r="G413">
            <v>0</v>
          </cell>
          <cell r="H413">
            <v>0</v>
          </cell>
        </row>
        <row r="414">
          <cell r="B414" t="str">
            <v>0415General Fund Transfers</v>
          </cell>
          <cell r="C414" t="str">
            <v>0415</v>
          </cell>
          <cell r="D414" t="str">
            <v>Printing and Graphic Arts</v>
          </cell>
          <cell r="E414" t="str">
            <v>General Fund Transfers</v>
          </cell>
          <cell r="F414" t="str">
            <v>General Fund Transfers</v>
          </cell>
          <cell r="G414">
            <v>0</v>
          </cell>
          <cell r="H414">
            <v>0</v>
          </cell>
        </row>
        <row r="415">
          <cell r="B415" t="str">
            <v>0415Grant</v>
          </cell>
          <cell r="C415" t="str">
            <v>0415</v>
          </cell>
          <cell r="D415" t="str">
            <v>Printing and Graphic Arts</v>
          </cell>
          <cell r="E415" t="str">
            <v>Grant</v>
          </cell>
          <cell r="F415" t="str">
            <v>Grant</v>
          </cell>
          <cell r="G415">
            <v>0</v>
          </cell>
          <cell r="H415">
            <v>0</v>
          </cell>
        </row>
        <row r="416">
          <cell r="B416" t="str">
            <v>0415Intergovt. Revenues</v>
          </cell>
          <cell r="C416" t="str">
            <v>0415</v>
          </cell>
          <cell r="D416" t="str">
            <v>Printing and Graphic Arts</v>
          </cell>
          <cell r="E416" t="str">
            <v>Intergovt. Revenues</v>
          </cell>
          <cell r="F416" t="str">
            <v>Intergovt. Revenues</v>
          </cell>
          <cell r="G416">
            <v>0</v>
          </cell>
          <cell r="H416">
            <v>0</v>
          </cell>
        </row>
        <row r="417">
          <cell r="B417" t="str">
            <v>0415Licenses and Permits</v>
          </cell>
          <cell r="C417" t="str">
            <v>0415</v>
          </cell>
          <cell r="D417" t="str">
            <v>Printing and Graphic Arts</v>
          </cell>
          <cell r="E417" t="str">
            <v>Licenses and Permits</v>
          </cell>
          <cell r="F417" t="str">
            <v>Licenses and Permits</v>
          </cell>
          <cell r="G417">
            <v>0</v>
          </cell>
          <cell r="H417">
            <v>0</v>
          </cell>
        </row>
        <row r="418">
          <cell r="B418" t="str">
            <v>0415Miscellaneous Revenue</v>
          </cell>
          <cell r="C418" t="str">
            <v>0415</v>
          </cell>
          <cell r="D418" t="str">
            <v>Printing and Graphic Arts</v>
          </cell>
          <cell r="E418" t="str">
            <v>Miscellaneous Revenue</v>
          </cell>
          <cell r="F418" t="str">
            <v>Miscellaneous Revenue</v>
          </cell>
          <cell r="G418">
            <v>0</v>
          </cell>
          <cell r="H418">
            <v>0</v>
          </cell>
        </row>
        <row r="419">
          <cell r="B419" t="str">
            <v>0415Other Financing Sources</v>
          </cell>
          <cell r="C419" t="str">
            <v>0415</v>
          </cell>
          <cell r="D419" t="str">
            <v>Printing and Graphic Arts</v>
          </cell>
          <cell r="E419" t="str">
            <v>Other Financing Sources</v>
          </cell>
          <cell r="F419" t="str">
            <v>Other Financing Sources</v>
          </cell>
          <cell r="G419">
            <v>0</v>
          </cell>
          <cell r="H419">
            <v>0</v>
          </cell>
        </row>
        <row r="420">
          <cell r="B420" t="str">
            <v>0415Taxes</v>
          </cell>
          <cell r="C420" t="str">
            <v>0415</v>
          </cell>
          <cell r="D420" t="str">
            <v>Printing and Graphic Arts</v>
          </cell>
          <cell r="E420" t="str">
            <v>Taxes</v>
          </cell>
          <cell r="F420" t="str">
            <v>Taxes</v>
          </cell>
          <cell r="G420">
            <v>0</v>
          </cell>
          <cell r="H420">
            <v>0</v>
          </cell>
        </row>
        <row r="421">
          <cell r="B421" t="str">
            <v>0417Charges for Services</v>
          </cell>
          <cell r="C421" t="str">
            <v>0417</v>
          </cell>
          <cell r="D421" t="str">
            <v>Executive Services - Administration</v>
          </cell>
          <cell r="E421" t="str">
            <v>Charges for Services</v>
          </cell>
          <cell r="F421" t="str">
            <v>Charges for Services</v>
          </cell>
          <cell r="G421">
            <v>495784</v>
          </cell>
          <cell r="H421">
            <v>495784</v>
          </cell>
        </row>
        <row r="422">
          <cell r="B422" t="str">
            <v>0417Fines and Forfeits</v>
          </cell>
          <cell r="C422" t="str">
            <v>0417</v>
          </cell>
          <cell r="D422" t="str">
            <v>Executive Services - Administration</v>
          </cell>
          <cell r="E422" t="str">
            <v>Fines and Forfeits</v>
          </cell>
          <cell r="F422" t="str">
            <v>Fines and Forfeits</v>
          </cell>
          <cell r="G422">
            <v>0</v>
          </cell>
          <cell r="H422">
            <v>0</v>
          </cell>
        </row>
        <row r="423">
          <cell r="B423" t="str">
            <v>0417General Fund Transfers</v>
          </cell>
          <cell r="C423" t="str">
            <v>0417</v>
          </cell>
          <cell r="D423" t="str">
            <v>Executive Services - Administration</v>
          </cell>
          <cell r="E423" t="str">
            <v>General Fund Transfers</v>
          </cell>
          <cell r="F423" t="str">
            <v>General Fund Transfers</v>
          </cell>
          <cell r="G423">
            <v>0</v>
          </cell>
          <cell r="H423">
            <v>0</v>
          </cell>
        </row>
        <row r="424">
          <cell r="B424" t="str">
            <v>0417Grant</v>
          </cell>
          <cell r="C424" t="str">
            <v>0417</v>
          </cell>
          <cell r="D424" t="str">
            <v>Executive Services - Administration</v>
          </cell>
          <cell r="E424" t="str">
            <v>Grant</v>
          </cell>
          <cell r="F424" t="str">
            <v>Grant</v>
          </cell>
          <cell r="G424">
            <v>0</v>
          </cell>
          <cell r="H424">
            <v>0</v>
          </cell>
        </row>
        <row r="425">
          <cell r="B425" t="str">
            <v>0417Intergovt. Revenues</v>
          </cell>
          <cell r="C425" t="str">
            <v>0417</v>
          </cell>
          <cell r="D425" t="str">
            <v>Executive Services - Administration</v>
          </cell>
          <cell r="E425" t="str">
            <v>Intergovt. Revenues</v>
          </cell>
          <cell r="F425" t="str">
            <v>Intergovt. Revenues</v>
          </cell>
          <cell r="G425">
            <v>0</v>
          </cell>
          <cell r="H425">
            <v>0</v>
          </cell>
        </row>
        <row r="426">
          <cell r="B426" t="str">
            <v>0417Licenses and Permits</v>
          </cell>
          <cell r="C426" t="str">
            <v>0417</v>
          </cell>
          <cell r="D426" t="str">
            <v>Executive Services - Administration</v>
          </cell>
          <cell r="E426" t="str">
            <v>Licenses and Permits</v>
          </cell>
          <cell r="F426" t="str">
            <v>Licenses and Permits</v>
          </cell>
          <cell r="G426">
            <v>0</v>
          </cell>
          <cell r="H426">
            <v>0</v>
          </cell>
        </row>
        <row r="427">
          <cell r="B427" t="str">
            <v>0417Miscellaneous Revenue</v>
          </cell>
          <cell r="C427" t="str">
            <v>0417</v>
          </cell>
          <cell r="D427" t="str">
            <v>Executive Services - Administration</v>
          </cell>
          <cell r="E427" t="str">
            <v>Miscellaneous Revenue</v>
          </cell>
          <cell r="F427" t="str">
            <v>Miscellaneous Revenue</v>
          </cell>
          <cell r="G427">
            <v>30000</v>
          </cell>
          <cell r="H427">
            <v>0</v>
          </cell>
        </row>
        <row r="428">
          <cell r="B428" t="str">
            <v>0417Other Financing Sources</v>
          </cell>
          <cell r="C428" t="str">
            <v>0417</v>
          </cell>
          <cell r="D428" t="str">
            <v>Executive Services - Administration</v>
          </cell>
          <cell r="E428" t="str">
            <v>Other Financing Sources</v>
          </cell>
          <cell r="F428" t="str">
            <v>Other Financing Sources</v>
          </cell>
          <cell r="G428">
            <v>0</v>
          </cell>
          <cell r="H428">
            <v>0</v>
          </cell>
        </row>
        <row r="429">
          <cell r="B429" t="str">
            <v>0417Taxes</v>
          </cell>
          <cell r="C429" t="str">
            <v>0417</v>
          </cell>
          <cell r="D429" t="str">
            <v>Executive Services - Administration</v>
          </cell>
          <cell r="E429" t="str">
            <v>Taxes</v>
          </cell>
          <cell r="F429" t="str">
            <v>Taxes</v>
          </cell>
          <cell r="G429">
            <v>0</v>
          </cell>
          <cell r="H429">
            <v>0</v>
          </cell>
        </row>
        <row r="430">
          <cell r="B430" t="str">
            <v>0420Charges for Services</v>
          </cell>
          <cell r="C430" t="str">
            <v>0420</v>
          </cell>
          <cell r="D430" t="str">
            <v>Human Resources Management</v>
          </cell>
          <cell r="E430" t="str">
            <v>Charges for Services</v>
          </cell>
          <cell r="F430" t="str">
            <v>Charges for Services</v>
          </cell>
          <cell r="G430">
            <v>0</v>
          </cell>
          <cell r="H430">
            <v>0</v>
          </cell>
        </row>
        <row r="431">
          <cell r="B431" t="str">
            <v>0420Fines and Forfeits</v>
          </cell>
          <cell r="C431" t="str">
            <v>0420</v>
          </cell>
          <cell r="D431" t="str">
            <v>Human Resources Management</v>
          </cell>
          <cell r="E431" t="str">
            <v>Fines and Forfeits</v>
          </cell>
          <cell r="F431" t="str">
            <v>Fines and Forfeits</v>
          </cell>
          <cell r="G431">
            <v>0</v>
          </cell>
          <cell r="H431">
            <v>0</v>
          </cell>
        </row>
        <row r="432">
          <cell r="B432" t="str">
            <v>0420General Fund Transfers</v>
          </cell>
          <cell r="C432" t="str">
            <v>0420</v>
          </cell>
          <cell r="D432" t="str">
            <v>Human Resources Management</v>
          </cell>
          <cell r="E432" t="str">
            <v>General Fund Transfers</v>
          </cell>
          <cell r="F432" t="str">
            <v>General Fund Transfers</v>
          </cell>
          <cell r="G432">
            <v>0</v>
          </cell>
          <cell r="H432">
            <v>0</v>
          </cell>
        </row>
        <row r="433">
          <cell r="B433" t="str">
            <v>0420Grant</v>
          </cell>
          <cell r="C433" t="str">
            <v>0420</v>
          </cell>
          <cell r="D433" t="str">
            <v>Human Resources Management</v>
          </cell>
          <cell r="E433" t="str">
            <v>Grant</v>
          </cell>
          <cell r="F433" t="str">
            <v>Grant</v>
          </cell>
          <cell r="G433">
            <v>0</v>
          </cell>
          <cell r="H433">
            <v>0</v>
          </cell>
        </row>
        <row r="434">
          <cell r="B434" t="str">
            <v>0420Intergovt. Revenues</v>
          </cell>
          <cell r="C434" t="str">
            <v>0420</v>
          </cell>
          <cell r="D434" t="str">
            <v>Human Resources Management</v>
          </cell>
          <cell r="E434" t="str">
            <v>Intergovt. Revenues</v>
          </cell>
          <cell r="F434" t="str">
            <v>Intergovt. Revenues</v>
          </cell>
          <cell r="G434">
            <v>0</v>
          </cell>
          <cell r="H434">
            <v>0</v>
          </cell>
        </row>
        <row r="435">
          <cell r="B435" t="str">
            <v>0420Licenses and Permits</v>
          </cell>
          <cell r="C435" t="str">
            <v>0420</v>
          </cell>
          <cell r="D435" t="str">
            <v>Human Resources Management</v>
          </cell>
          <cell r="E435" t="str">
            <v>Licenses and Permits</v>
          </cell>
          <cell r="F435" t="str">
            <v>Licenses and Permits</v>
          </cell>
          <cell r="G435">
            <v>0</v>
          </cell>
          <cell r="H435">
            <v>0</v>
          </cell>
        </row>
        <row r="436">
          <cell r="B436" t="str">
            <v>0420Miscellaneous Revenue</v>
          </cell>
          <cell r="C436" t="str">
            <v>0420</v>
          </cell>
          <cell r="D436" t="str">
            <v>Human Resources Management</v>
          </cell>
          <cell r="E436" t="str">
            <v>Miscellaneous Revenue</v>
          </cell>
          <cell r="F436" t="str">
            <v>Miscellaneous Revenue</v>
          </cell>
          <cell r="G436">
            <v>0</v>
          </cell>
          <cell r="H436">
            <v>0</v>
          </cell>
        </row>
        <row r="437">
          <cell r="B437" t="str">
            <v>0420Other Financing Sources</v>
          </cell>
          <cell r="C437" t="str">
            <v>0420</v>
          </cell>
          <cell r="D437" t="str">
            <v>Human Resources Management</v>
          </cell>
          <cell r="E437" t="str">
            <v>Other Financing Sources</v>
          </cell>
          <cell r="F437" t="str">
            <v>Other Financing Sources</v>
          </cell>
          <cell r="G437">
            <v>0</v>
          </cell>
          <cell r="H437">
            <v>0</v>
          </cell>
        </row>
        <row r="438">
          <cell r="B438" t="str">
            <v>0420Taxes</v>
          </cell>
          <cell r="C438" t="str">
            <v>0420</v>
          </cell>
          <cell r="D438" t="str">
            <v>Human Resources Management</v>
          </cell>
          <cell r="E438" t="str">
            <v>Taxes</v>
          </cell>
          <cell r="F438" t="str">
            <v>Taxes</v>
          </cell>
          <cell r="G438">
            <v>0</v>
          </cell>
          <cell r="H438">
            <v>0</v>
          </cell>
        </row>
        <row r="439">
          <cell r="B439" t="str">
            <v>0429Charges for Services</v>
          </cell>
          <cell r="C439" t="str">
            <v>0429</v>
          </cell>
          <cell r="D439" t="str">
            <v>Employee Benefits</v>
          </cell>
          <cell r="E439" t="str">
            <v>Charges for Services</v>
          </cell>
          <cell r="F439" t="str">
            <v>Charges for Services</v>
          </cell>
          <cell r="G439">
            <v>202948878</v>
          </cell>
          <cell r="H439">
            <v>227859462</v>
          </cell>
        </row>
        <row r="440">
          <cell r="B440" t="str">
            <v>0429Fines and Forfeits</v>
          </cell>
          <cell r="C440" t="str">
            <v>0429</v>
          </cell>
          <cell r="D440" t="str">
            <v>Employee Benefits</v>
          </cell>
          <cell r="E440" t="str">
            <v>Fines and Forfeits</v>
          </cell>
          <cell r="F440" t="str">
            <v>Fines and Forfeits</v>
          </cell>
          <cell r="G440">
            <v>0</v>
          </cell>
          <cell r="H440">
            <v>0</v>
          </cell>
        </row>
        <row r="441">
          <cell r="B441" t="str">
            <v>0429General Fund Transfers</v>
          </cell>
          <cell r="C441" t="str">
            <v>0429</v>
          </cell>
          <cell r="D441" t="str">
            <v>Employee Benefits</v>
          </cell>
          <cell r="E441" t="str">
            <v>General Fund Transfers</v>
          </cell>
          <cell r="F441" t="str">
            <v>General Fund Transfers</v>
          </cell>
          <cell r="G441">
            <v>0</v>
          </cell>
          <cell r="H441">
            <v>0</v>
          </cell>
        </row>
        <row r="442">
          <cell r="B442" t="str">
            <v>0429Grant</v>
          </cell>
          <cell r="C442" t="str">
            <v>0429</v>
          </cell>
          <cell r="D442" t="str">
            <v>Employee Benefits</v>
          </cell>
          <cell r="E442" t="str">
            <v>Grant</v>
          </cell>
          <cell r="F442" t="str">
            <v>Grant</v>
          </cell>
          <cell r="G442">
            <v>0</v>
          </cell>
          <cell r="H442">
            <v>0</v>
          </cell>
        </row>
        <row r="443">
          <cell r="B443" t="str">
            <v>0429Intergovt. Revenues</v>
          </cell>
          <cell r="C443" t="str">
            <v>0429</v>
          </cell>
          <cell r="D443" t="str">
            <v>Employee Benefits</v>
          </cell>
          <cell r="E443" t="str">
            <v>Intergovt. Revenues</v>
          </cell>
          <cell r="F443" t="str">
            <v>Intergovt. Revenues</v>
          </cell>
          <cell r="G443">
            <v>0</v>
          </cell>
          <cell r="H443">
            <v>0</v>
          </cell>
        </row>
        <row r="444">
          <cell r="B444" t="str">
            <v>0429Licenses and Permits</v>
          </cell>
          <cell r="C444" t="str">
            <v>0429</v>
          </cell>
          <cell r="D444" t="str">
            <v>Employee Benefits</v>
          </cell>
          <cell r="E444" t="str">
            <v>Licenses and Permits</v>
          </cell>
          <cell r="F444" t="str">
            <v>Licenses and Permits</v>
          </cell>
          <cell r="G444">
            <v>0</v>
          </cell>
          <cell r="H444">
            <v>0</v>
          </cell>
        </row>
        <row r="445">
          <cell r="B445" t="str">
            <v>0429Miscellaneous Revenue</v>
          </cell>
          <cell r="C445" t="str">
            <v>0429</v>
          </cell>
          <cell r="D445" t="str">
            <v>Employee Benefits</v>
          </cell>
          <cell r="E445" t="str">
            <v>Miscellaneous Revenue</v>
          </cell>
          <cell r="F445" t="str">
            <v>Miscellaneous Revenue</v>
          </cell>
          <cell r="G445">
            <v>14151427</v>
          </cell>
          <cell r="H445">
            <v>14337848</v>
          </cell>
        </row>
        <row r="446">
          <cell r="B446" t="str">
            <v>0429Other Financing Sources</v>
          </cell>
          <cell r="C446" t="str">
            <v>0429</v>
          </cell>
          <cell r="D446" t="str">
            <v>Employee Benefits</v>
          </cell>
          <cell r="E446" t="str">
            <v>Other Financing Sources</v>
          </cell>
          <cell r="F446" t="str">
            <v>Other Financing Sources</v>
          </cell>
          <cell r="G446">
            <v>0</v>
          </cell>
          <cell r="H446">
            <v>0</v>
          </cell>
        </row>
        <row r="447">
          <cell r="B447" t="str">
            <v>0429Taxes</v>
          </cell>
          <cell r="C447" t="str">
            <v>0429</v>
          </cell>
          <cell r="D447" t="str">
            <v>Employee Benefits</v>
          </cell>
          <cell r="E447" t="str">
            <v>Taxes</v>
          </cell>
          <cell r="F447" t="str">
            <v>Taxes</v>
          </cell>
          <cell r="G447">
            <v>0</v>
          </cell>
          <cell r="H447">
            <v>0</v>
          </cell>
        </row>
        <row r="448">
          <cell r="B448" t="str">
            <v>0431Charges for Services</v>
          </cell>
          <cell r="C448" t="str">
            <v>0431</v>
          </cell>
          <cell r="D448" t="str">
            <v>Enhanced-911</v>
          </cell>
          <cell r="E448" t="str">
            <v>Charges for Services</v>
          </cell>
          <cell r="F448" t="str">
            <v>Charges for Services</v>
          </cell>
          <cell r="G448">
            <v>528458</v>
          </cell>
          <cell r="H448">
            <v>528458</v>
          </cell>
        </row>
        <row r="449">
          <cell r="B449" t="str">
            <v>0431Fines and Forfeits</v>
          </cell>
          <cell r="C449" t="str">
            <v>0431</v>
          </cell>
          <cell r="D449" t="str">
            <v>Enhanced-911</v>
          </cell>
          <cell r="E449" t="str">
            <v>Fines and Forfeits</v>
          </cell>
          <cell r="F449" t="str">
            <v>Fines and Forfeits</v>
          </cell>
          <cell r="G449">
            <v>0</v>
          </cell>
          <cell r="H449">
            <v>0</v>
          </cell>
        </row>
        <row r="450">
          <cell r="B450" t="str">
            <v>0431General Fund Transfers</v>
          </cell>
          <cell r="C450" t="str">
            <v>0431</v>
          </cell>
          <cell r="D450" t="str">
            <v>Enhanced-911</v>
          </cell>
          <cell r="E450" t="str">
            <v>General Fund Transfers</v>
          </cell>
          <cell r="F450" t="str">
            <v>General Fund Transfers</v>
          </cell>
          <cell r="G450">
            <v>0</v>
          </cell>
          <cell r="H450">
            <v>0</v>
          </cell>
        </row>
        <row r="451">
          <cell r="B451" t="str">
            <v>0431Grant</v>
          </cell>
          <cell r="C451" t="str">
            <v>0431</v>
          </cell>
          <cell r="D451" t="str">
            <v>Enhanced-911</v>
          </cell>
          <cell r="E451" t="str">
            <v>Grant</v>
          </cell>
          <cell r="F451" t="str">
            <v>Grant</v>
          </cell>
          <cell r="G451">
            <v>0</v>
          </cell>
          <cell r="H451">
            <v>0</v>
          </cell>
        </row>
        <row r="452">
          <cell r="B452" t="str">
            <v>0431Intergovt. Revenues</v>
          </cell>
          <cell r="C452" t="str">
            <v>0431</v>
          </cell>
          <cell r="D452" t="str">
            <v>Enhanced-911</v>
          </cell>
          <cell r="E452" t="str">
            <v>Intergovt. Revenues</v>
          </cell>
          <cell r="F452" t="str">
            <v>Intergovt. Revenues</v>
          </cell>
          <cell r="G452">
            <v>0</v>
          </cell>
          <cell r="H452">
            <v>0</v>
          </cell>
        </row>
        <row r="453">
          <cell r="B453" t="str">
            <v>0431Licenses and Permits</v>
          </cell>
          <cell r="C453" t="str">
            <v>0431</v>
          </cell>
          <cell r="D453" t="str">
            <v>Enhanced-911</v>
          </cell>
          <cell r="E453" t="str">
            <v>Licenses and Permits</v>
          </cell>
          <cell r="F453" t="str">
            <v>Licenses and Permits</v>
          </cell>
          <cell r="G453">
            <v>0</v>
          </cell>
          <cell r="H453">
            <v>0</v>
          </cell>
        </row>
        <row r="454">
          <cell r="B454" t="str">
            <v>0431Miscellaneous Revenue</v>
          </cell>
          <cell r="C454" t="str">
            <v>0431</v>
          </cell>
          <cell r="D454" t="str">
            <v>Enhanced-911</v>
          </cell>
          <cell r="E454" t="str">
            <v>Miscellaneous Revenue</v>
          </cell>
          <cell r="F454" t="str">
            <v>Miscellaneous Revenue</v>
          </cell>
          <cell r="G454">
            <v>251417</v>
          </cell>
          <cell r="H454">
            <v>84699</v>
          </cell>
        </row>
        <row r="455">
          <cell r="B455" t="str">
            <v>0431Other Financing Sources</v>
          </cell>
          <cell r="C455" t="str">
            <v>0431</v>
          </cell>
          <cell r="D455" t="str">
            <v>Enhanced-911</v>
          </cell>
          <cell r="E455" t="str">
            <v>Other Financing Sources</v>
          </cell>
          <cell r="F455" t="str">
            <v>Other Financing Sources</v>
          </cell>
          <cell r="G455">
            <v>0</v>
          </cell>
          <cell r="H455">
            <v>0</v>
          </cell>
        </row>
        <row r="456">
          <cell r="B456" t="str">
            <v>0431Taxes</v>
          </cell>
          <cell r="C456" t="str">
            <v>0431</v>
          </cell>
          <cell r="D456" t="str">
            <v>Enhanced-911</v>
          </cell>
          <cell r="E456" t="str">
            <v>Taxes</v>
          </cell>
          <cell r="F456" t="str">
            <v>Taxes</v>
          </cell>
          <cell r="G456">
            <v>17339094</v>
          </cell>
          <cell r="H456">
            <v>16463117</v>
          </cell>
        </row>
        <row r="457">
          <cell r="B457" t="str">
            <v>0432Charges for Services</v>
          </cell>
          <cell r="C457" t="str">
            <v>0432</v>
          </cell>
          <cell r="D457" t="str">
            <v>Technology Services</v>
          </cell>
          <cell r="E457" t="str">
            <v>Charges for Services</v>
          </cell>
          <cell r="F457" t="str">
            <v>Charges for Services</v>
          </cell>
          <cell r="G457">
            <v>26823771</v>
          </cell>
          <cell r="H457">
            <v>28984531</v>
          </cell>
        </row>
        <row r="458">
          <cell r="B458" t="str">
            <v>0432Fines and Forfeits</v>
          </cell>
          <cell r="C458" t="str">
            <v>0432</v>
          </cell>
          <cell r="D458" t="str">
            <v>Technology Services</v>
          </cell>
          <cell r="E458" t="str">
            <v>Fines and Forfeits</v>
          </cell>
          <cell r="F458" t="str">
            <v>Fines and Forfeits</v>
          </cell>
          <cell r="G458">
            <v>0</v>
          </cell>
          <cell r="H458">
            <v>0</v>
          </cell>
        </row>
        <row r="459">
          <cell r="B459" t="str">
            <v>0432General Fund Transfers</v>
          </cell>
          <cell r="C459" t="str">
            <v>0432</v>
          </cell>
          <cell r="D459" t="str">
            <v>Technology Services</v>
          </cell>
          <cell r="E459" t="str">
            <v>General Fund Transfers</v>
          </cell>
          <cell r="F459" t="str">
            <v>General Fund Transfers</v>
          </cell>
          <cell r="G459">
            <v>900083</v>
          </cell>
          <cell r="H459">
            <v>900083</v>
          </cell>
        </row>
        <row r="460">
          <cell r="B460" t="str">
            <v>0432Grant</v>
          </cell>
          <cell r="C460" t="str">
            <v>0432</v>
          </cell>
          <cell r="D460" t="str">
            <v>Technology Services</v>
          </cell>
          <cell r="E460" t="str">
            <v>Grant</v>
          </cell>
          <cell r="F460" t="str">
            <v>Grant</v>
          </cell>
          <cell r="G460">
            <v>0</v>
          </cell>
          <cell r="H460">
            <v>0</v>
          </cell>
        </row>
        <row r="461">
          <cell r="B461" t="str">
            <v>0432Intergovt. Revenues</v>
          </cell>
          <cell r="C461" t="str">
            <v>0432</v>
          </cell>
          <cell r="D461" t="str">
            <v>Technology Services</v>
          </cell>
          <cell r="E461" t="str">
            <v>Intergovt. Revenues</v>
          </cell>
          <cell r="F461" t="str">
            <v>Intergovt. Revenues</v>
          </cell>
          <cell r="G461">
            <v>0</v>
          </cell>
          <cell r="H461">
            <v>0</v>
          </cell>
        </row>
        <row r="462">
          <cell r="B462" t="str">
            <v>0432Licenses and Permits</v>
          </cell>
          <cell r="C462" t="str">
            <v>0432</v>
          </cell>
          <cell r="D462" t="str">
            <v>Technology Services</v>
          </cell>
          <cell r="E462" t="str">
            <v>Licenses and Permits</v>
          </cell>
          <cell r="F462" t="str">
            <v>Licenses and Permits</v>
          </cell>
          <cell r="G462">
            <v>0</v>
          </cell>
          <cell r="H462">
            <v>0</v>
          </cell>
        </row>
        <row r="463">
          <cell r="B463" t="str">
            <v>0432Miscellaneous Revenue</v>
          </cell>
          <cell r="C463" t="str">
            <v>0432</v>
          </cell>
          <cell r="D463" t="str">
            <v>Technology Services</v>
          </cell>
          <cell r="E463" t="str">
            <v>Miscellaneous Revenue</v>
          </cell>
          <cell r="F463" t="str">
            <v>Miscellaneous Revenue</v>
          </cell>
          <cell r="G463">
            <v>0</v>
          </cell>
          <cell r="H463">
            <v>0</v>
          </cell>
        </row>
        <row r="464">
          <cell r="B464" t="str">
            <v>0432Other Financing Sources</v>
          </cell>
          <cell r="C464" t="str">
            <v>0432</v>
          </cell>
          <cell r="D464" t="str">
            <v>Technology Services</v>
          </cell>
          <cell r="E464" t="str">
            <v>Other Financing Sources</v>
          </cell>
          <cell r="F464" t="str">
            <v>Other Financing Sources</v>
          </cell>
          <cell r="G464">
            <v>0</v>
          </cell>
          <cell r="H464">
            <v>0</v>
          </cell>
        </row>
        <row r="465">
          <cell r="B465" t="str">
            <v>0432Taxes</v>
          </cell>
          <cell r="C465" t="str">
            <v>0432</v>
          </cell>
          <cell r="D465" t="str">
            <v>Technology Services</v>
          </cell>
          <cell r="E465" t="str">
            <v>Taxes</v>
          </cell>
          <cell r="F465" t="str">
            <v>Taxes</v>
          </cell>
          <cell r="G465">
            <v>0</v>
          </cell>
          <cell r="H465">
            <v>0</v>
          </cell>
        </row>
        <row r="466">
          <cell r="B466" t="str">
            <v>0433Charges for Services</v>
          </cell>
          <cell r="C466" t="str">
            <v>0433</v>
          </cell>
          <cell r="D466" t="str">
            <v>Telecommunications</v>
          </cell>
          <cell r="E466" t="str">
            <v>Charges for Services</v>
          </cell>
          <cell r="F466" t="str">
            <v>Charges for Services</v>
          </cell>
          <cell r="G466">
            <v>2062037</v>
          </cell>
          <cell r="H466">
            <v>2424504</v>
          </cell>
        </row>
        <row r="467">
          <cell r="B467" t="str">
            <v>0433Fines and Forfeits</v>
          </cell>
          <cell r="C467" t="str">
            <v>0433</v>
          </cell>
          <cell r="D467" t="str">
            <v>Telecommunications</v>
          </cell>
          <cell r="E467" t="str">
            <v>Fines and Forfeits</v>
          </cell>
          <cell r="F467" t="str">
            <v>Fines and Forfeits</v>
          </cell>
          <cell r="G467">
            <v>0</v>
          </cell>
          <cell r="H467">
            <v>0</v>
          </cell>
        </row>
        <row r="468">
          <cell r="B468" t="str">
            <v>0433General Fund Transfers</v>
          </cell>
          <cell r="C468" t="str">
            <v>0433</v>
          </cell>
          <cell r="D468" t="str">
            <v>Telecommunications</v>
          </cell>
          <cell r="E468" t="str">
            <v>General Fund Transfers</v>
          </cell>
          <cell r="F468" t="str">
            <v>General Fund Transfers</v>
          </cell>
          <cell r="G468">
            <v>0</v>
          </cell>
          <cell r="H468">
            <v>0</v>
          </cell>
        </row>
        <row r="469">
          <cell r="B469" t="str">
            <v>0433Grant</v>
          </cell>
          <cell r="C469" t="str">
            <v>0433</v>
          </cell>
          <cell r="D469" t="str">
            <v>Telecommunications</v>
          </cell>
          <cell r="E469" t="str">
            <v>Grant</v>
          </cell>
          <cell r="F469" t="str">
            <v>Grant</v>
          </cell>
          <cell r="G469">
            <v>0</v>
          </cell>
          <cell r="H469">
            <v>0</v>
          </cell>
        </row>
        <row r="470">
          <cell r="B470" t="str">
            <v>0433Intergovt. Revenues</v>
          </cell>
          <cell r="C470" t="str">
            <v>0433</v>
          </cell>
          <cell r="D470" t="str">
            <v>Telecommunications</v>
          </cell>
          <cell r="E470" t="str">
            <v>Intergovt. Revenues</v>
          </cell>
          <cell r="F470" t="str">
            <v>Intergovt. Revenues</v>
          </cell>
          <cell r="G470">
            <v>0</v>
          </cell>
          <cell r="H470">
            <v>0</v>
          </cell>
        </row>
        <row r="471">
          <cell r="B471" t="str">
            <v>0433Licenses and Permits</v>
          </cell>
          <cell r="C471" t="str">
            <v>0433</v>
          </cell>
          <cell r="D471" t="str">
            <v>Telecommunications</v>
          </cell>
          <cell r="E471" t="str">
            <v>Licenses and Permits</v>
          </cell>
          <cell r="F471" t="str">
            <v>Licenses and Permits</v>
          </cell>
          <cell r="G471">
            <v>0</v>
          </cell>
          <cell r="H471">
            <v>0</v>
          </cell>
        </row>
        <row r="472">
          <cell r="B472" t="str">
            <v>0433Miscellaneous Revenue</v>
          </cell>
          <cell r="C472" t="str">
            <v>0433</v>
          </cell>
          <cell r="D472" t="str">
            <v>Telecommunications</v>
          </cell>
          <cell r="E472" t="str">
            <v>Miscellaneous Revenue</v>
          </cell>
          <cell r="F472" t="str">
            <v>Miscellaneous Revenue</v>
          </cell>
          <cell r="G472">
            <v>20000</v>
          </cell>
          <cell r="H472">
            <v>20600</v>
          </cell>
        </row>
        <row r="473">
          <cell r="B473" t="str">
            <v>0433Other Financing Sources</v>
          </cell>
          <cell r="C473" t="str">
            <v>0433</v>
          </cell>
          <cell r="D473" t="str">
            <v>Telecommunications</v>
          </cell>
          <cell r="E473" t="str">
            <v>Other Financing Sources</v>
          </cell>
          <cell r="F473" t="str">
            <v>Other Financing Sources</v>
          </cell>
          <cell r="G473">
            <v>0</v>
          </cell>
          <cell r="H473">
            <v>0</v>
          </cell>
        </row>
        <row r="474">
          <cell r="B474" t="str">
            <v>0433Taxes</v>
          </cell>
          <cell r="C474" t="str">
            <v>0433</v>
          </cell>
          <cell r="D474" t="str">
            <v>Telecommunications</v>
          </cell>
          <cell r="E474" t="str">
            <v>Taxes</v>
          </cell>
          <cell r="F474" t="str">
            <v>Taxes</v>
          </cell>
          <cell r="G474">
            <v>0</v>
          </cell>
          <cell r="H474">
            <v>0</v>
          </cell>
        </row>
        <row r="475">
          <cell r="B475" t="str">
            <v>0437Charges for Services</v>
          </cell>
          <cell r="C475" t="str">
            <v>0437</v>
          </cell>
          <cell r="D475" t="str">
            <v>Cable Communications</v>
          </cell>
          <cell r="E475" t="str">
            <v>Charges for Services</v>
          </cell>
          <cell r="F475" t="str">
            <v>Charges for Services</v>
          </cell>
          <cell r="G475">
            <v>0</v>
          </cell>
          <cell r="H475">
            <v>0</v>
          </cell>
        </row>
        <row r="476">
          <cell r="B476" t="str">
            <v>0437Fines and Forfeits</v>
          </cell>
          <cell r="C476" t="str">
            <v>0437</v>
          </cell>
          <cell r="D476" t="str">
            <v>Cable Communications</v>
          </cell>
          <cell r="E476" t="str">
            <v>Fines and Forfeits</v>
          </cell>
          <cell r="F476" t="str">
            <v>Fines and Forfeits</v>
          </cell>
          <cell r="G476">
            <v>0</v>
          </cell>
          <cell r="H476">
            <v>0</v>
          </cell>
        </row>
        <row r="477">
          <cell r="B477" t="str">
            <v>0437General Fund Transfers</v>
          </cell>
          <cell r="C477" t="str">
            <v>0437</v>
          </cell>
          <cell r="D477" t="str">
            <v>Cable Communications</v>
          </cell>
          <cell r="E477" t="str">
            <v>General Fund Transfers</v>
          </cell>
          <cell r="F477" t="str">
            <v>General Fund Transfers</v>
          </cell>
          <cell r="G477">
            <v>0</v>
          </cell>
          <cell r="H477">
            <v>0</v>
          </cell>
        </row>
        <row r="478">
          <cell r="B478" t="str">
            <v>0437Grant</v>
          </cell>
          <cell r="C478" t="str">
            <v>0437</v>
          </cell>
          <cell r="D478" t="str">
            <v>Cable Communications</v>
          </cell>
          <cell r="E478" t="str">
            <v>Grant</v>
          </cell>
          <cell r="F478" t="str">
            <v>Grant</v>
          </cell>
          <cell r="G478">
            <v>0</v>
          </cell>
          <cell r="H478">
            <v>0</v>
          </cell>
        </row>
        <row r="479">
          <cell r="B479" t="str">
            <v>0437Intergovt. Revenues</v>
          </cell>
          <cell r="C479" t="str">
            <v>0437</v>
          </cell>
          <cell r="D479" t="str">
            <v>Cable Communications</v>
          </cell>
          <cell r="E479" t="str">
            <v>Intergovt. Revenues</v>
          </cell>
          <cell r="F479" t="str">
            <v>Intergovt. Revenues</v>
          </cell>
          <cell r="G479">
            <v>0</v>
          </cell>
          <cell r="H479">
            <v>0</v>
          </cell>
        </row>
        <row r="480">
          <cell r="B480" t="str">
            <v>0437Licenses and Permits</v>
          </cell>
          <cell r="C480" t="str">
            <v>0437</v>
          </cell>
          <cell r="D480" t="str">
            <v>Cable Communications</v>
          </cell>
          <cell r="E480" t="str">
            <v>Licenses and Permits</v>
          </cell>
          <cell r="F480" t="str">
            <v>Licenses and Permits</v>
          </cell>
          <cell r="G480">
            <v>3504806</v>
          </cell>
          <cell r="H480">
            <v>3504806</v>
          </cell>
        </row>
        <row r="481">
          <cell r="B481" t="str">
            <v>0437Miscellaneous Revenue</v>
          </cell>
          <cell r="C481" t="str">
            <v>0437</v>
          </cell>
          <cell r="D481" t="str">
            <v>Cable Communications</v>
          </cell>
          <cell r="E481" t="str">
            <v>Miscellaneous Revenue</v>
          </cell>
          <cell r="F481" t="str">
            <v>Miscellaneous Revenue</v>
          </cell>
          <cell r="G481">
            <v>0</v>
          </cell>
          <cell r="H481">
            <v>0</v>
          </cell>
        </row>
        <row r="482">
          <cell r="B482" t="str">
            <v>0437Other Financing Sources</v>
          </cell>
          <cell r="C482" t="str">
            <v>0437</v>
          </cell>
          <cell r="D482" t="str">
            <v>Cable Communications</v>
          </cell>
          <cell r="E482" t="str">
            <v>Other Financing Sources</v>
          </cell>
          <cell r="F482" t="str">
            <v>Other Financing Sources</v>
          </cell>
          <cell r="G482">
            <v>0</v>
          </cell>
          <cell r="H482">
            <v>0</v>
          </cell>
        </row>
        <row r="483">
          <cell r="B483" t="str">
            <v>0437Taxes</v>
          </cell>
          <cell r="C483" t="str">
            <v>0437</v>
          </cell>
          <cell r="D483" t="str">
            <v>Cable Communications</v>
          </cell>
          <cell r="E483" t="str">
            <v>Taxes</v>
          </cell>
          <cell r="F483" t="str">
            <v>Taxes</v>
          </cell>
          <cell r="G483">
            <v>0</v>
          </cell>
          <cell r="H483">
            <v>0</v>
          </cell>
        </row>
        <row r="484">
          <cell r="B484" t="str">
            <v>0440Charges for Services</v>
          </cell>
          <cell r="C484" t="str">
            <v>0440</v>
          </cell>
          <cell r="D484" t="str">
            <v>Real Estate Services</v>
          </cell>
          <cell r="E484" t="str">
            <v>Charges for Services</v>
          </cell>
          <cell r="F484" t="str">
            <v>Charges for Services</v>
          </cell>
          <cell r="G484">
            <v>1659643</v>
          </cell>
          <cell r="H484">
            <v>1659643</v>
          </cell>
        </row>
        <row r="485">
          <cell r="B485" t="str">
            <v>0440Fines and Forfeits</v>
          </cell>
          <cell r="C485" t="str">
            <v>0440</v>
          </cell>
          <cell r="D485" t="str">
            <v>Real Estate Services</v>
          </cell>
          <cell r="E485" t="str">
            <v>Fines and Forfeits</v>
          </cell>
          <cell r="F485" t="str">
            <v>Fines and Forfeits</v>
          </cell>
          <cell r="G485">
            <v>0</v>
          </cell>
          <cell r="H485">
            <v>0</v>
          </cell>
        </row>
        <row r="486">
          <cell r="B486" t="str">
            <v>0440General Fund Transfers</v>
          </cell>
          <cell r="C486" t="str">
            <v>0440</v>
          </cell>
          <cell r="D486" t="str">
            <v>Real Estate Services</v>
          </cell>
          <cell r="E486" t="str">
            <v>General Fund Transfers</v>
          </cell>
          <cell r="F486" t="str">
            <v>General Fund Transfers</v>
          </cell>
          <cell r="G486">
            <v>0</v>
          </cell>
          <cell r="H486">
            <v>0</v>
          </cell>
        </row>
        <row r="487">
          <cell r="B487" t="str">
            <v>0440Grant</v>
          </cell>
          <cell r="C487" t="str">
            <v>0440</v>
          </cell>
          <cell r="D487" t="str">
            <v>Real Estate Services</v>
          </cell>
          <cell r="E487" t="str">
            <v>Grant</v>
          </cell>
          <cell r="F487" t="str">
            <v>Grant</v>
          </cell>
          <cell r="G487">
            <v>0</v>
          </cell>
          <cell r="H487">
            <v>0</v>
          </cell>
        </row>
        <row r="488">
          <cell r="B488" t="str">
            <v>0440Intergovt. Revenues</v>
          </cell>
          <cell r="C488" t="str">
            <v>0440</v>
          </cell>
          <cell r="D488" t="str">
            <v>Real Estate Services</v>
          </cell>
          <cell r="E488" t="str">
            <v>Intergovt. Revenues</v>
          </cell>
          <cell r="F488" t="str">
            <v>Intergovt. Revenues</v>
          </cell>
          <cell r="G488">
            <v>0</v>
          </cell>
          <cell r="H488">
            <v>0</v>
          </cell>
        </row>
        <row r="489">
          <cell r="B489" t="str">
            <v>0440Licenses and Permits</v>
          </cell>
          <cell r="C489" t="str">
            <v>0440</v>
          </cell>
          <cell r="D489" t="str">
            <v>Real Estate Services</v>
          </cell>
          <cell r="E489" t="str">
            <v>Licenses and Permits</v>
          </cell>
          <cell r="F489" t="str">
            <v>Licenses and Permits</v>
          </cell>
          <cell r="G489">
            <v>792800</v>
          </cell>
          <cell r="H489">
            <v>792800</v>
          </cell>
        </row>
        <row r="490">
          <cell r="B490" t="str">
            <v>0440Miscellaneous Revenue</v>
          </cell>
          <cell r="C490" t="str">
            <v>0440</v>
          </cell>
          <cell r="D490" t="str">
            <v>Real Estate Services</v>
          </cell>
          <cell r="E490" t="str">
            <v>Miscellaneous Revenue</v>
          </cell>
          <cell r="F490" t="str">
            <v>Miscellaneous Revenue</v>
          </cell>
          <cell r="G490">
            <v>10572000</v>
          </cell>
          <cell r="H490">
            <v>10572000</v>
          </cell>
        </row>
        <row r="491">
          <cell r="B491" t="str">
            <v>0440Other Financing Sources</v>
          </cell>
          <cell r="C491" t="str">
            <v>0440</v>
          </cell>
          <cell r="D491" t="str">
            <v>Real Estate Services</v>
          </cell>
          <cell r="E491" t="str">
            <v>Other Financing Sources</v>
          </cell>
          <cell r="F491" t="str">
            <v>Other Financing Sources</v>
          </cell>
          <cell r="G491">
            <v>0</v>
          </cell>
          <cell r="H491">
            <v>0</v>
          </cell>
        </row>
        <row r="492">
          <cell r="B492" t="str">
            <v>0440Taxes</v>
          </cell>
          <cell r="C492" t="str">
            <v>0440</v>
          </cell>
          <cell r="D492" t="str">
            <v>Real Estate Services</v>
          </cell>
          <cell r="E492" t="str">
            <v>Taxes</v>
          </cell>
          <cell r="F492" t="str">
            <v>Taxes</v>
          </cell>
          <cell r="G492">
            <v>0</v>
          </cell>
          <cell r="H492">
            <v>0</v>
          </cell>
        </row>
        <row r="493">
          <cell r="B493" t="str">
            <v>0450Charges for Services</v>
          </cell>
          <cell r="C493" t="str">
            <v>0450</v>
          </cell>
          <cell r="D493" t="str">
            <v>Security Screeners</v>
          </cell>
          <cell r="E493" t="str">
            <v>Charges for Services</v>
          </cell>
          <cell r="F493" t="str">
            <v>Charges for Services</v>
          </cell>
          <cell r="G493">
            <v>0</v>
          </cell>
          <cell r="H493">
            <v>0</v>
          </cell>
        </row>
        <row r="494">
          <cell r="B494" t="str">
            <v>0450Fines and Forfeits</v>
          </cell>
          <cell r="C494" t="str">
            <v>0450</v>
          </cell>
          <cell r="D494" t="str">
            <v>Security Screeners</v>
          </cell>
          <cell r="E494" t="str">
            <v>Fines and Forfeits</v>
          </cell>
          <cell r="F494" t="str">
            <v>Fines and Forfeits</v>
          </cell>
          <cell r="G494">
            <v>0</v>
          </cell>
          <cell r="H494">
            <v>0</v>
          </cell>
        </row>
        <row r="495">
          <cell r="B495" t="str">
            <v>0450General Fund Transfers</v>
          </cell>
          <cell r="C495" t="str">
            <v>0450</v>
          </cell>
          <cell r="D495" t="str">
            <v>Security Screeners</v>
          </cell>
          <cell r="E495" t="str">
            <v>General Fund Transfers</v>
          </cell>
          <cell r="F495" t="str">
            <v>General Fund Transfers</v>
          </cell>
          <cell r="G495">
            <v>0</v>
          </cell>
          <cell r="H495">
            <v>0</v>
          </cell>
        </row>
        <row r="496">
          <cell r="B496" t="str">
            <v>0450Grant</v>
          </cell>
          <cell r="C496" t="str">
            <v>0450</v>
          </cell>
          <cell r="D496" t="str">
            <v>Security Screeners</v>
          </cell>
          <cell r="E496" t="str">
            <v>Grant</v>
          </cell>
          <cell r="F496" t="str">
            <v>Grant</v>
          </cell>
          <cell r="G496">
            <v>0</v>
          </cell>
          <cell r="H496">
            <v>0</v>
          </cell>
        </row>
        <row r="497">
          <cell r="B497" t="str">
            <v>0450Intergovt. Revenues</v>
          </cell>
          <cell r="C497" t="str">
            <v>0450</v>
          </cell>
          <cell r="D497" t="str">
            <v>Security Screeners</v>
          </cell>
          <cell r="E497" t="str">
            <v>Intergovt. Revenues</v>
          </cell>
          <cell r="F497" t="str">
            <v>Intergovt. Revenues</v>
          </cell>
          <cell r="G497">
            <v>0</v>
          </cell>
          <cell r="H497">
            <v>0</v>
          </cell>
        </row>
        <row r="498">
          <cell r="B498" t="str">
            <v>0450Licenses and Permits</v>
          </cell>
          <cell r="C498" t="str">
            <v>0450</v>
          </cell>
          <cell r="D498" t="str">
            <v>Security Screeners</v>
          </cell>
          <cell r="E498" t="str">
            <v>Licenses and Permits</v>
          </cell>
          <cell r="F498" t="str">
            <v>Licenses and Permits</v>
          </cell>
          <cell r="G498">
            <v>0</v>
          </cell>
          <cell r="H498">
            <v>0</v>
          </cell>
        </row>
        <row r="499">
          <cell r="B499" t="str">
            <v>0450Miscellaneous Revenue</v>
          </cell>
          <cell r="C499" t="str">
            <v>0450</v>
          </cell>
          <cell r="D499" t="str">
            <v>Security Screeners</v>
          </cell>
          <cell r="E499" t="str">
            <v>Miscellaneous Revenue</v>
          </cell>
          <cell r="F499" t="str">
            <v>Miscellaneous Revenue</v>
          </cell>
          <cell r="G499">
            <v>0</v>
          </cell>
          <cell r="H499">
            <v>0</v>
          </cell>
        </row>
        <row r="500">
          <cell r="B500" t="str">
            <v>0450Other Financing Sources</v>
          </cell>
          <cell r="C500" t="str">
            <v>0450</v>
          </cell>
          <cell r="D500" t="str">
            <v>Security Screeners</v>
          </cell>
          <cell r="E500" t="str">
            <v>Other Financing Sources</v>
          </cell>
          <cell r="F500" t="str">
            <v>Other Financing Sources</v>
          </cell>
          <cell r="G500">
            <v>0</v>
          </cell>
          <cell r="H500">
            <v>0</v>
          </cell>
        </row>
        <row r="501">
          <cell r="B501" t="str">
            <v>0450Taxes</v>
          </cell>
          <cell r="C501" t="str">
            <v>0450</v>
          </cell>
          <cell r="D501" t="str">
            <v>Security Screeners</v>
          </cell>
          <cell r="E501" t="str">
            <v>Taxes</v>
          </cell>
          <cell r="F501" t="str">
            <v>Taxes</v>
          </cell>
          <cell r="G501">
            <v>0</v>
          </cell>
          <cell r="H501">
            <v>0</v>
          </cell>
        </row>
        <row r="502">
          <cell r="B502" t="str">
            <v>0465Charges for Services</v>
          </cell>
          <cell r="C502" t="str">
            <v>0465</v>
          </cell>
          <cell r="D502" t="str">
            <v>Limited G.O. Bond Redemption</v>
          </cell>
          <cell r="E502" t="str">
            <v>Charges for Services</v>
          </cell>
          <cell r="F502" t="str">
            <v>Charges for Services</v>
          </cell>
          <cell r="G502">
            <v>351380</v>
          </cell>
          <cell r="H502">
            <v>351380</v>
          </cell>
        </row>
        <row r="503">
          <cell r="B503" t="str">
            <v>0465Fines and Forfeits</v>
          </cell>
          <cell r="C503" t="str">
            <v>0465</v>
          </cell>
          <cell r="D503" t="str">
            <v>Limited G.O. Bond Redemption</v>
          </cell>
          <cell r="E503" t="str">
            <v>Fines and Forfeits</v>
          </cell>
          <cell r="F503" t="str">
            <v>Fines and Forfeits</v>
          </cell>
          <cell r="G503">
            <v>0</v>
          </cell>
          <cell r="H503">
            <v>0</v>
          </cell>
        </row>
        <row r="504">
          <cell r="B504" t="str">
            <v>0465General Fund Transfers</v>
          </cell>
          <cell r="C504" t="str">
            <v>0465</v>
          </cell>
          <cell r="D504" t="str">
            <v>Limited G.O. Bond Redemption</v>
          </cell>
          <cell r="E504" t="str">
            <v>General Fund Transfers</v>
          </cell>
          <cell r="F504" t="str">
            <v>General Fund Transfers</v>
          </cell>
          <cell r="G504">
            <v>1425213</v>
          </cell>
          <cell r="H504">
            <v>1425213</v>
          </cell>
        </row>
        <row r="505">
          <cell r="B505" t="str">
            <v>0465Grant</v>
          </cell>
          <cell r="C505" t="str">
            <v>0465</v>
          </cell>
          <cell r="D505" t="str">
            <v>Limited G.O. Bond Redemption</v>
          </cell>
          <cell r="E505" t="str">
            <v>Grant</v>
          </cell>
          <cell r="F505" t="str">
            <v>Grant</v>
          </cell>
          <cell r="G505">
            <v>5573975</v>
          </cell>
          <cell r="H505">
            <v>5573975</v>
          </cell>
        </row>
        <row r="506">
          <cell r="B506" t="str">
            <v>0465Intergovt. Revenues</v>
          </cell>
          <cell r="C506" t="str">
            <v>0465</v>
          </cell>
          <cell r="D506" t="str">
            <v>Limited G.O. Bond Redemption</v>
          </cell>
          <cell r="E506" t="str">
            <v>Intergovt. Revenues</v>
          </cell>
          <cell r="F506" t="str">
            <v>Intergovt. Revenues</v>
          </cell>
          <cell r="G506">
            <v>1592854</v>
          </cell>
          <cell r="H506">
            <v>1592854</v>
          </cell>
        </row>
        <row r="507">
          <cell r="B507" t="str">
            <v>0465Licenses and Permits</v>
          </cell>
          <cell r="C507" t="str">
            <v>0465</v>
          </cell>
          <cell r="D507" t="str">
            <v>Limited G.O. Bond Redemption</v>
          </cell>
          <cell r="E507" t="str">
            <v>Licenses and Permits</v>
          </cell>
          <cell r="F507" t="str">
            <v>Licenses and Permits</v>
          </cell>
          <cell r="G507">
            <v>0</v>
          </cell>
          <cell r="H507">
            <v>0</v>
          </cell>
        </row>
        <row r="508">
          <cell r="B508" t="str">
            <v>0465Miscellaneous Revenue</v>
          </cell>
          <cell r="C508" t="str">
            <v>0465</v>
          </cell>
          <cell r="D508" t="str">
            <v>Limited G.O. Bond Redemption</v>
          </cell>
          <cell r="E508" t="str">
            <v>Miscellaneous Revenue</v>
          </cell>
          <cell r="F508" t="str">
            <v>Miscellaneous Revenue</v>
          </cell>
          <cell r="G508">
            <v>732741</v>
          </cell>
          <cell r="H508">
            <v>732741</v>
          </cell>
        </row>
        <row r="509">
          <cell r="B509" t="str">
            <v>0465Other Financing Sources</v>
          </cell>
          <cell r="C509" t="str">
            <v>0465</v>
          </cell>
          <cell r="D509" t="str">
            <v>Limited G.O. Bond Redemption</v>
          </cell>
          <cell r="E509" t="str">
            <v>Other Financing Sources</v>
          </cell>
          <cell r="F509" t="str">
            <v>Other Financing Sources</v>
          </cell>
          <cell r="G509">
            <v>71184424</v>
          </cell>
          <cell r="H509">
            <v>71184424</v>
          </cell>
        </row>
        <row r="510">
          <cell r="B510" t="str">
            <v>0465Taxes</v>
          </cell>
          <cell r="C510" t="str">
            <v>0465</v>
          </cell>
          <cell r="D510" t="str">
            <v>Limited G.O. Bond Redemption</v>
          </cell>
          <cell r="E510" t="str">
            <v>Taxes</v>
          </cell>
          <cell r="F510" t="str">
            <v>Taxes</v>
          </cell>
          <cell r="G510">
            <v>79239327</v>
          </cell>
          <cell r="H510">
            <v>79239327</v>
          </cell>
        </row>
        <row r="511">
          <cell r="B511" t="str">
            <v>0466Charges for Services</v>
          </cell>
          <cell r="C511" t="str">
            <v>0466</v>
          </cell>
          <cell r="D511" t="str">
            <v>Unlimited G.O. Bond Redemption</v>
          </cell>
          <cell r="E511" t="str">
            <v>Charges for Services</v>
          </cell>
          <cell r="F511" t="str">
            <v>Charges for Services</v>
          </cell>
          <cell r="G511">
            <v>0</v>
          </cell>
          <cell r="H511">
            <v>0</v>
          </cell>
        </row>
        <row r="512">
          <cell r="B512" t="str">
            <v>0466Fines and Forfeits</v>
          </cell>
          <cell r="C512" t="str">
            <v>0466</v>
          </cell>
          <cell r="D512" t="str">
            <v>Unlimited G.O. Bond Redemption</v>
          </cell>
          <cell r="E512" t="str">
            <v>Fines and Forfeits</v>
          </cell>
          <cell r="F512" t="str">
            <v>Fines and Forfeits</v>
          </cell>
          <cell r="G512">
            <v>0</v>
          </cell>
          <cell r="H512">
            <v>0</v>
          </cell>
        </row>
        <row r="513">
          <cell r="B513" t="str">
            <v>0466General Fund Transfers</v>
          </cell>
          <cell r="C513" t="str">
            <v>0466</v>
          </cell>
          <cell r="D513" t="str">
            <v>Unlimited G.O. Bond Redemption</v>
          </cell>
          <cell r="E513" t="str">
            <v>General Fund Transfers</v>
          </cell>
          <cell r="F513" t="str">
            <v>General Fund Transfers</v>
          </cell>
          <cell r="G513">
            <v>0</v>
          </cell>
          <cell r="H513">
            <v>0</v>
          </cell>
        </row>
        <row r="514">
          <cell r="B514" t="str">
            <v>0466Grant</v>
          </cell>
          <cell r="C514" t="str">
            <v>0466</v>
          </cell>
          <cell r="D514" t="str">
            <v>Unlimited G.O. Bond Redemption</v>
          </cell>
          <cell r="E514" t="str">
            <v>Grant</v>
          </cell>
          <cell r="F514" t="str">
            <v>Grant</v>
          </cell>
          <cell r="G514">
            <v>10</v>
          </cell>
          <cell r="H514">
            <v>10</v>
          </cell>
        </row>
        <row r="515">
          <cell r="B515" t="str">
            <v>0466Intergovt. Revenues</v>
          </cell>
          <cell r="C515" t="str">
            <v>0466</v>
          </cell>
          <cell r="D515" t="str">
            <v>Unlimited G.O. Bond Redemption</v>
          </cell>
          <cell r="E515" t="str">
            <v>Intergovt. Revenues</v>
          </cell>
          <cell r="F515" t="str">
            <v>Intergovt. Revenues</v>
          </cell>
          <cell r="G515">
            <v>0</v>
          </cell>
          <cell r="H515">
            <v>0</v>
          </cell>
        </row>
        <row r="516">
          <cell r="B516" t="str">
            <v>0466Licenses and Permits</v>
          </cell>
          <cell r="C516" t="str">
            <v>0466</v>
          </cell>
          <cell r="D516" t="str">
            <v>Unlimited G.O. Bond Redemption</v>
          </cell>
          <cell r="E516" t="str">
            <v>Licenses and Permits</v>
          </cell>
          <cell r="F516" t="str">
            <v>Licenses and Permits</v>
          </cell>
          <cell r="G516">
            <v>0</v>
          </cell>
          <cell r="H516">
            <v>0</v>
          </cell>
        </row>
        <row r="517">
          <cell r="B517" t="str">
            <v>0466Miscellaneous Revenue</v>
          </cell>
          <cell r="C517" t="str">
            <v>0466</v>
          </cell>
          <cell r="D517" t="str">
            <v>Unlimited G.O. Bond Redemption</v>
          </cell>
          <cell r="E517" t="str">
            <v>Miscellaneous Revenue</v>
          </cell>
          <cell r="F517" t="str">
            <v>Miscellaneous Revenue</v>
          </cell>
          <cell r="G517">
            <v>115</v>
          </cell>
          <cell r="H517">
            <v>115</v>
          </cell>
        </row>
        <row r="518">
          <cell r="B518" t="str">
            <v>0466Other Financing Sources</v>
          </cell>
          <cell r="C518" t="str">
            <v>0466</v>
          </cell>
          <cell r="D518" t="str">
            <v>Unlimited G.O. Bond Redemption</v>
          </cell>
          <cell r="E518" t="str">
            <v>Other Financing Sources</v>
          </cell>
          <cell r="F518" t="str">
            <v>Other Financing Sources</v>
          </cell>
          <cell r="G518">
            <v>21875</v>
          </cell>
          <cell r="H518">
            <v>21875</v>
          </cell>
        </row>
        <row r="519">
          <cell r="B519" t="str">
            <v>0466Taxes</v>
          </cell>
          <cell r="C519" t="str">
            <v>0466</v>
          </cell>
          <cell r="D519" t="str">
            <v>Unlimited G.O. Bond Redemption</v>
          </cell>
          <cell r="E519" t="str">
            <v>Taxes</v>
          </cell>
          <cell r="F519" t="str">
            <v>Taxes</v>
          </cell>
          <cell r="G519">
            <v>24554350</v>
          </cell>
          <cell r="H519">
            <v>24554350</v>
          </cell>
        </row>
        <row r="520">
          <cell r="B520" t="str">
            <v>0467Charges for Services</v>
          </cell>
          <cell r="C520" t="str">
            <v>0467</v>
          </cell>
          <cell r="D520" t="str">
            <v>Stadium G.O. Bond Redemption</v>
          </cell>
          <cell r="E520" t="str">
            <v>Charges for Services</v>
          </cell>
          <cell r="F520" t="str">
            <v>Charges for Services</v>
          </cell>
          <cell r="G520">
            <v>0</v>
          </cell>
          <cell r="H520">
            <v>0</v>
          </cell>
        </row>
        <row r="521">
          <cell r="B521" t="str">
            <v>0467Fines and Forfeits</v>
          </cell>
          <cell r="C521" t="str">
            <v>0467</v>
          </cell>
          <cell r="D521" t="str">
            <v>Stadium G.O. Bond Redemption</v>
          </cell>
          <cell r="E521" t="str">
            <v>Fines and Forfeits</v>
          </cell>
          <cell r="F521" t="str">
            <v>Fines and Forfeits</v>
          </cell>
          <cell r="G521">
            <v>0</v>
          </cell>
          <cell r="H521">
            <v>0</v>
          </cell>
        </row>
        <row r="522">
          <cell r="B522" t="str">
            <v>0467General Fund Transfers</v>
          </cell>
          <cell r="C522" t="str">
            <v>0467</v>
          </cell>
          <cell r="D522" t="str">
            <v>Stadium G.O. Bond Redemption</v>
          </cell>
          <cell r="E522" t="str">
            <v>General Fund Transfers</v>
          </cell>
          <cell r="F522" t="str">
            <v>General Fund Transfers</v>
          </cell>
          <cell r="G522">
            <v>0</v>
          </cell>
          <cell r="H522">
            <v>0</v>
          </cell>
        </row>
        <row r="523">
          <cell r="B523" t="str">
            <v>0467Grant</v>
          </cell>
          <cell r="C523" t="str">
            <v>0467</v>
          </cell>
          <cell r="D523" t="str">
            <v>Stadium G.O. Bond Redemption</v>
          </cell>
          <cell r="E523" t="str">
            <v>Grant</v>
          </cell>
          <cell r="F523" t="str">
            <v>Grant</v>
          </cell>
          <cell r="G523">
            <v>0</v>
          </cell>
          <cell r="H523">
            <v>0</v>
          </cell>
        </row>
        <row r="524">
          <cell r="B524" t="str">
            <v>0467Intergovt. Revenues</v>
          </cell>
          <cell r="C524" t="str">
            <v>0467</v>
          </cell>
          <cell r="D524" t="str">
            <v>Stadium G.O. Bond Redemption</v>
          </cell>
          <cell r="E524" t="str">
            <v>Intergovt. Revenues</v>
          </cell>
          <cell r="F524" t="str">
            <v>Intergovt. Revenues</v>
          </cell>
          <cell r="G524">
            <v>0</v>
          </cell>
          <cell r="H524">
            <v>0</v>
          </cell>
        </row>
        <row r="525">
          <cell r="B525" t="str">
            <v>0467Licenses and Permits</v>
          </cell>
          <cell r="C525" t="str">
            <v>0467</v>
          </cell>
          <cell r="D525" t="str">
            <v>Stadium G.O. Bond Redemption</v>
          </cell>
          <cell r="E525" t="str">
            <v>Licenses and Permits</v>
          </cell>
          <cell r="F525" t="str">
            <v>Licenses and Permits</v>
          </cell>
          <cell r="G525">
            <v>0</v>
          </cell>
          <cell r="H525">
            <v>0</v>
          </cell>
        </row>
        <row r="526">
          <cell r="B526" t="str">
            <v>0467Miscellaneous Revenue</v>
          </cell>
          <cell r="C526" t="str">
            <v>0467</v>
          </cell>
          <cell r="D526" t="str">
            <v>Stadium G.O. Bond Redemption</v>
          </cell>
          <cell r="E526" t="str">
            <v>Miscellaneous Revenue</v>
          </cell>
          <cell r="F526" t="str">
            <v>Miscellaneous Revenue</v>
          </cell>
          <cell r="G526">
            <v>106575</v>
          </cell>
          <cell r="H526">
            <v>106575</v>
          </cell>
        </row>
        <row r="527">
          <cell r="B527" t="str">
            <v>0467Other Financing Sources</v>
          </cell>
          <cell r="C527" t="str">
            <v>0467</v>
          </cell>
          <cell r="D527" t="str">
            <v>Stadium G.O. Bond Redemption</v>
          </cell>
          <cell r="E527" t="str">
            <v>Other Financing Sources</v>
          </cell>
          <cell r="F527" t="str">
            <v>Other Financing Sources</v>
          </cell>
          <cell r="G527">
            <v>0</v>
          </cell>
          <cell r="H527">
            <v>0</v>
          </cell>
        </row>
        <row r="528">
          <cell r="B528" t="str">
            <v>0467Taxes</v>
          </cell>
          <cell r="C528" t="str">
            <v>0467</v>
          </cell>
          <cell r="D528" t="str">
            <v>Stadium G.O. Bond Redemption</v>
          </cell>
          <cell r="E528" t="str">
            <v>Taxes</v>
          </cell>
          <cell r="F528" t="str">
            <v>Taxes</v>
          </cell>
          <cell r="G528">
            <v>1500000</v>
          </cell>
          <cell r="H528">
            <v>1500000</v>
          </cell>
        </row>
        <row r="529">
          <cell r="B529" t="str">
            <v>0470Charges for Services</v>
          </cell>
          <cell r="C529" t="str">
            <v>0470</v>
          </cell>
          <cell r="D529" t="str">
            <v>Records and Licensing Services</v>
          </cell>
          <cell r="E529" t="str">
            <v>Charges for Services</v>
          </cell>
          <cell r="F529" t="str">
            <v>Charges for Services</v>
          </cell>
          <cell r="G529">
            <v>13510922</v>
          </cell>
          <cell r="H529">
            <v>13510922</v>
          </cell>
        </row>
        <row r="530">
          <cell r="B530" t="str">
            <v>0470Fines and Forfeits</v>
          </cell>
          <cell r="C530" t="str">
            <v>0470</v>
          </cell>
          <cell r="D530" t="str">
            <v>Records and Licensing Services</v>
          </cell>
          <cell r="E530" t="str">
            <v>Fines and Forfeits</v>
          </cell>
          <cell r="F530" t="str">
            <v>Fines and Forfeits</v>
          </cell>
          <cell r="G530">
            <v>13239</v>
          </cell>
          <cell r="H530">
            <v>13239</v>
          </cell>
        </row>
        <row r="531">
          <cell r="B531" t="str">
            <v>0470General Fund Transfers</v>
          </cell>
          <cell r="C531" t="str">
            <v>0470</v>
          </cell>
          <cell r="D531" t="str">
            <v>Records and Licensing Services</v>
          </cell>
          <cell r="E531" t="str">
            <v>General Fund Transfers</v>
          </cell>
          <cell r="F531" t="str">
            <v>General Fund Transfers</v>
          </cell>
          <cell r="G531">
            <v>0</v>
          </cell>
          <cell r="H531">
            <v>0</v>
          </cell>
        </row>
        <row r="532">
          <cell r="B532" t="str">
            <v>0470Grant</v>
          </cell>
          <cell r="C532" t="str">
            <v>0470</v>
          </cell>
          <cell r="D532" t="str">
            <v>Records and Licensing Services</v>
          </cell>
          <cell r="E532" t="str">
            <v>Grant</v>
          </cell>
          <cell r="F532" t="str">
            <v>Grant</v>
          </cell>
          <cell r="G532">
            <v>0</v>
          </cell>
          <cell r="H532">
            <v>0</v>
          </cell>
        </row>
        <row r="533">
          <cell r="B533" t="str">
            <v>0470Intergovt. Revenues</v>
          </cell>
          <cell r="C533" t="str">
            <v>0470</v>
          </cell>
          <cell r="D533" t="str">
            <v>Records and Licensing Services</v>
          </cell>
          <cell r="E533" t="str">
            <v>Intergovt. Revenues</v>
          </cell>
          <cell r="F533" t="str">
            <v>Intergovt. Revenues</v>
          </cell>
          <cell r="G533">
            <v>0</v>
          </cell>
          <cell r="H533">
            <v>0</v>
          </cell>
        </row>
        <row r="534">
          <cell r="B534" t="str">
            <v>0470Licenses and Permits</v>
          </cell>
          <cell r="C534" t="str">
            <v>0470</v>
          </cell>
          <cell r="D534" t="str">
            <v>Records and Licensing Services</v>
          </cell>
          <cell r="E534" t="str">
            <v>Licenses and Permits</v>
          </cell>
          <cell r="F534" t="str">
            <v>Licenses and Permits</v>
          </cell>
          <cell r="G534">
            <v>3673670</v>
          </cell>
          <cell r="H534">
            <v>3673670</v>
          </cell>
        </row>
        <row r="535">
          <cell r="B535" t="str">
            <v>0470Miscellaneous Revenue</v>
          </cell>
          <cell r="C535" t="str">
            <v>0470</v>
          </cell>
          <cell r="D535" t="str">
            <v>Records and Licensing Services</v>
          </cell>
          <cell r="E535" t="str">
            <v>Miscellaneous Revenue</v>
          </cell>
          <cell r="F535" t="str">
            <v>Miscellaneous Revenue</v>
          </cell>
          <cell r="G535">
            <v>7912</v>
          </cell>
          <cell r="H535">
            <v>7912</v>
          </cell>
        </row>
        <row r="536">
          <cell r="B536" t="str">
            <v>0470Other Financing Sources</v>
          </cell>
          <cell r="C536" t="str">
            <v>0470</v>
          </cell>
          <cell r="D536" t="str">
            <v>Records and Licensing Services</v>
          </cell>
          <cell r="E536" t="str">
            <v>Other Financing Sources</v>
          </cell>
          <cell r="F536" t="str">
            <v>Other Financing Sources</v>
          </cell>
          <cell r="G536">
            <v>54854</v>
          </cell>
          <cell r="H536">
            <v>54854</v>
          </cell>
        </row>
        <row r="537">
          <cell r="B537" t="str">
            <v>0470Taxes</v>
          </cell>
          <cell r="C537" t="str">
            <v>0470</v>
          </cell>
          <cell r="D537" t="str">
            <v>Records and Licensing Services</v>
          </cell>
          <cell r="E537" t="str">
            <v>Taxes</v>
          </cell>
          <cell r="F537" t="str">
            <v>Taxes</v>
          </cell>
          <cell r="G537">
            <v>2603000</v>
          </cell>
          <cell r="H537">
            <v>2603000</v>
          </cell>
        </row>
        <row r="538">
          <cell r="B538" t="str">
            <v>0471Charges for Services</v>
          </cell>
          <cell r="C538" t="str">
            <v>0471</v>
          </cell>
          <cell r="D538" t="str">
            <v>Recorder's Operations and Maintenance</v>
          </cell>
          <cell r="E538" t="str">
            <v>Charges for Services</v>
          </cell>
          <cell r="F538" t="str">
            <v>Charges for Services</v>
          </cell>
          <cell r="G538">
            <v>1101000</v>
          </cell>
          <cell r="H538">
            <v>1101000</v>
          </cell>
        </row>
        <row r="539">
          <cell r="B539" t="str">
            <v>0471Fines and Forfeits</v>
          </cell>
          <cell r="C539" t="str">
            <v>0471</v>
          </cell>
          <cell r="D539" t="str">
            <v>Recorder's Operations and Maintenance</v>
          </cell>
          <cell r="E539" t="str">
            <v>Fines and Forfeits</v>
          </cell>
          <cell r="F539" t="str">
            <v>Fines and Forfeits</v>
          </cell>
          <cell r="G539">
            <v>0</v>
          </cell>
          <cell r="H539">
            <v>0</v>
          </cell>
        </row>
        <row r="540">
          <cell r="B540" t="str">
            <v>0471General Fund Transfers</v>
          </cell>
          <cell r="C540" t="str">
            <v>0471</v>
          </cell>
          <cell r="D540" t="str">
            <v>Recorder's Operations and Maintenance</v>
          </cell>
          <cell r="E540" t="str">
            <v>General Fund Transfers</v>
          </cell>
          <cell r="F540" t="str">
            <v>General Fund Transfers</v>
          </cell>
          <cell r="G540">
            <v>0</v>
          </cell>
          <cell r="H540">
            <v>0</v>
          </cell>
        </row>
        <row r="541">
          <cell r="B541" t="str">
            <v>0471Grant</v>
          </cell>
          <cell r="C541" t="str">
            <v>0471</v>
          </cell>
          <cell r="D541" t="str">
            <v>Recorder's Operations and Maintenance</v>
          </cell>
          <cell r="E541" t="str">
            <v>Grant</v>
          </cell>
          <cell r="F541" t="str">
            <v>Grant</v>
          </cell>
          <cell r="G541">
            <v>627000</v>
          </cell>
          <cell r="H541">
            <v>550000</v>
          </cell>
        </row>
        <row r="542">
          <cell r="B542" t="str">
            <v>0471Intergovt. Revenues</v>
          </cell>
          <cell r="C542" t="str">
            <v>0471</v>
          </cell>
          <cell r="D542" t="str">
            <v>Recorder's Operations and Maintenance</v>
          </cell>
          <cell r="E542" t="str">
            <v>Intergovt. Revenues</v>
          </cell>
          <cell r="F542" t="str">
            <v>Intergovt. Revenues</v>
          </cell>
          <cell r="G542">
            <v>0</v>
          </cell>
          <cell r="H542">
            <v>0</v>
          </cell>
        </row>
        <row r="543">
          <cell r="B543" t="str">
            <v>0471Licenses and Permits</v>
          </cell>
          <cell r="C543" t="str">
            <v>0471</v>
          </cell>
          <cell r="D543" t="str">
            <v>Recorder's Operations and Maintenance</v>
          </cell>
          <cell r="E543" t="str">
            <v>Licenses and Permits</v>
          </cell>
          <cell r="F543" t="str">
            <v>Licenses and Permits</v>
          </cell>
          <cell r="G543">
            <v>0</v>
          </cell>
          <cell r="H543">
            <v>0</v>
          </cell>
        </row>
        <row r="544">
          <cell r="B544" t="str">
            <v>0471Miscellaneous Revenue</v>
          </cell>
          <cell r="C544" t="str">
            <v>0471</v>
          </cell>
          <cell r="D544" t="str">
            <v>Recorder's Operations and Maintenance</v>
          </cell>
          <cell r="E544" t="str">
            <v>Miscellaneous Revenue</v>
          </cell>
          <cell r="F544" t="str">
            <v>Miscellaneous Revenue</v>
          </cell>
          <cell r="G544">
            <v>76944</v>
          </cell>
          <cell r="H544">
            <v>10025</v>
          </cell>
        </row>
        <row r="545">
          <cell r="B545" t="str">
            <v>0471Other Financing Sources</v>
          </cell>
          <cell r="C545" t="str">
            <v>0471</v>
          </cell>
          <cell r="D545" t="str">
            <v>Recorder's Operations and Maintenance</v>
          </cell>
          <cell r="E545" t="str">
            <v>Other Financing Sources</v>
          </cell>
          <cell r="F545" t="str">
            <v>Other Financing Sources</v>
          </cell>
          <cell r="G545">
            <v>0</v>
          </cell>
          <cell r="H545">
            <v>0</v>
          </cell>
        </row>
        <row r="546">
          <cell r="B546" t="str">
            <v>0471Taxes</v>
          </cell>
          <cell r="C546" t="str">
            <v>0471</v>
          </cell>
          <cell r="D546" t="str">
            <v>Recorder's Operations and Maintenance</v>
          </cell>
          <cell r="E546" t="str">
            <v>Taxes</v>
          </cell>
          <cell r="F546" t="str">
            <v>Taxes</v>
          </cell>
          <cell r="G546">
            <v>0</v>
          </cell>
          <cell r="H546">
            <v>0</v>
          </cell>
        </row>
        <row r="547">
          <cell r="B547" t="str">
            <v>0480Charges for Services</v>
          </cell>
          <cell r="C547" t="str">
            <v>0480</v>
          </cell>
          <cell r="D547" t="str">
            <v>Veterans Services</v>
          </cell>
          <cell r="E547" t="str">
            <v>Charges for Services</v>
          </cell>
          <cell r="F547" t="str">
            <v>Charges for Services</v>
          </cell>
          <cell r="G547">
            <v>196848</v>
          </cell>
          <cell r="H547">
            <v>196848</v>
          </cell>
        </row>
        <row r="548">
          <cell r="B548" t="str">
            <v>0480Fines and Forfeits</v>
          </cell>
          <cell r="C548" t="str">
            <v>0480</v>
          </cell>
          <cell r="D548" t="str">
            <v>Veterans Services</v>
          </cell>
          <cell r="E548" t="str">
            <v>Fines and Forfeits</v>
          </cell>
          <cell r="F548" t="str">
            <v>Fines and Forfeits</v>
          </cell>
          <cell r="G548">
            <v>0</v>
          </cell>
          <cell r="H548">
            <v>0</v>
          </cell>
        </row>
        <row r="549">
          <cell r="B549" t="str">
            <v>0480General Fund Transfers</v>
          </cell>
          <cell r="C549" t="str">
            <v>0480</v>
          </cell>
          <cell r="D549" t="str">
            <v>Veterans Services</v>
          </cell>
          <cell r="E549" t="str">
            <v>General Fund Transfers</v>
          </cell>
          <cell r="F549" t="str">
            <v>General Fund Transfers</v>
          </cell>
          <cell r="G549">
            <v>0</v>
          </cell>
          <cell r="H549">
            <v>0</v>
          </cell>
        </row>
        <row r="550">
          <cell r="B550" t="str">
            <v>0480Grant</v>
          </cell>
          <cell r="C550" t="str">
            <v>0480</v>
          </cell>
          <cell r="D550" t="str">
            <v>Veterans Services</v>
          </cell>
          <cell r="E550" t="str">
            <v>Grant</v>
          </cell>
          <cell r="F550" t="str">
            <v>Grant</v>
          </cell>
          <cell r="G550">
            <v>0</v>
          </cell>
          <cell r="H550">
            <v>0</v>
          </cell>
        </row>
        <row r="551">
          <cell r="B551" t="str">
            <v>0480Intergovt. Revenues</v>
          </cell>
          <cell r="C551" t="str">
            <v>0480</v>
          </cell>
          <cell r="D551" t="str">
            <v>Veterans Services</v>
          </cell>
          <cell r="E551" t="str">
            <v>Intergovt. Revenues</v>
          </cell>
          <cell r="F551" t="str">
            <v>Intergovt. Revenues</v>
          </cell>
          <cell r="G551">
            <v>0</v>
          </cell>
          <cell r="H551">
            <v>0</v>
          </cell>
        </row>
        <row r="552">
          <cell r="B552" t="str">
            <v>0480Licenses and Permits</v>
          </cell>
          <cell r="C552" t="str">
            <v>0480</v>
          </cell>
          <cell r="D552" t="str">
            <v>Veterans Services</v>
          </cell>
          <cell r="E552" t="str">
            <v>Licenses and Permits</v>
          </cell>
          <cell r="F552" t="str">
            <v>Licenses and Permits</v>
          </cell>
          <cell r="G552">
            <v>0</v>
          </cell>
          <cell r="H552">
            <v>0</v>
          </cell>
        </row>
        <row r="553">
          <cell r="B553" t="str">
            <v>0480Miscellaneous Revenue</v>
          </cell>
          <cell r="C553" t="str">
            <v>0480</v>
          </cell>
          <cell r="D553" t="str">
            <v>Veterans Services</v>
          </cell>
          <cell r="E553" t="str">
            <v>Miscellaneous Revenue</v>
          </cell>
          <cell r="F553" t="str">
            <v>Miscellaneous Revenue</v>
          </cell>
          <cell r="G553">
            <v>7136</v>
          </cell>
          <cell r="H553">
            <v>5000</v>
          </cell>
        </row>
        <row r="554">
          <cell r="B554" t="str">
            <v>0480Other Financing Sources</v>
          </cell>
          <cell r="C554" t="str">
            <v>0480</v>
          </cell>
          <cell r="D554" t="str">
            <v>Veterans Services</v>
          </cell>
          <cell r="E554" t="str">
            <v>Other Financing Sources</v>
          </cell>
          <cell r="F554" t="str">
            <v>Other Financing Sources</v>
          </cell>
          <cell r="G554">
            <v>0</v>
          </cell>
          <cell r="H554">
            <v>0</v>
          </cell>
        </row>
        <row r="555">
          <cell r="B555" t="str">
            <v>0480Taxes</v>
          </cell>
          <cell r="C555" t="str">
            <v>0480</v>
          </cell>
          <cell r="D555" t="str">
            <v>Veterans Services</v>
          </cell>
          <cell r="E555" t="str">
            <v>Taxes</v>
          </cell>
          <cell r="F555" t="str">
            <v>Taxes</v>
          </cell>
          <cell r="G555">
            <v>2544116</v>
          </cell>
          <cell r="H555">
            <v>2558278</v>
          </cell>
        </row>
        <row r="556">
          <cell r="B556" t="str">
            <v>0490Charges for Services</v>
          </cell>
          <cell r="C556" t="str">
            <v>0490</v>
          </cell>
          <cell r="D556" t="str">
            <v>I-Net Operations</v>
          </cell>
          <cell r="E556" t="str">
            <v>Charges for Services</v>
          </cell>
          <cell r="F556" t="str">
            <v>Charges for Services</v>
          </cell>
          <cell r="G556">
            <v>0</v>
          </cell>
          <cell r="H556">
            <v>0</v>
          </cell>
        </row>
        <row r="557">
          <cell r="B557" t="str">
            <v>0490Fines and Forfeits</v>
          </cell>
          <cell r="C557" t="str">
            <v>0490</v>
          </cell>
          <cell r="D557" t="str">
            <v>I-Net Operations</v>
          </cell>
          <cell r="E557" t="str">
            <v>Fines and Forfeits</v>
          </cell>
          <cell r="F557" t="str">
            <v>Fines and Forfeits</v>
          </cell>
          <cell r="G557">
            <v>0</v>
          </cell>
          <cell r="H557">
            <v>0</v>
          </cell>
        </row>
        <row r="558">
          <cell r="B558" t="str">
            <v>0490General Fund Transfers</v>
          </cell>
          <cell r="C558" t="str">
            <v>0490</v>
          </cell>
          <cell r="D558" t="str">
            <v>I-Net Operations</v>
          </cell>
          <cell r="E558" t="str">
            <v>General Fund Transfers</v>
          </cell>
          <cell r="F558" t="str">
            <v>General Fund Transfers</v>
          </cell>
          <cell r="G558">
            <v>0</v>
          </cell>
          <cell r="H558">
            <v>0</v>
          </cell>
        </row>
        <row r="559">
          <cell r="B559" t="str">
            <v>0490Grant</v>
          </cell>
          <cell r="C559" t="str">
            <v>0490</v>
          </cell>
          <cell r="D559" t="str">
            <v>I-Net Operations</v>
          </cell>
          <cell r="E559" t="str">
            <v>Grant</v>
          </cell>
          <cell r="F559" t="str">
            <v>Grant</v>
          </cell>
          <cell r="G559">
            <v>0</v>
          </cell>
          <cell r="H559">
            <v>0</v>
          </cell>
        </row>
        <row r="560">
          <cell r="B560" t="str">
            <v>0490Intergovt. Revenues</v>
          </cell>
          <cell r="C560" t="str">
            <v>0490</v>
          </cell>
          <cell r="D560" t="str">
            <v>I-Net Operations</v>
          </cell>
          <cell r="E560" t="str">
            <v>Intergovt. Revenues</v>
          </cell>
          <cell r="F560" t="str">
            <v>Intergovt. Revenues</v>
          </cell>
          <cell r="G560">
            <v>0</v>
          </cell>
          <cell r="H560">
            <v>0</v>
          </cell>
        </row>
        <row r="561">
          <cell r="B561" t="str">
            <v>0490Licenses and Permits</v>
          </cell>
          <cell r="C561" t="str">
            <v>0490</v>
          </cell>
          <cell r="D561" t="str">
            <v>I-Net Operations</v>
          </cell>
          <cell r="E561" t="str">
            <v>Licenses and Permits</v>
          </cell>
          <cell r="F561" t="str">
            <v>Licenses and Permits</v>
          </cell>
          <cell r="G561">
            <v>434452</v>
          </cell>
          <cell r="H561">
            <v>339570</v>
          </cell>
        </row>
        <row r="562">
          <cell r="B562" t="str">
            <v>0490Miscellaneous Revenue</v>
          </cell>
          <cell r="C562" t="str">
            <v>0490</v>
          </cell>
          <cell r="D562" t="str">
            <v>I-Net Operations</v>
          </cell>
          <cell r="E562" t="str">
            <v>Miscellaneous Revenue</v>
          </cell>
          <cell r="F562" t="str">
            <v>Miscellaneous Revenue</v>
          </cell>
          <cell r="G562">
            <v>2564694</v>
          </cell>
          <cell r="H562">
            <v>2636042</v>
          </cell>
        </row>
        <row r="563">
          <cell r="B563" t="str">
            <v>0490Other Financing Sources</v>
          </cell>
          <cell r="C563" t="str">
            <v>0490</v>
          </cell>
          <cell r="D563" t="str">
            <v>I-Net Operations</v>
          </cell>
          <cell r="E563" t="str">
            <v>Other Financing Sources</v>
          </cell>
          <cell r="F563" t="str">
            <v>Other Financing Sources</v>
          </cell>
          <cell r="G563">
            <v>0</v>
          </cell>
          <cell r="H563">
            <v>0</v>
          </cell>
        </row>
        <row r="564">
          <cell r="B564" t="str">
            <v>0490Taxes</v>
          </cell>
          <cell r="C564" t="str">
            <v>0490</v>
          </cell>
          <cell r="D564" t="str">
            <v>I-Net Operations</v>
          </cell>
          <cell r="E564" t="str">
            <v>Taxes</v>
          </cell>
          <cell r="F564" t="str">
            <v>Taxes</v>
          </cell>
          <cell r="G564">
            <v>0</v>
          </cell>
          <cell r="H564">
            <v>0</v>
          </cell>
        </row>
        <row r="565">
          <cell r="B565" t="str">
            <v>0500Charges for Services</v>
          </cell>
          <cell r="C565" t="str">
            <v>0500</v>
          </cell>
          <cell r="D565" t="str">
            <v>Prosecuting Attorney</v>
          </cell>
          <cell r="E565" t="str">
            <v>Charges for Services</v>
          </cell>
          <cell r="F565" t="str">
            <v>Charges for Services</v>
          </cell>
          <cell r="G565">
            <v>11768789</v>
          </cell>
          <cell r="H565">
            <v>11368789</v>
          </cell>
        </row>
        <row r="566">
          <cell r="B566" t="str">
            <v>0500Fines and Forfeits</v>
          </cell>
          <cell r="C566" t="str">
            <v>0500</v>
          </cell>
          <cell r="D566" t="str">
            <v>Prosecuting Attorney</v>
          </cell>
          <cell r="E566" t="str">
            <v>Fines and Forfeits</v>
          </cell>
          <cell r="F566" t="str">
            <v>Fines and Forfeits</v>
          </cell>
          <cell r="G566">
            <v>0</v>
          </cell>
          <cell r="H566">
            <v>0</v>
          </cell>
        </row>
        <row r="567">
          <cell r="B567" t="str">
            <v>0500General Fund Transfers</v>
          </cell>
          <cell r="C567" t="str">
            <v>0500</v>
          </cell>
          <cell r="D567" t="str">
            <v>Prosecuting Attorney</v>
          </cell>
          <cell r="E567" t="str">
            <v>General Fund Transfers</v>
          </cell>
          <cell r="F567" t="str">
            <v>General Fund Transfers</v>
          </cell>
          <cell r="G567">
            <v>0</v>
          </cell>
          <cell r="H567">
            <v>0</v>
          </cell>
        </row>
        <row r="568">
          <cell r="B568" t="str">
            <v>0500Grant</v>
          </cell>
          <cell r="C568" t="str">
            <v>0500</v>
          </cell>
          <cell r="D568" t="str">
            <v>Prosecuting Attorney</v>
          </cell>
          <cell r="E568" t="str">
            <v>Grant</v>
          </cell>
          <cell r="F568" t="str">
            <v>Grant</v>
          </cell>
          <cell r="G568">
            <v>6614662</v>
          </cell>
          <cell r="H568">
            <v>6614662</v>
          </cell>
        </row>
        <row r="569">
          <cell r="B569" t="str">
            <v>0500Intergovt. Revenues</v>
          </cell>
          <cell r="C569" t="str">
            <v>0500</v>
          </cell>
          <cell r="D569" t="str">
            <v>Prosecuting Attorney</v>
          </cell>
          <cell r="E569" t="str">
            <v>Intergovt. Revenues</v>
          </cell>
          <cell r="F569" t="str">
            <v>Intergovt. Revenues</v>
          </cell>
          <cell r="G569">
            <v>0</v>
          </cell>
          <cell r="H569">
            <v>0</v>
          </cell>
        </row>
        <row r="570">
          <cell r="B570" t="str">
            <v>0500Licenses and Permits</v>
          </cell>
          <cell r="C570" t="str">
            <v>0500</v>
          </cell>
          <cell r="D570" t="str">
            <v>Prosecuting Attorney</v>
          </cell>
          <cell r="E570" t="str">
            <v>Licenses and Permits</v>
          </cell>
          <cell r="F570" t="str">
            <v>Licenses and Permits</v>
          </cell>
          <cell r="G570">
            <v>0</v>
          </cell>
          <cell r="H570">
            <v>0</v>
          </cell>
        </row>
        <row r="571">
          <cell r="B571" t="str">
            <v>0500Miscellaneous Revenue</v>
          </cell>
          <cell r="C571" t="str">
            <v>0500</v>
          </cell>
          <cell r="D571" t="str">
            <v>Prosecuting Attorney</v>
          </cell>
          <cell r="E571" t="str">
            <v>Miscellaneous Revenue</v>
          </cell>
          <cell r="F571" t="str">
            <v>Miscellaneous Revenue</v>
          </cell>
          <cell r="G571">
            <v>0</v>
          </cell>
          <cell r="H571">
            <v>0</v>
          </cell>
        </row>
        <row r="572">
          <cell r="B572" t="str">
            <v>0500Other Financing Sources</v>
          </cell>
          <cell r="C572" t="str">
            <v>0500</v>
          </cell>
          <cell r="D572" t="str">
            <v>Prosecuting Attorney</v>
          </cell>
          <cell r="E572" t="str">
            <v>Other Financing Sources</v>
          </cell>
          <cell r="F572" t="str">
            <v>Other Financing Sources</v>
          </cell>
          <cell r="G572">
            <v>0</v>
          </cell>
          <cell r="H572">
            <v>0</v>
          </cell>
        </row>
        <row r="573">
          <cell r="B573" t="str">
            <v>0500Taxes</v>
          </cell>
          <cell r="C573" t="str">
            <v>0500</v>
          </cell>
          <cell r="D573" t="str">
            <v>Prosecuting Attorney</v>
          </cell>
          <cell r="E573" t="str">
            <v>Taxes</v>
          </cell>
          <cell r="F573" t="str">
            <v>Taxes</v>
          </cell>
          <cell r="G573">
            <v>0</v>
          </cell>
          <cell r="H573">
            <v>0</v>
          </cell>
        </row>
        <row r="574">
          <cell r="B574" t="str">
            <v>0501Charges for Services</v>
          </cell>
          <cell r="C574" t="str">
            <v>0501</v>
          </cell>
          <cell r="D574" t="str">
            <v>Prosecuting Attorney Antiprofiteering</v>
          </cell>
          <cell r="E574" t="str">
            <v>Charges for Services</v>
          </cell>
          <cell r="F574" t="str">
            <v>Charges for Services</v>
          </cell>
          <cell r="G574">
            <v>0</v>
          </cell>
          <cell r="H574">
            <v>0</v>
          </cell>
        </row>
        <row r="575">
          <cell r="B575" t="str">
            <v>0501Fines and Forfeits</v>
          </cell>
          <cell r="C575" t="str">
            <v>0501</v>
          </cell>
          <cell r="D575" t="str">
            <v>Prosecuting Attorney Antiprofiteering</v>
          </cell>
          <cell r="E575" t="str">
            <v>Fines and Forfeits</v>
          </cell>
          <cell r="F575" t="str">
            <v>Fines and Forfeits</v>
          </cell>
          <cell r="G575">
            <v>0</v>
          </cell>
          <cell r="H575">
            <v>0</v>
          </cell>
        </row>
        <row r="576">
          <cell r="B576" t="str">
            <v>0501General Fund Transfers</v>
          </cell>
          <cell r="C576" t="str">
            <v>0501</v>
          </cell>
          <cell r="D576" t="str">
            <v>Prosecuting Attorney Antiprofiteering</v>
          </cell>
          <cell r="E576" t="str">
            <v>General Fund Transfers</v>
          </cell>
          <cell r="F576" t="str">
            <v>General Fund Transfers</v>
          </cell>
          <cell r="G576">
            <v>0</v>
          </cell>
          <cell r="H576">
            <v>0</v>
          </cell>
        </row>
        <row r="577">
          <cell r="B577" t="str">
            <v>0501Grant</v>
          </cell>
          <cell r="C577" t="str">
            <v>0501</v>
          </cell>
          <cell r="D577" t="str">
            <v>Prosecuting Attorney Antiprofiteering</v>
          </cell>
          <cell r="E577" t="str">
            <v>Grant</v>
          </cell>
          <cell r="F577" t="str">
            <v>Grant</v>
          </cell>
          <cell r="G577">
            <v>0</v>
          </cell>
          <cell r="H577">
            <v>0</v>
          </cell>
        </row>
        <row r="578">
          <cell r="B578" t="str">
            <v>0501Intergovt. Revenues</v>
          </cell>
          <cell r="C578" t="str">
            <v>0501</v>
          </cell>
          <cell r="D578" t="str">
            <v>Prosecuting Attorney Antiprofiteering</v>
          </cell>
          <cell r="E578" t="str">
            <v>Intergovt. Revenues</v>
          </cell>
          <cell r="F578" t="str">
            <v>Intergovt. Revenues</v>
          </cell>
          <cell r="G578">
            <v>0</v>
          </cell>
          <cell r="H578">
            <v>0</v>
          </cell>
        </row>
        <row r="579">
          <cell r="B579" t="str">
            <v>0501Licenses and Permits</v>
          </cell>
          <cell r="C579" t="str">
            <v>0501</v>
          </cell>
          <cell r="D579" t="str">
            <v>Prosecuting Attorney Antiprofiteering</v>
          </cell>
          <cell r="E579" t="str">
            <v>Licenses and Permits</v>
          </cell>
          <cell r="F579" t="str">
            <v>Licenses and Permits</v>
          </cell>
          <cell r="G579">
            <v>0</v>
          </cell>
          <cell r="H579">
            <v>0</v>
          </cell>
        </row>
        <row r="580">
          <cell r="B580" t="str">
            <v>0501Miscellaneous Revenue</v>
          </cell>
          <cell r="C580" t="str">
            <v>0501</v>
          </cell>
          <cell r="D580" t="str">
            <v>Prosecuting Attorney Antiprofiteering</v>
          </cell>
          <cell r="E580" t="str">
            <v>Miscellaneous Revenue</v>
          </cell>
          <cell r="F580" t="str">
            <v>Miscellaneous Revenue</v>
          </cell>
          <cell r="G580">
            <v>0</v>
          </cell>
          <cell r="H580">
            <v>0</v>
          </cell>
        </row>
        <row r="581">
          <cell r="B581" t="str">
            <v>0501Other Financing Sources</v>
          </cell>
          <cell r="C581" t="str">
            <v>0501</v>
          </cell>
          <cell r="D581" t="str">
            <v>Prosecuting Attorney Antiprofiteering</v>
          </cell>
          <cell r="E581" t="str">
            <v>Other Financing Sources</v>
          </cell>
          <cell r="F581" t="str">
            <v>Other Financing Sources</v>
          </cell>
          <cell r="G581">
            <v>0</v>
          </cell>
          <cell r="H581">
            <v>0</v>
          </cell>
        </row>
        <row r="582">
          <cell r="B582" t="str">
            <v>0501Taxes</v>
          </cell>
          <cell r="C582" t="str">
            <v>0501</v>
          </cell>
          <cell r="D582" t="str">
            <v>Prosecuting Attorney Antiprofiteering</v>
          </cell>
          <cell r="E582" t="str">
            <v>Taxes</v>
          </cell>
          <cell r="F582" t="str">
            <v>Taxes</v>
          </cell>
          <cell r="G582">
            <v>0</v>
          </cell>
          <cell r="H582">
            <v>0</v>
          </cell>
        </row>
        <row r="583">
          <cell r="B583" t="str">
            <v>0505Charges for Services</v>
          </cell>
          <cell r="C583" t="str">
            <v>0505</v>
          </cell>
          <cell r="D583" t="str">
            <v>Tiger Mountain Community Fund Reserve Account</v>
          </cell>
          <cell r="E583" t="str">
            <v>Charges for Services</v>
          </cell>
          <cell r="F583" t="str">
            <v>Charges for Services</v>
          </cell>
          <cell r="G583">
            <v>0</v>
          </cell>
          <cell r="H583">
            <v>0</v>
          </cell>
        </row>
        <row r="584">
          <cell r="B584" t="str">
            <v>0505Fines and Forfeits</v>
          </cell>
          <cell r="C584" t="str">
            <v>0505</v>
          </cell>
          <cell r="D584" t="str">
            <v>Tiger Mountain Community Fund Reserve Account</v>
          </cell>
          <cell r="E584" t="str">
            <v>Fines and Forfeits</v>
          </cell>
          <cell r="F584" t="str">
            <v>Fines and Forfeits</v>
          </cell>
          <cell r="G584">
            <v>0</v>
          </cell>
          <cell r="H584">
            <v>0</v>
          </cell>
        </row>
        <row r="585">
          <cell r="B585" t="str">
            <v>0505General Fund Transfers</v>
          </cell>
          <cell r="C585" t="str">
            <v>0505</v>
          </cell>
          <cell r="D585" t="str">
            <v>Tiger Mountain Community Fund Reserve Account</v>
          </cell>
          <cell r="E585" t="str">
            <v>General Fund Transfers</v>
          </cell>
          <cell r="F585" t="str">
            <v>General Fund Transfers</v>
          </cell>
          <cell r="G585">
            <v>0</v>
          </cell>
          <cell r="H585">
            <v>0</v>
          </cell>
        </row>
        <row r="586">
          <cell r="B586" t="str">
            <v>0505Grant</v>
          </cell>
          <cell r="C586" t="str">
            <v>0505</v>
          </cell>
          <cell r="D586" t="str">
            <v>Tiger Mountain Community Fund Reserve Account</v>
          </cell>
          <cell r="E586" t="str">
            <v>Grant</v>
          </cell>
          <cell r="F586" t="str">
            <v>Grant</v>
          </cell>
          <cell r="G586">
            <v>0</v>
          </cell>
          <cell r="H586">
            <v>0</v>
          </cell>
        </row>
        <row r="587">
          <cell r="B587" t="str">
            <v>0505Intergovt. Revenues</v>
          </cell>
          <cell r="C587" t="str">
            <v>0505</v>
          </cell>
          <cell r="D587" t="str">
            <v>Tiger Mountain Community Fund Reserve Account</v>
          </cell>
          <cell r="E587" t="str">
            <v>Intergovt. Revenues</v>
          </cell>
          <cell r="F587" t="str">
            <v>Intergovt. Revenues</v>
          </cell>
          <cell r="G587">
            <v>0</v>
          </cell>
          <cell r="H587">
            <v>0</v>
          </cell>
        </row>
        <row r="588">
          <cell r="B588" t="str">
            <v>0505Licenses and Permits</v>
          </cell>
          <cell r="C588" t="str">
            <v>0505</v>
          </cell>
          <cell r="D588" t="str">
            <v>Tiger Mountain Community Fund Reserve Account</v>
          </cell>
          <cell r="E588" t="str">
            <v>Licenses and Permits</v>
          </cell>
          <cell r="F588" t="str">
            <v>Licenses and Permits</v>
          </cell>
          <cell r="G588">
            <v>0</v>
          </cell>
          <cell r="H588">
            <v>0</v>
          </cell>
        </row>
        <row r="589">
          <cell r="B589" t="str">
            <v>0505Miscellaneous Revenue</v>
          </cell>
          <cell r="C589" t="str">
            <v>0505</v>
          </cell>
          <cell r="D589" t="str">
            <v>Tiger Mountain Community Fund Reserve Account</v>
          </cell>
          <cell r="E589" t="str">
            <v>Miscellaneous Revenue</v>
          </cell>
          <cell r="F589" t="str">
            <v>Miscellaneous Revenue</v>
          </cell>
          <cell r="G589">
            <v>0</v>
          </cell>
          <cell r="H589">
            <v>0</v>
          </cell>
        </row>
        <row r="590">
          <cell r="B590" t="str">
            <v>0505Other Financing Sources</v>
          </cell>
          <cell r="C590" t="str">
            <v>0505</v>
          </cell>
          <cell r="D590" t="str">
            <v>Tiger Mountain Community Fund Reserve Account</v>
          </cell>
          <cell r="E590" t="str">
            <v>Other Financing Sources</v>
          </cell>
          <cell r="F590" t="str">
            <v>Other Financing Sources</v>
          </cell>
          <cell r="G590">
            <v>0</v>
          </cell>
          <cell r="H590">
            <v>0</v>
          </cell>
        </row>
        <row r="591">
          <cell r="B591" t="str">
            <v>0505Taxes</v>
          </cell>
          <cell r="C591" t="str">
            <v>0505</v>
          </cell>
          <cell r="D591" t="str">
            <v>Tiger Mountain Community Fund Reserve Account</v>
          </cell>
          <cell r="E591" t="str">
            <v>Taxes</v>
          </cell>
          <cell r="F591" t="str">
            <v>Taxes</v>
          </cell>
          <cell r="G591">
            <v>0</v>
          </cell>
          <cell r="H591">
            <v>0</v>
          </cell>
        </row>
        <row r="592">
          <cell r="B592" t="str">
            <v>0506Charges for Services</v>
          </cell>
          <cell r="C592" t="str">
            <v>0506</v>
          </cell>
          <cell r="D592" t="str">
            <v>Citizen Councilor Rev Fund</v>
          </cell>
          <cell r="E592" t="str">
            <v>Charges for Services</v>
          </cell>
          <cell r="F592" t="str">
            <v>Charges for Services</v>
          </cell>
          <cell r="G592">
            <v>0</v>
          </cell>
          <cell r="H592">
            <v>0</v>
          </cell>
        </row>
        <row r="593">
          <cell r="B593" t="str">
            <v>0506Fines and Forfeits</v>
          </cell>
          <cell r="C593" t="str">
            <v>0506</v>
          </cell>
          <cell r="D593" t="str">
            <v>Citizen Councilor Rev Fund</v>
          </cell>
          <cell r="E593" t="str">
            <v>Fines and Forfeits</v>
          </cell>
          <cell r="F593" t="str">
            <v>Fines and Forfeits</v>
          </cell>
          <cell r="G593">
            <v>0</v>
          </cell>
          <cell r="H593">
            <v>0</v>
          </cell>
        </row>
        <row r="594">
          <cell r="B594" t="str">
            <v>0506General Fund Transfers</v>
          </cell>
          <cell r="C594" t="str">
            <v>0506</v>
          </cell>
          <cell r="D594" t="str">
            <v>Citizen Councilor Rev Fund</v>
          </cell>
          <cell r="E594" t="str">
            <v>General Fund Transfers</v>
          </cell>
          <cell r="F594" t="str">
            <v>General Fund Transfers</v>
          </cell>
          <cell r="G594">
            <v>0</v>
          </cell>
          <cell r="H594">
            <v>0</v>
          </cell>
        </row>
        <row r="595">
          <cell r="B595" t="str">
            <v>0506Grant</v>
          </cell>
          <cell r="C595" t="str">
            <v>0506</v>
          </cell>
          <cell r="D595" t="str">
            <v>Citizen Councilor Rev Fund</v>
          </cell>
          <cell r="E595" t="str">
            <v>Grant</v>
          </cell>
          <cell r="F595" t="str">
            <v>Grant</v>
          </cell>
          <cell r="G595">
            <v>0</v>
          </cell>
          <cell r="H595">
            <v>0</v>
          </cell>
        </row>
        <row r="596">
          <cell r="B596" t="str">
            <v>0506Intergovt. Revenues</v>
          </cell>
          <cell r="C596" t="str">
            <v>0506</v>
          </cell>
          <cell r="D596" t="str">
            <v>Citizen Councilor Rev Fund</v>
          </cell>
          <cell r="E596" t="str">
            <v>Intergovt. Revenues</v>
          </cell>
          <cell r="F596" t="str">
            <v>Intergovt. Revenues</v>
          </cell>
          <cell r="G596">
            <v>0</v>
          </cell>
          <cell r="H596">
            <v>0</v>
          </cell>
        </row>
        <row r="597">
          <cell r="B597" t="str">
            <v>0506Licenses and Permits</v>
          </cell>
          <cell r="C597" t="str">
            <v>0506</v>
          </cell>
          <cell r="D597" t="str">
            <v>Citizen Councilor Rev Fund</v>
          </cell>
          <cell r="E597" t="str">
            <v>Licenses and Permits</v>
          </cell>
          <cell r="F597" t="str">
            <v>Licenses and Permits</v>
          </cell>
          <cell r="G597">
            <v>0</v>
          </cell>
          <cell r="H597">
            <v>0</v>
          </cell>
        </row>
        <row r="598">
          <cell r="B598" t="str">
            <v>0506Miscellaneous Revenue</v>
          </cell>
          <cell r="C598" t="str">
            <v>0506</v>
          </cell>
          <cell r="D598" t="str">
            <v>Citizen Councilor Rev Fund</v>
          </cell>
          <cell r="E598" t="str">
            <v>Miscellaneous Revenue</v>
          </cell>
          <cell r="F598" t="str">
            <v>Miscellaneous Revenue</v>
          </cell>
          <cell r="G598">
            <v>118554</v>
          </cell>
          <cell r="H598">
            <v>118554</v>
          </cell>
        </row>
        <row r="599">
          <cell r="B599" t="str">
            <v>0506Other Financing Sources</v>
          </cell>
          <cell r="C599" t="str">
            <v>0506</v>
          </cell>
          <cell r="D599" t="str">
            <v>Citizen Councilor Rev Fund</v>
          </cell>
          <cell r="E599" t="str">
            <v>Other Financing Sources</v>
          </cell>
          <cell r="F599" t="str">
            <v>Other Financing Sources</v>
          </cell>
          <cell r="G599">
            <v>0</v>
          </cell>
          <cell r="H599">
            <v>0</v>
          </cell>
        </row>
        <row r="600">
          <cell r="B600" t="str">
            <v>0506Taxes</v>
          </cell>
          <cell r="C600" t="str">
            <v>0506</v>
          </cell>
          <cell r="D600" t="str">
            <v>Citizen Councilor Rev Fund</v>
          </cell>
          <cell r="E600" t="str">
            <v>Taxes</v>
          </cell>
          <cell r="F600" t="str">
            <v>Taxes</v>
          </cell>
          <cell r="G600">
            <v>0</v>
          </cell>
          <cell r="H600">
            <v>0</v>
          </cell>
        </row>
        <row r="601">
          <cell r="B601" t="str">
            <v>0510Charges for Services</v>
          </cell>
          <cell r="C601" t="str">
            <v>0510</v>
          </cell>
          <cell r="D601" t="str">
            <v>Superior Court</v>
          </cell>
          <cell r="E601" t="str">
            <v>Charges for Services</v>
          </cell>
          <cell r="F601" t="str">
            <v>Charges for Services</v>
          </cell>
          <cell r="G601">
            <v>2134544</v>
          </cell>
          <cell r="H601">
            <v>2134544</v>
          </cell>
        </row>
        <row r="602">
          <cell r="B602" t="str">
            <v>0510Fines and Forfeits</v>
          </cell>
          <cell r="C602" t="str">
            <v>0510</v>
          </cell>
          <cell r="D602" t="str">
            <v>Superior Court</v>
          </cell>
          <cell r="E602" t="str">
            <v>Fines and Forfeits</v>
          </cell>
          <cell r="F602" t="str">
            <v>Fines and Forfeits</v>
          </cell>
          <cell r="G602">
            <v>0</v>
          </cell>
          <cell r="H602">
            <v>0</v>
          </cell>
        </row>
        <row r="603">
          <cell r="B603" t="str">
            <v>0510General Fund Transfers</v>
          </cell>
          <cell r="C603" t="str">
            <v>0510</v>
          </cell>
          <cell r="D603" t="str">
            <v>Superior Court</v>
          </cell>
          <cell r="E603" t="str">
            <v>General Fund Transfers</v>
          </cell>
          <cell r="F603" t="str">
            <v>General Fund Transfers</v>
          </cell>
          <cell r="G603">
            <v>0</v>
          </cell>
          <cell r="H603">
            <v>0</v>
          </cell>
        </row>
        <row r="604">
          <cell r="B604" t="str">
            <v>0510Grant</v>
          </cell>
          <cell r="C604" t="str">
            <v>0510</v>
          </cell>
          <cell r="D604" t="str">
            <v>Superior Court</v>
          </cell>
          <cell r="E604" t="str">
            <v>Grant</v>
          </cell>
          <cell r="F604" t="str">
            <v>Grant</v>
          </cell>
          <cell r="G604">
            <v>1354840</v>
          </cell>
          <cell r="H604">
            <v>1354840</v>
          </cell>
        </row>
        <row r="605">
          <cell r="B605" t="str">
            <v>0510Intergovt. Revenues</v>
          </cell>
          <cell r="C605" t="str">
            <v>0510</v>
          </cell>
          <cell r="D605" t="str">
            <v>Superior Court</v>
          </cell>
          <cell r="E605" t="str">
            <v>Intergovt. Revenues</v>
          </cell>
          <cell r="F605" t="str">
            <v>Intergovt. Revenues</v>
          </cell>
          <cell r="G605">
            <v>717709</v>
          </cell>
          <cell r="H605">
            <v>717709</v>
          </cell>
        </row>
        <row r="606">
          <cell r="B606" t="str">
            <v>0510Licenses and Permits</v>
          </cell>
          <cell r="C606" t="str">
            <v>0510</v>
          </cell>
          <cell r="D606" t="str">
            <v>Superior Court</v>
          </cell>
          <cell r="E606" t="str">
            <v>Licenses and Permits</v>
          </cell>
          <cell r="F606" t="str">
            <v>Licenses and Permits</v>
          </cell>
          <cell r="G606">
            <v>0</v>
          </cell>
          <cell r="H606">
            <v>0</v>
          </cell>
        </row>
        <row r="607">
          <cell r="B607" t="str">
            <v>0510Miscellaneous Revenue</v>
          </cell>
          <cell r="C607" t="str">
            <v>0510</v>
          </cell>
          <cell r="D607" t="str">
            <v>Superior Court</v>
          </cell>
          <cell r="E607" t="str">
            <v>Miscellaneous Revenue</v>
          </cell>
          <cell r="F607" t="str">
            <v>Miscellaneous Revenue</v>
          </cell>
          <cell r="G607">
            <v>0</v>
          </cell>
          <cell r="H607">
            <v>0</v>
          </cell>
        </row>
        <row r="608">
          <cell r="B608" t="str">
            <v>0510Other Financing Sources</v>
          </cell>
          <cell r="C608" t="str">
            <v>0510</v>
          </cell>
          <cell r="D608" t="str">
            <v>Superior Court</v>
          </cell>
          <cell r="E608" t="str">
            <v>Other Financing Sources</v>
          </cell>
          <cell r="F608" t="str">
            <v>Other Financing Sources</v>
          </cell>
          <cell r="G608">
            <v>0</v>
          </cell>
          <cell r="H608">
            <v>0</v>
          </cell>
        </row>
        <row r="609">
          <cell r="B609" t="str">
            <v>0510Taxes</v>
          </cell>
          <cell r="C609" t="str">
            <v>0510</v>
          </cell>
          <cell r="D609" t="str">
            <v>Superior Court</v>
          </cell>
          <cell r="E609" t="str">
            <v>Taxes</v>
          </cell>
          <cell r="F609" t="str">
            <v>Taxes</v>
          </cell>
          <cell r="G609">
            <v>0</v>
          </cell>
          <cell r="H609">
            <v>0</v>
          </cell>
        </row>
        <row r="610">
          <cell r="B610" t="str">
            <v>0517Charges for Services</v>
          </cell>
          <cell r="C610" t="str">
            <v>0517</v>
          </cell>
          <cell r="D610" t="str">
            <v>2009 ARRA Byrne Justice Assistance Grant</v>
          </cell>
          <cell r="E610" t="str">
            <v>Charges for Services</v>
          </cell>
          <cell r="F610" t="str">
            <v>Charges for Services</v>
          </cell>
          <cell r="G610">
            <v>0</v>
          </cell>
          <cell r="H610">
            <v>0</v>
          </cell>
        </row>
        <row r="611">
          <cell r="B611" t="str">
            <v>0517Fines and Forfeits</v>
          </cell>
          <cell r="C611" t="str">
            <v>0517</v>
          </cell>
          <cell r="D611" t="str">
            <v>2009 ARRA Byrne Justice Assistance Grant</v>
          </cell>
          <cell r="E611" t="str">
            <v>Fines and Forfeits</v>
          </cell>
          <cell r="F611" t="str">
            <v>Fines and Forfeits</v>
          </cell>
          <cell r="G611">
            <v>0</v>
          </cell>
          <cell r="H611">
            <v>0</v>
          </cell>
        </row>
        <row r="612">
          <cell r="B612" t="str">
            <v>0517General Fund Transfers</v>
          </cell>
          <cell r="C612" t="str">
            <v>0517</v>
          </cell>
          <cell r="D612" t="str">
            <v>2009 ARRA Byrne Justice Assistance Grant</v>
          </cell>
          <cell r="E612" t="str">
            <v>General Fund Transfers</v>
          </cell>
          <cell r="F612" t="str">
            <v>General Fund Transfers</v>
          </cell>
          <cell r="G612">
            <v>0</v>
          </cell>
          <cell r="H612">
            <v>0</v>
          </cell>
        </row>
        <row r="613">
          <cell r="B613" t="str">
            <v>0517Grant</v>
          </cell>
          <cell r="C613" t="str">
            <v>0517</v>
          </cell>
          <cell r="D613" t="str">
            <v>2009 ARRA Byrne Justice Assistance Grant</v>
          </cell>
          <cell r="E613" t="str">
            <v>Grant</v>
          </cell>
          <cell r="F613" t="str">
            <v>Grant</v>
          </cell>
          <cell r="G613">
            <v>0</v>
          </cell>
          <cell r="H613">
            <v>0</v>
          </cell>
        </row>
        <row r="614">
          <cell r="B614" t="str">
            <v>0517Intergovt. Revenues</v>
          </cell>
          <cell r="C614" t="str">
            <v>0517</v>
          </cell>
          <cell r="D614" t="str">
            <v>2009 ARRA Byrne Justice Assistance Grant</v>
          </cell>
          <cell r="E614" t="str">
            <v>Intergovt. Revenues</v>
          </cell>
          <cell r="F614" t="str">
            <v>Intergovt. Revenues</v>
          </cell>
          <cell r="G614">
            <v>0</v>
          </cell>
          <cell r="H614">
            <v>0</v>
          </cell>
        </row>
        <row r="615">
          <cell r="B615" t="str">
            <v>0517Licenses and Permits</v>
          </cell>
          <cell r="C615" t="str">
            <v>0517</v>
          </cell>
          <cell r="D615" t="str">
            <v>2009 ARRA Byrne Justice Assistance Grant</v>
          </cell>
          <cell r="E615" t="str">
            <v>Licenses and Permits</v>
          </cell>
          <cell r="F615" t="str">
            <v>Licenses and Permits</v>
          </cell>
          <cell r="G615">
            <v>0</v>
          </cell>
          <cell r="H615">
            <v>0</v>
          </cell>
        </row>
        <row r="616">
          <cell r="B616" t="str">
            <v>0517Miscellaneous Revenue</v>
          </cell>
          <cell r="C616" t="str">
            <v>0517</v>
          </cell>
          <cell r="D616" t="str">
            <v>2009 ARRA Byrne Justice Assistance Grant</v>
          </cell>
          <cell r="E616" t="str">
            <v>Miscellaneous Revenue</v>
          </cell>
          <cell r="F616" t="str">
            <v>Miscellaneous Revenue</v>
          </cell>
          <cell r="G616">
            <v>1179446</v>
          </cell>
          <cell r="H616">
            <v>1179446</v>
          </cell>
        </row>
        <row r="617">
          <cell r="B617" t="str">
            <v>0517Other Financing Sources</v>
          </cell>
          <cell r="C617" t="str">
            <v>0517</v>
          </cell>
          <cell r="D617" t="str">
            <v>2009 ARRA Byrne Justice Assistance Grant</v>
          </cell>
          <cell r="E617" t="str">
            <v>Other Financing Sources</v>
          </cell>
          <cell r="F617" t="str">
            <v>Other Financing Sources</v>
          </cell>
          <cell r="G617">
            <v>0</v>
          </cell>
          <cell r="H617">
            <v>0</v>
          </cell>
        </row>
        <row r="618">
          <cell r="B618" t="str">
            <v>0517Taxes</v>
          </cell>
          <cell r="C618" t="str">
            <v>0517</v>
          </cell>
          <cell r="D618" t="str">
            <v>2009 ARRA Byrne Justice Assistance Grant</v>
          </cell>
          <cell r="E618" t="str">
            <v>Taxes</v>
          </cell>
          <cell r="F618" t="str">
            <v>Taxes</v>
          </cell>
          <cell r="G618">
            <v>0</v>
          </cell>
          <cell r="H618">
            <v>0</v>
          </cell>
        </row>
        <row r="619">
          <cell r="B619" t="str">
            <v>0518Charges for Services</v>
          </cell>
          <cell r="C619" t="str">
            <v>0518</v>
          </cell>
          <cell r="D619" t="str">
            <v>Byrne Justice Assistance FFY 09 Grant</v>
          </cell>
          <cell r="E619" t="str">
            <v>Charges for Services</v>
          </cell>
          <cell r="F619" t="str">
            <v>Charges for Services</v>
          </cell>
          <cell r="G619">
            <v>0</v>
          </cell>
          <cell r="H619">
            <v>0</v>
          </cell>
        </row>
        <row r="620">
          <cell r="B620" t="str">
            <v>0518Fines and Forfeits</v>
          </cell>
          <cell r="C620" t="str">
            <v>0518</v>
          </cell>
          <cell r="D620" t="str">
            <v>Byrne Justice Assistance FFY 09 Grant</v>
          </cell>
          <cell r="E620" t="str">
            <v>Fines and Forfeits</v>
          </cell>
          <cell r="F620" t="str">
            <v>Fines and Forfeits</v>
          </cell>
          <cell r="G620">
            <v>0</v>
          </cell>
          <cell r="H620">
            <v>0</v>
          </cell>
        </row>
        <row r="621">
          <cell r="B621" t="str">
            <v>0518General Fund Transfers</v>
          </cell>
          <cell r="C621" t="str">
            <v>0518</v>
          </cell>
          <cell r="D621" t="str">
            <v>Byrne Justice Assistance FFY 09 Grant</v>
          </cell>
          <cell r="E621" t="str">
            <v>General Fund Transfers</v>
          </cell>
          <cell r="F621" t="str">
            <v>General Fund Transfers</v>
          </cell>
          <cell r="G621">
            <v>0</v>
          </cell>
          <cell r="H621">
            <v>0</v>
          </cell>
        </row>
        <row r="622">
          <cell r="B622" t="str">
            <v>0518Grant</v>
          </cell>
          <cell r="C622" t="str">
            <v>0518</v>
          </cell>
          <cell r="D622" t="str">
            <v>Byrne Justice Assistance FFY 09 Grant</v>
          </cell>
          <cell r="E622" t="str">
            <v>Grant</v>
          </cell>
          <cell r="F622" t="str">
            <v>Grant</v>
          </cell>
          <cell r="G622">
            <v>0</v>
          </cell>
          <cell r="H622">
            <v>0</v>
          </cell>
        </row>
        <row r="623">
          <cell r="B623" t="str">
            <v>0518Intergovt. Revenues</v>
          </cell>
          <cell r="C623" t="str">
            <v>0518</v>
          </cell>
          <cell r="D623" t="str">
            <v>Byrne Justice Assistance FFY 09 Grant</v>
          </cell>
          <cell r="E623" t="str">
            <v>Intergovt. Revenues</v>
          </cell>
          <cell r="F623" t="str">
            <v>Intergovt. Revenues</v>
          </cell>
          <cell r="G623">
            <v>0</v>
          </cell>
          <cell r="H623">
            <v>0</v>
          </cell>
        </row>
        <row r="624">
          <cell r="B624" t="str">
            <v>0518Licenses and Permits</v>
          </cell>
          <cell r="C624" t="str">
            <v>0518</v>
          </cell>
          <cell r="D624" t="str">
            <v>Byrne Justice Assistance FFY 09 Grant</v>
          </cell>
          <cell r="E624" t="str">
            <v>Licenses and Permits</v>
          </cell>
          <cell r="F624" t="str">
            <v>Licenses and Permits</v>
          </cell>
          <cell r="G624">
            <v>0</v>
          </cell>
          <cell r="H624">
            <v>0</v>
          </cell>
        </row>
        <row r="625">
          <cell r="B625" t="str">
            <v>0518Miscellaneous Revenue</v>
          </cell>
          <cell r="C625" t="str">
            <v>0518</v>
          </cell>
          <cell r="D625" t="str">
            <v>Byrne Justice Assistance FFY 09 Grant</v>
          </cell>
          <cell r="E625" t="str">
            <v>Miscellaneous Revenue</v>
          </cell>
          <cell r="F625" t="str">
            <v>Miscellaneous Revenue</v>
          </cell>
          <cell r="G625">
            <v>279502</v>
          </cell>
          <cell r="H625">
            <v>279502</v>
          </cell>
        </row>
        <row r="626">
          <cell r="B626" t="str">
            <v>0518Other Financing Sources</v>
          </cell>
          <cell r="C626" t="str">
            <v>0518</v>
          </cell>
          <cell r="D626" t="str">
            <v>Byrne Justice Assistance FFY 09 Grant</v>
          </cell>
          <cell r="E626" t="str">
            <v>Other Financing Sources</v>
          </cell>
          <cell r="F626" t="str">
            <v>Other Financing Sources</v>
          </cell>
          <cell r="G626">
            <v>0</v>
          </cell>
          <cell r="H626">
            <v>0</v>
          </cell>
        </row>
        <row r="627">
          <cell r="B627" t="str">
            <v>0518Taxes</v>
          </cell>
          <cell r="C627" t="str">
            <v>0518</v>
          </cell>
          <cell r="D627" t="str">
            <v>Byrne Justice Assistance FFY 09 Grant</v>
          </cell>
          <cell r="E627" t="str">
            <v>Taxes</v>
          </cell>
          <cell r="F627" t="str">
            <v>Taxes</v>
          </cell>
          <cell r="G627">
            <v>0</v>
          </cell>
          <cell r="H627">
            <v>0</v>
          </cell>
        </row>
        <row r="628">
          <cell r="B628" t="str">
            <v>0530Charges for Services</v>
          </cell>
          <cell r="C628" t="str">
            <v>0530</v>
          </cell>
          <cell r="D628" t="str">
            <v>District Court</v>
          </cell>
          <cell r="E628" t="str">
            <v>Charges for Services</v>
          </cell>
          <cell r="F628" t="str">
            <v>Charges for Services</v>
          </cell>
          <cell r="G628">
            <v>3841758</v>
          </cell>
          <cell r="H628">
            <v>3841758</v>
          </cell>
        </row>
        <row r="629">
          <cell r="B629" t="str">
            <v>0530Fines and Forfeits</v>
          </cell>
          <cell r="C629" t="str">
            <v>0530</v>
          </cell>
          <cell r="D629" t="str">
            <v>District Court</v>
          </cell>
          <cell r="E629" t="str">
            <v>Fines and Forfeits</v>
          </cell>
          <cell r="F629" t="str">
            <v>Fines and Forfeits</v>
          </cell>
          <cell r="G629">
            <v>7488395</v>
          </cell>
          <cell r="H629">
            <v>7488395</v>
          </cell>
        </row>
        <row r="630">
          <cell r="B630" t="str">
            <v>0530General Fund Transfers</v>
          </cell>
          <cell r="C630" t="str">
            <v>0530</v>
          </cell>
          <cell r="D630" t="str">
            <v>District Court</v>
          </cell>
          <cell r="E630" t="str">
            <v>General Fund Transfers</v>
          </cell>
          <cell r="F630" t="str">
            <v>General Fund Transfers</v>
          </cell>
          <cell r="G630">
            <v>0</v>
          </cell>
          <cell r="H630">
            <v>0</v>
          </cell>
        </row>
        <row r="631">
          <cell r="B631" t="str">
            <v>0530Grant</v>
          </cell>
          <cell r="C631" t="str">
            <v>0530</v>
          </cell>
          <cell r="D631" t="str">
            <v>District Court</v>
          </cell>
          <cell r="E631" t="str">
            <v>Grant</v>
          </cell>
          <cell r="F631" t="str">
            <v>Grant</v>
          </cell>
          <cell r="G631">
            <v>272500</v>
          </cell>
          <cell r="H631">
            <v>0</v>
          </cell>
        </row>
        <row r="632">
          <cell r="B632" t="str">
            <v>0530Intergovt. Revenues</v>
          </cell>
          <cell r="C632" t="str">
            <v>0530</v>
          </cell>
          <cell r="D632" t="str">
            <v>District Court</v>
          </cell>
          <cell r="E632" t="str">
            <v>Intergovt. Revenues</v>
          </cell>
          <cell r="F632" t="str">
            <v>Intergovt. Revenues</v>
          </cell>
          <cell r="G632">
            <v>5063032</v>
          </cell>
          <cell r="H632">
            <v>5063032</v>
          </cell>
        </row>
        <row r="633">
          <cell r="B633" t="str">
            <v>0530Licenses and Permits</v>
          </cell>
          <cell r="C633" t="str">
            <v>0530</v>
          </cell>
          <cell r="D633" t="str">
            <v>District Court</v>
          </cell>
          <cell r="E633" t="str">
            <v>Licenses and Permits</v>
          </cell>
          <cell r="F633" t="str">
            <v>Licenses and Permits</v>
          </cell>
          <cell r="G633">
            <v>0</v>
          </cell>
          <cell r="H633">
            <v>0</v>
          </cell>
        </row>
        <row r="634">
          <cell r="B634" t="str">
            <v>0530Miscellaneous Revenue</v>
          </cell>
          <cell r="C634" t="str">
            <v>0530</v>
          </cell>
          <cell r="D634" t="str">
            <v>District Court</v>
          </cell>
          <cell r="E634" t="str">
            <v>Miscellaneous Revenue</v>
          </cell>
          <cell r="F634" t="str">
            <v>Miscellaneous Revenue</v>
          </cell>
          <cell r="G634">
            <v>321849</v>
          </cell>
          <cell r="H634">
            <v>321849</v>
          </cell>
        </row>
        <row r="635">
          <cell r="B635" t="str">
            <v>0530Other Financing Sources</v>
          </cell>
          <cell r="C635" t="str">
            <v>0530</v>
          </cell>
          <cell r="D635" t="str">
            <v>District Court</v>
          </cell>
          <cell r="E635" t="str">
            <v>Other Financing Sources</v>
          </cell>
          <cell r="F635" t="str">
            <v>Other Financing Sources</v>
          </cell>
          <cell r="G635">
            <v>0</v>
          </cell>
          <cell r="H635">
            <v>0</v>
          </cell>
        </row>
        <row r="636">
          <cell r="B636" t="str">
            <v>0530Taxes</v>
          </cell>
          <cell r="C636" t="str">
            <v>0530</v>
          </cell>
          <cell r="D636" t="str">
            <v>District Court</v>
          </cell>
          <cell r="E636" t="str">
            <v>Taxes</v>
          </cell>
          <cell r="F636" t="str">
            <v>Taxes</v>
          </cell>
          <cell r="G636">
            <v>0</v>
          </cell>
          <cell r="H636">
            <v>0</v>
          </cell>
        </row>
        <row r="637">
          <cell r="B637" t="str">
            <v>0535Charges for Services</v>
          </cell>
          <cell r="C637" t="str">
            <v>0535</v>
          </cell>
          <cell r="D637" t="str">
            <v>Elections</v>
          </cell>
          <cell r="E637" t="str">
            <v>Charges for Services</v>
          </cell>
          <cell r="F637" t="str">
            <v>Charges for Services</v>
          </cell>
          <cell r="G637">
            <v>5868979</v>
          </cell>
          <cell r="H637">
            <v>5868979</v>
          </cell>
        </row>
        <row r="638">
          <cell r="B638" t="str">
            <v>0535Fines and Forfeits</v>
          </cell>
          <cell r="C638" t="str">
            <v>0535</v>
          </cell>
          <cell r="D638" t="str">
            <v>Elections</v>
          </cell>
          <cell r="E638" t="str">
            <v>Fines and Forfeits</v>
          </cell>
          <cell r="F638" t="str">
            <v>Fines and Forfeits</v>
          </cell>
          <cell r="G638">
            <v>0</v>
          </cell>
          <cell r="H638">
            <v>0</v>
          </cell>
        </row>
        <row r="639">
          <cell r="B639" t="str">
            <v>0535General Fund Transfers</v>
          </cell>
          <cell r="C639" t="str">
            <v>0535</v>
          </cell>
          <cell r="D639" t="str">
            <v>Elections</v>
          </cell>
          <cell r="E639" t="str">
            <v>General Fund Transfers</v>
          </cell>
          <cell r="F639" t="str">
            <v>General Fund Transfers</v>
          </cell>
          <cell r="G639">
            <v>0</v>
          </cell>
          <cell r="H639">
            <v>0</v>
          </cell>
        </row>
        <row r="640">
          <cell r="B640" t="str">
            <v>0535Grant</v>
          </cell>
          <cell r="C640" t="str">
            <v>0535</v>
          </cell>
          <cell r="D640" t="str">
            <v>Elections</v>
          </cell>
          <cell r="E640" t="str">
            <v>Grant</v>
          </cell>
          <cell r="F640" t="str">
            <v>Grant</v>
          </cell>
          <cell r="G640">
            <v>0</v>
          </cell>
          <cell r="H640">
            <v>0</v>
          </cell>
        </row>
        <row r="641">
          <cell r="B641" t="str">
            <v>0535Intergovt. Revenues</v>
          </cell>
          <cell r="C641" t="str">
            <v>0535</v>
          </cell>
          <cell r="D641" t="str">
            <v>Elections</v>
          </cell>
          <cell r="E641" t="str">
            <v>Intergovt. Revenues</v>
          </cell>
          <cell r="F641" t="str">
            <v>Intergovt. Revenues</v>
          </cell>
          <cell r="G641">
            <v>0</v>
          </cell>
          <cell r="H641">
            <v>0</v>
          </cell>
        </row>
        <row r="642">
          <cell r="B642" t="str">
            <v>0535Licenses and Permits</v>
          </cell>
          <cell r="C642" t="str">
            <v>0535</v>
          </cell>
          <cell r="D642" t="str">
            <v>Elections</v>
          </cell>
          <cell r="E642" t="str">
            <v>Licenses and Permits</v>
          </cell>
          <cell r="F642" t="str">
            <v>Licenses and Permits</v>
          </cell>
          <cell r="G642">
            <v>0</v>
          </cell>
          <cell r="H642">
            <v>0</v>
          </cell>
        </row>
        <row r="643">
          <cell r="B643" t="str">
            <v>0535Miscellaneous Revenue</v>
          </cell>
          <cell r="C643" t="str">
            <v>0535</v>
          </cell>
          <cell r="D643" t="str">
            <v>Elections</v>
          </cell>
          <cell r="E643" t="str">
            <v>Miscellaneous Revenue</v>
          </cell>
          <cell r="F643" t="str">
            <v>Miscellaneous Revenue</v>
          </cell>
          <cell r="G643">
            <v>0</v>
          </cell>
          <cell r="H643">
            <v>0</v>
          </cell>
        </row>
        <row r="644">
          <cell r="B644" t="str">
            <v>0535Other Financing Sources</v>
          </cell>
          <cell r="C644" t="str">
            <v>0535</v>
          </cell>
          <cell r="D644" t="str">
            <v>Elections</v>
          </cell>
          <cell r="E644" t="str">
            <v>Other Financing Sources</v>
          </cell>
          <cell r="F644" t="str">
            <v>Other Financing Sources</v>
          </cell>
          <cell r="G644">
            <v>0</v>
          </cell>
          <cell r="H644">
            <v>0</v>
          </cell>
        </row>
        <row r="645">
          <cell r="B645" t="str">
            <v>0535Taxes</v>
          </cell>
          <cell r="C645" t="str">
            <v>0535</v>
          </cell>
          <cell r="D645" t="str">
            <v>Elections</v>
          </cell>
          <cell r="E645" t="str">
            <v>Taxes</v>
          </cell>
          <cell r="F645" t="str">
            <v>Taxes</v>
          </cell>
          <cell r="G645">
            <v>0</v>
          </cell>
          <cell r="H645">
            <v>0</v>
          </cell>
        </row>
        <row r="646">
          <cell r="B646" t="str">
            <v>0540Charges for Services</v>
          </cell>
          <cell r="C646" t="str">
            <v>0540</v>
          </cell>
          <cell r="D646" t="str">
            <v>Judicial Administration</v>
          </cell>
          <cell r="E646" t="str">
            <v>Charges for Services</v>
          </cell>
          <cell r="F646" t="str">
            <v>Charges for Services</v>
          </cell>
          <cell r="G646">
            <v>8295660</v>
          </cell>
          <cell r="H646">
            <v>8295660</v>
          </cell>
        </row>
        <row r="647">
          <cell r="B647" t="str">
            <v>0540Fines and Forfeits</v>
          </cell>
          <cell r="C647" t="str">
            <v>0540</v>
          </cell>
          <cell r="D647" t="str">
            <v>Judicial Administration</v>
          </cell>
          <cell r="E647" t="str">
            <v>Fines and Forfeits</v>
          </cell>
          <cell r="F647" t="str">
            <v>Fines and Forfeits</v>
          </cell>
          <cell r="G647">
            <v>1265230</v>
          </cell>
          <cell r="H647">
            <v>1265230</v>
          </cell>
        </row>
        <row r="648">
          <cell r="B648" t="str">
            <v>0540General Fund Transfers</v>
          </cell>
          <cell r="C648" t="str">
            <v>0540</v>
          </cell>
          <cell r="D648" t="str">
            <v>Judicial Administration</v>
          </cell>
          <cell r="E648" t="str">
            <v>General Fund Transfers</v>
          </cell>
          <cell r="F648" t="str">
            <v>General Fund Transfers</v>
          </cell>
          <cell r="G648">
            <v>0</v>
          </cell>
          <cell r="H648">
            <v>0</v>
          </cell>
        </row>
        <row r="649">
          <cell r="B649" t="str">
            <v>0540Grant</v>
          </cell>
          <cell r="C649" t="str">
            <v>0540</v>
          </cell>
          <cell r="D649" t="str">
            <v>Judicial Administration</v>
          </cell>
          <cell r="E649" t="str">
            <v>Grant</v>
          </cell>
          <cell r="F649" t="str">
            <v>Grant</v>
          </cell>
          <cell r="G649">
            <v>2426782</v>
          </cell>
          <cell r="H649">
            <v>2426782</v>
          </cell>
        </row>
        <row r="650">
          <cell r="B650" t="str">
            <v>0540Intergovt. Revenues</v>
          </cell>
          <cell r="C650" t="str">
            <v>0540</v>
          </cell>
          <cell r="D650" t="str">
            <v>Judicial Administration</v>
          </cell>
          <cell r="E650" t="str">
            <v>Intergovt. Revenues</v>
          </cell>
          <cell r="F650" t="str">
            <v>Intergovt. Revenues</v>
          </cell>
          <cell r="G650">
            <v>0</v>
          </cell>
          <cell r="H650">
            <v>0</v>
          </cell>
        </row>
        <row r="651">
          <cell r="B651" t="str">
            <v>0540Licenses and Permits</v>
          </cell>
          <cell r="C651" t="str">
            <v>0540</v>
          </cell>
          <cell r="D651" t="str">
            <v>Judicial Administration</v>
          </cell>
          <cell r="E651" t="str">
            <v>Licenses and Permits</v>
          </cell>
          <cell r="F651" t="str">
            <v>Licenses and Permits</v>
          </cell>
          <cell r="G651">
            <v>0</v>
          </cell>
          <cell r="H651">
            <v>0</v>
          </cell>
        </row>
        <row r="652">
          <cell r="B652" t="str">
            <v>0540Miscellaneous Revenue</v>
          </cell>
          <cell r="C652" t="str">
            <v>0540</v>
          </cell>
          <cell r="D652" t="str">
            <v>Judicial Administration</v>
          </cell>
          <cell r="E652" t="str">
            <v>Miscellaneous Revenue</v>
          </cell>
          <cell r="F652" t="str">
            <v>Miscellaneous Revenue</v>
          </cell>
          <cell r="G652">
            <v>436002</v>
          </cell>
          <cell r="H652">
            <v>436002</v>
          </cell>
        </row>
        <row r="653">
          <cell r="B653" t="str">
            <v>0540Other Financing Sources</v>
          </cell>
          <cell r="C653" t="str">
            <v>0540</v>
          </cell>
          <cell r="D653" t="str">
            <v>Judicial Administration</v>
          </cell>
          <cell r="E653" t="str">
            <v>Other Financing Sources</v>
          </cell>
          <cell r="F653" t="str">
            <v>Other Financing Sources</v>
          </cell>
          <cell r="G653">
            <v>0</v>
          </cell>
          <cell r="H653">
            <v>0</v>
          </cell>
        </row>
        <row r="654">
          <cell r="B654" t="str">
            <v>0540Taxes</v>
          </cell>
          <cell r="C654" t="str">
            <v>0540</v>
          </cell>
          <cell r="D654" t="str">
            <v>Judicial Administration</v>
          </cell>
          <cell r="E654" t="str">
            <v>Taxes</v>
          </cell>
          <cell r="F654" t="str">
            <v>Taxes</v>
          </cell>
          <cell r="G654">
            <v>0</v>
          </cell>
          <cell r="H654">
            <v>0</v>
          </cell>
        </row>
        <row r="655">
          <cell r="B655" t="str">
            <v>0552Charges for Services</v>
          </cell>
          <cell r="C655" t="str">
            <v>0552</v>
          </cell>
          <cell r="D655" t="str">
            <v>Salary and Wage Contingency/CJ</v>
          </cell>
          <cell r="E655" t="str">
            <v>Charges for Services</v>
          </cell>
          <cell r="F655" t="str">
            <v>Charges for Services</v>
          </cell>
          <cell r="G655">
            <v>0</v>
          </cell>
          <cell r="H655">
            <v>0</v>
          </cell>
        </row>
        <row r="656">
          <cell r="B656" t="str">
            <v>0552Fines and Forfeits</v>
          </cell>
          <cell r="C656" t="str">
            <v>0552</v>
          </cell>
          <cell r="D656" t="str">
            <v>Salary and Wage Contingency/CJ</v>
          </cell>
          <cell r="E656" t="str">
            <v>Fines and Forfeits</v>
          </cell>
          <cell r="F656" t="str">
            <v>Fines and Forfeits</v>
          </cell>
          <cell r="G656">
            <v>0</v>
          </cell>
          <cell r="H656">
            <v>0</v>
          </cell>
        </row>
        <row r="657">
          <cell r="B657" t="str">
            <v>0552General Fund Transfers</v>
          </cell>
          <cell r="C657" t="str">
            <v>0552</v>
          </cell>
          <cell r="D657" t="str">
            <v>Salary and Wage Contingency/CJ</v>
          </cell>
          <cell r="E657" t="str">
            <v>General Fund Transfers</v>
          </cell>
          <cell r="F657" t="str">
            <v>General Fund Transfers</v>
          </cell>
          <cell r="G657">
            <v>0</v>
          </cell>
          <cell r="H657">
            <v>0</v>
          </cell>
        </row>
        <row r="658">
          <cell r="B658" t="str">
            <v>0552Grant</v>
          </cell>
          <cell r="C658" t="str">
            <v>0552</v>
          </cell>
          <cell r="D658" t="str">
            <v>Salary and Wage Contingency/CJ</v>
          </cell>
          <cell r="E658" t="str">
            <v>Grant</v>
          </cell>
          <cell r="F658" t="str">
            <v>Grant</v>
          </cell>
          <cell r="G658">
            <v>0</v>
          </cell>
          <cell r="H658">
            <v>0</v>
          </cell>
        </row>
        <row r="659">
          <cell r="B659" t="str">
            <v>0552Intergovt. Revenues</v>
          </cell>
          <cell r="C659" t="str">
            <v>0552</v>
          </cell>
          <cell r="D659" t="str">
            <v>Salary and Wage Contingency/CJ</v>
          </cell>
          <cell r="E659" t="str">
            <v>Intergovt. Revenues</v>
          </cell>
          <cell r="F659" t="str">
            <v>Intergovt. Revenues</v>
          </cell>
          <cell r="G659">
            <v>0</v>
          </cell>
          <cell r="H659">
            <v>0</v>
          </cell>
        </row>
        <row r="660">
          <cell r="B660" t="str">
            <v>0552Licenses and Permits</v>
          </cell>
          <cell r="C660" t="str">
            <v>0552</v>
          </cell>
          <cell r="D660" t="str">
            <v>Salary and Wage Contingency/CJ</v>
          </cell>
          <cell r="E660" t="str">
            <v>Licenses and Permits</v>
          </cell>
          <cell r="F660" t="str">
            <v>Licenses and Permits</v>
          </cell>
          <cell r="G660">
            <v>0</v>
          </cell>
          <cell r="H660">
            <v>0</v>
          </cell>
        </row>
        <row r="661">
          <cell r="B661" t="str">
            <v>0552Miscellaneous Revenue</v>
          </cell>
          <cell r="C661" t="str">
            <v>0552</v>
          </cell>
          <cell r="D661" t="str">
            <v>Salary and Wage Contingency/CJ</v>
          </cell>
          <cell r="E661" t="str">
            <v>Miscellaneous Revenue</v>
          </cell>
          <cell r="F661" t="str">
            <v>Miscellaneous Revenue</v>
          </cell>
          <cell r="G661">
            <v>0</v>
          </cell>
          <cell r="H661">
            <v>0</v>
          </cell>
        </row>
        <row r="662">
          <cell r="B662" t="str">
            <v>0552Other Financing Sources</v>
          </cell>
          <cell r="C662" t="str">
            <v>0552</v>
          </cell>
          <cell r="D662" t="str">
            <v>Salary and Wage Contingency/CJ</v>
          </cell>
          <cell r="E662" t="str">
            <v>Other Financing Sources</v>
          </cell>
          <cell r="F662" t="str">
            <v>Other Financing Sources</v>
          </cell>
          <cell r="G662">
            <v>0</v>
          </cell>
          <cell r="H662">
            <v>0</v>
          </cell>
        </row>
        <row r="663">
          <cell r="B663" t="str">
            <v>0552Taxes</v>
          </cell>
          <cell r="C663" t="str">
            <v>0552</v>
          </cell>
          <cell r="D663" t="str">
            <v>Salary and Wage Contingency/CJ</v>
          </cell>
          <cell r="E663" t="str">
            <v>Taxes</v>
          </cell>
          <cell r="F663" t="str">
            <v>Taxes</v>
          </cell>
          <cell r="G663">
            <v>0</v>
          </cell>
          <cell r="H663">
            <v>0</v>
          </cell>
        </row>
        <row r="664">
          <cell r="B664" t="str">
            <v>0561Charges for Services</v>
          </cell>
          <cell r="C664" t="str">
            <v>0561</v>
          </cell>
          <cell r="D664" t="str">
            <v>King County Flood Control Contract</v>
          </cell>
          <cell r="E664" t="str">
            <v>Charges for Services</v>
          </cell>
          <cell r="F664" t="str">
            <v>Charges for Services</v>
          </cell>
          <cell r="G664">
            <v>0</v>
          </cell>
          <cell r="H664">
            <v>0</v>
          </cell>
        </row>
        <row r="665">
          <cell r="B665" t="str">
            <v>0561Fines and Forfeits</v>
          </cell>
          <cell r="C665" t="str">
            <v>0561</v>
          </cell>
          <cell r="D665" t="str">
            <v>King County Flood Control Contract</v>
          </cell>
          <cell r="E665" t="str">
            <v>Fines and Forfeits</v>
          </cell>
          <cell r="F665" t="str">
            <v>Fines and Forfeits</v>
          </cell>
          <cell r="G665">
            <v>0</v>
          </cell>
          <cell r="H665">
            <v>0</v>
          </cell>
        </row>
        <row r="666">
          <cell r="B666" t="str">
            <v>0561General Fund Transfers</v>
          </cell>
          <cell r="C666" t="str">
            <v>0561</v>
          </cell>
          <cell r="D666" t="str">
            <v>King County Flood Control Contract</v>
          </cell>
          <cell r="E666" t="str">
            <v>General Fund Transfers</v>
          </cell>
          <cell r="F666" t="str">
            <v>General Fund Transfers</v>
          </cell>
          <cell r="G666">
            <v>0</v>
          </cell>
          <cell r="H666">
            <v>0</v>
          </cell>
        </row>
        <row r="667">
          <cell r="B667" t="str">
            <v>0561Grant</v>
          </cell>
          <cell r="C667" t="str">
            <v>0561</v>
          </cell>
          <cell r="D667" t="str">
            <v>King County Flood Control Contract</v>
          </cell>
          <cell r="E667" t="str">
            <v>Grant</v>
          </cell>
          <cell r="F667" t="str">
            <v>Grant</v>
          </cell>
          <cell r="G667">
            <v>250000</v>
          </cell>
          <cell r="H667">
            <v>250000</v>
          </cell>
        </row>
        <row r="668">
          <cell r="B668" t="str">
            <v>0561Intergovt. Revenues</v>
          </cell>
          <cell r="C668" t="str">
            <v>0561</v>
          </cell>
          <cell r="D668" t="str">
            <v>King County Flood Control Contract</v>
          </cell>
          <cell r="E668" t="str">
            <v>Intergovt. Revenues</v>
          </cell>
          <cell r="F668" t="str">
            <v>Intergovt. Revenues</v>
          </cell>
          <cell r="G668">
            <v>0</v>
          </cell>
          <cell r="H668">
            <v>0</v>
          </cell>
        </row>
        <row r="669">
          <cell r="B669" t="str">
            <v>0561Licenses and Permits</v>
          </cell>
          <cell r="C669" t="str">
            <v>0561</v>
          </cell>
          <cell r="D669" t="str">
            <v>King County Flood Control Contract</v>
          </cell>
          <cell r="E669" t="str">
            <v>Licenses and Permits</v>
          </cell>
          <cell r="F669" t="str">
            <v>Licenses and Permits</v>
          </cell>
          <cell r="G669">
            <v>0</v>
          </cell>
          <cell r="H669">
            <v>0</v>
          </cell>
        </row>
        <row r="670">
          <cell r="B670" t="str">
            <v>0561Miscellaneous Revenue</v>
          </cell>
          <cell r="C670" t="str">
            <v>0561</v>
          </cell>
          <cell r="D670" t="str">
            <v>King County Flood Control Contract</v>
          </cell>
          <cell r="E670" t="str">
            <v>Miscellaneous Revenue</v>
          </cell>
          <cell r="F670" t="str">
            <v>Miscellaneous Revenue</v>
          </cell>
          <cell r="G670">
            <v>0</v>
          </cell>
          <cell r="H670">
            <v>0</v>
          </cell>
        </row>
        <row r="671">
          <cell r="B671" t="str">
            <v>0561Other Financing Sources</v>
          </cell>
          <cell r="C671" t="str">
            <v>0561</v>
          </cell>
          <cell r="D671" t="str">
            <v>King County Flood Control Contract</v>
          </cell>
          <cell r="E671" t="str">
            <v>Other Financing Sources</v>
          </cell>
          <cell r="F671" t="str">
            <v>Other Financing Sources</v>
          </cell>
          <cell r="G671">
            <v>35337657</v>
          </cell>
          <cell r="H671">
            <v>6412833</v>
          </cell>
        </row>
        <row r="672">
          <cell r="B672" t="str">
            <v>0561Taxes</v>
          </cell>
          <cell r="C672" t="str">
            <v>0561</v>
          </cell>
          <cell r="D672" t="str">
            <v>King County Flood Control Contract</v>
          </cell>
          <cell r="E672" t="str">
            <v>Taxes</v>
          </cell>
          <cell r="F672" t="str">
            <v>Taxes</v>
          </cell>
          <cell r="G672">
            <v>0</v>
          </cell>
          <cell r="H672">
            <v>0</v>
          </cell>
        </row>
        <row r="673">
          <cell r="B673" t="str">
            <v>0583Charges for Services</v>
          </cell>
          <cell r="C673" t="str">
            <v>0583</v>
          </cell>
          <cell r="D673" t="str">
            <v>Judicial Administration MIDD</v>
          </cell>
          <cell r="E673" t="str">
            <v>Charges for Services</v>
          </cell>
          <cell r="F673" t="str">
            <v>Charges for Services</v>
          </cell>
          <cell r="G673">
            <v>0</v>
          </cell>
          <cell r="H673">
            <v>0</v>
          </cell>
        </row>
        <row r="674">
          <cell r="B674" t="str">
            <v>0583Fines and Forfeits</v>
          </cell>
          <cell r="C674" t="str">
            <v>0583</v>
          </cell>
          <cell r="D674" t="str">
            <v>Judicial Administration MIDD</v>
          </cell>
          <cell r="E674" t="str">
            <v>Fines and Forfeits</v>
          </cell>
          <cell r="F674" t="str">
            <v>Fines and Forfeits</v>
          </cell>
          <cell r="G674">
            <v>0</v>
          </cell>
          <cell r="H674">
            <v>0</v>
          </cell>
        </row>
        <row r="675">
          <cell r="B675" t="str">
            <v>0583General Fund Transfers</v>
          </cell>
          <cell r="C675" t="str">
            <v>0583</v>
          </cell>
          <cell r="D675" t="str">
            <v>Judicial Administration MIDD</v>
          </cell>
          <cell r="E675" t="str">
            <v>General Fund Transfers</v>
          </cell>
          <cell r="F675" t="str">
            <v>General Fund Transfers</v>
          </cell>
          <cell r="G675">
            <v>0</v>
          </cell>
          <cell r="H675">
            <v>0</v>
          </cell>
        </row>
        <row r="676">
          <cell r="B676" t="str">
            <v>0583Grant</v>
          </cell>
          <cell r="C676" t="str">
            <v>0583</v>
          </cell>
          <cell r="D676" t="str">
            <v>Judicial Administration MIDD</v>
          </cell>
          <cell r="E676" t="str">
            <v>Grant</v>
          </cell>
          <cell r="F676" t="str">
            <v>Grant</v>
          </cell>
          <cell r="G676">
            <v>0</v>
          </cell>
          <cell r="H676">
            <v>0</v>
          </cell>
        </row>
        <row r="677">
          <cell r="B677" t="str">
            <v>0583Intergovt. Revenues</v>
          </cell>
          <cell r="C677" t="str">
            <v>0583</v>
          </cell>
          <cell r="D677" t="str">
            <v>Judicial Administration MIDD</v>
          </cell>
          <cell r="E677" t="str">
            <v>Intergovt. Revenues</v>
          </cell>
          <cell r="F677" t="str">
            <v>Intergovt. Revenues</v>
          </cell>
          <cell r="G677">
            <v>0</v>
          </cell>
          <cell r="H677">
            <v>0</v>
          </cell>
        </row>
        <row r="678">
          <cell r="B678" t="str">
            <v>0583Licenses and Permits</v>
          </cell>
          <cell r="C678" t="str">
            <v>0583</v>
          </cell>
          <cell r="D678" t="str">
            <v>Judicial Administration MIDD</v>
          </cell>
          <cell r="E678" t="str">
            <v>Licenses and Permits</v>
          </cell>
          <cell r="F678" t="str">
            <v>Licenses and Permits</v>
          </cell>
          <cell r="G678">
            <v>0</v>
          </cell>
          <cell r="H678">
            <v>0</v>
          </cell>
        </row>
        <row r="679">
          <cell r="B679" t="str">
            <v>0583Miscellaneous Revenue</v>
          </cell>
          <cell r="C679" t="str">
            <v>0583</v>
          </cell>
          <cell r="D679" t="str">
            <v>Judicial Administration MIDD</v>
          </cell>
          <cell r="E679" t="str">
            <v>Miscellaneous Revenue</v>
          </cell>
          <cell r="F679" t="str">
            <v>Miscellaneous Revenue</v>
          </cell>
          <cell r="G679">
            <v>0</v>
          </cell>
          <cell r="H679">
            <v>0</v>
          </cell>
        </row>
        <row r="680">
          <cell r="B680" t="str">
            <v>0583Other Financing Sources</v>
          </cell>
          <cell r="C680" t="str">
            <v>0583</v>
          </cell>
          <cell r="D680" t="str">
            <v>Judicial Administration MIDD</v>
          </cell>
          <cell r="E680" t="str">
            <v>Other Financing Sources</v>
          </cell>
          <cell r="F680" t="str">
            <v>Other Financing Sources</v>
          </cell>
          <cell r="G680">
            <v>0</v>
          </cell>
          <cell r="H680">
            <v>0</v>
          </cell>
        </row>
        <row r="681">
          <cell r="B681" t="str">
            <v>0583Taxes</v>
          </cell>
          <cell r="C681" t="str">
            <v>0583</v>
          </cell>
          <cell r="D681" t="str">
            <v>Judicial Administration MIDD</v>
          </cell>
          <cell r="E681" t="str">
            <v>Taxes</v>
          </cell>
          <cell r="F681" t="str">
            <v>Taxes</v>
          </cell>
          <cell r="G681">
            <v>0</v>
          </cell>
          <cell r="H681">
            <v>0</v>
          </cell>
        </row>
        <row r="682">
          <cell r="B682" t="str">
            <v>0593Charges for Services</v>
          </cell>
          <cell r="C682" t="str">
            <v>0593</v>
          </cell>
          <cell r="D682" t="str">
            <v>Transfer to Other Funds /CJ</v>
          </cell>
          <cell r="E682" t="str">
            <v>Charges for Services</v>
          </cell>
          <cell r="F682" t="str">
            <v>Charges for Services</v>
          </cell>
          <cell r="G682">
            <v>0</v>
          </cell>
          <cell r="H682">
            <v>0</v>
          </cell>
        </row>
        <row r="683">
          <cell r="B683" t="str">
            <v>0593Fines and Forfeits</v>
          </cell>
          <cell r="C683" t="str">
            <v>0593</v>
          </cell>
          <cell r="D683" t="str">
            <v>Transfer to Other Funds /CJ</v>
          </cell>
          <cell r="E683" t="str">
            <v>Fines and Forfeits</v>
          </cell>
          <cell r="F683" t="str">
            <v>Fines and Forfeits</v>
          </cell>
          <cell r="G683">
            <v>0</v>
          </cell>
          <cell r="H683">
            <v>0</v>
          </cell>
        </row>
        <row r="684">
          <cell r="B684" t="str">
            <v>0593General Fund Transfers</v>
          </cell>
          <cell r="C684" t="str">
            <v>0593</v>
          </cell>
          <cell r="D684" t="str">
            <v>Transfer to Other Funds /CJ</v>
          </cell>
          <cell r="E684" t="str">
            <v>General Fund Transfers</v>
          </cell>
          <cell r="F684" t="str">
            <v>General Fund Transfers</v>
          </cell>
          <cell r="G684">
            <v>0</v>
          </cell>
          <cell r="H684">
            <v>0</v>
          </cell>
        </row>
        <row r="685">
          <cell r="B685" t="str">
            <v>0593Grant</v>
          </cell>
          <cell r="C685" t="str">
            <v>0593</v>
          </cell>
          <cell r="D685" t="str">
            <v>Transfer to Other Funds /CJ</v>
          </cell>
          <cell r="E685" t="str">
            <v>Grant</v>
          </cell>
          <cell r="F685" t="str">
            <v>Grant</v>
          </cell>
          <cell r="G685">
            <v>0</v>
          </cell>
          <cell r="H685">
            <v>0</v>
          </cell>
        </row>
        <row r="686">
          <cell r="B686" t="str">
            <v>0593Intergovt. Revenues</v>
          </cell>
          <cell r="C686" t="str">
            <v>0593</v>
          </cell>
          <cell r="D686" t="str">
            <v>Transfer to Other Funds /CJ</v>
          </cell>
          <cell r="E686" t="str">
            <v>Intergovt. Revenues</v>
          </cell>
          <cell r="F686" t="str">
            <v>Intergovt. Revenues</v>
          </cell>
          <cell r="G686">
            <v>0</v>
          </cell>
          <cell r="H686">
            <v>0</v>
          </cell>
        </row>
        <row r="687">
          <cell r="B687" t="str">
            <v>0593Licenses and Permits</v>
          </cell>
          <cell r="C687" t="str">
            <v>0593</v>
          </cell>
          <cell r="D687" t="str">
            <v>Transfer to Other Funds /CJ</v>
          </cell>
          <cell r="E687" t="str">
            <v>Licenses and Permits</v>
          </cell>
          <cell r="F687" t="str">
            <v>Licenses and Permits</v>
          </cell>
          <cell r="G687">
            <v>0</v>
          </cell>
          <cell r="H687">
            <v>0</v>
          </cell>
        </row>
        <row r="688">
          <cell r="B688" t="str">
            <v>0593Miscellaneous Revenue</v>
          </cell>
          <cell r="C688" t="str">
            <v>0593</v>
          </cell>
          <cell r="D688" t="str">
            <v>Transfer to Other Funds /CJ</v>
          </cell>
          <cell r="E688" t="str">
            <v>Miscellaneous Revenue</v>
          </cell>
          <cell r="F688" t="str">
            <v>Miscellaneous Revenue</v>
          </cell>
          <cell r="G688">
            <v>0</v>
          </cell>
          <cell r="H688">
            <v>0</v>
          </cell>
        </row>
        <row r="689">
          <cell r="B689" t="str">
            <v>0593Other Financing Sources</v>
          </cell>
          <cell r="C689" t="str">
            <v>0593</v>
          </cell>
          <cell r="D689" t="str">
            <v>Transfer to Other Funds /CJ</v>
          </cell>
          <cell r="E689" t="str">
            <v>Other Financing Sources</v>
          </cell>
          <cell r="F689" t="str">
            <v>Other Financing Sources</v>
          </cell>
          <cell r="G689">
            <v>0</v>
          </cell>
          <cell r="H689">
            <v>0</v>
          </cell>
        </row>
        <row r="690">
          <cell r="B690" t="str">
            <v>0593Taxes</v>
          </cell>
          <cell r="C690" t="str">
            <v>0593</v>
          </cell>
          <cell r="D690" t="str">
            <v>Transfer to Other Funds /CJ</v>
          </cell>
          <cell r="E690" t="str">
            <v>Taxes</v>
          </cell>
          <cell r="F690" t="str">
            <v>Taxes</v>
          </cell>
          <cell r="G690">
            <v>0</v>
          </cell>
          <cell r="H690">
            <v>0</v>
          </cell>
        </row>
        <row r="691">
          <cell r="B691" t="str">
            <v>0600Charges for Services</v>
          </cell>
          <cell r="C691" t="str">
            <v>0600</v>
          </cell>
          <cell r="D691" t="str">
            <v>Facilities Management - KCCF</v>
          </cell>
          <cell r="E691" t="str">
            <v>Charges for Services</v>
          </cell>
          <cell r="F691" t="str">
            <v>Charges for Services</v>
          </cell>
          <cell r="G691">
            <v>0</v>
          </cell>
          <cell r="H691">
            <v>0</v>
          </cell>
        </row>
        <row r="692">
          <cell r="B692" t="str">
            <v>0600Fines and Forfeits</v>
          </cell>
          <cell r="C692" t="str">
            <v>0600</v>
          </cell>
          <cell r="D692" t="str">
            <v>Facilities Management - KCCF</v>
          </cell>
          <cell r="E692" t="str">
            <v>Fines and Forfeits</v>
          </cell>
          <cell r="F692" t="str">
            <v>Fines and Forfeits</v>
          </cell>
          <cell r="G692">
            <v>0</v>
          </cell>
          <cell r="H692">
            <v>0</v>
          </cell>
        </row>
        <row r="693">
          <cell r="B693" t="str">
            <v>0600General Fund Transfers</v>
          </cell>
          <cell r="C693" t="str">
            <v>0600</v>
          </cell>
          <cell r="D693" t="str">
            <v>Facilities Management - KCCF</v>
          </cell>
          <cell r="E693" t="str">
            <v>General Fund Transfers</v>
          </cell>
          <cell r="F693" t="str">
            <v>General Fund Transfers</v>
          </cell>
          <cell r="G693">
            <v>0</v>
          </cell>
          <cell r="H693">
            <v>0</v>
          </cell>
        </row>
        <row r="694">
          <cell r="B694" t="str">
            <v>0600Grant</v>
          </cell>
          <cell r="C694" t="str">
            <v>0600</v>
          </cell>
          <cell r="D694" t="str">
            <v>Facilities Management - KCCF</v>
          </cell>
          <cell r="E694" t="str">
            <v>Grant</v>
          </cell>
          <cell r="F694" t="str">
            <v>Grant</v>
          </cell>
          <cell r="G694">
            <v>0</v>
          </cell>
          <cell r="H694">
            <v>0</v>
          </cell>
        </row>
        <row r="695">
          <cell r="B695" t="str">
            <v>0600Intergovt. Revenues</v>
          </cell>
          <cell r="C695" t="str">
            <v>0600</v>
          </cell>
          <cell r="D695" t="str">
            <v>Facilities Management - KCCF</v>
          </cell>
          <cell r="E695" t="str">
            <v>Intergovt. Revenues</v>
          </cell>
          <cell r="F695" t="str">
            <v>Intergovt. Revenues</v>
          </cell>
          <cell r="G695">
            <v>0</v>
          </cell>
          <cell r="H695">
            <v>0</v>
          </cell>
        </row>
        <row r="696">
          <cell r="B696" t="str">
            <v>0600Licenses and Permits</v>
          </cell>
          <cell r="C696" t="str">
            <v>0600</v>
          </cell>
          <cell r="D696" t="str">
            <v>Facilities Management - KCCF</v>
          </cell>
          <cell r="E696" t="str">
            <v>Licenses and Permits</v>
          </cell>
          <cell r="F696" t="str">
            <v>Licenses and Permits</v>
          </cell>
          <cell r="G696">
            <v>0</v>
          </cell>
          <cell r="H696">
            <v>0</v>
          </cell>
        </row>
        <row r="697">
          <cell r="B697" t="str">
            <v>0600Miscellaneous Revenue</v>
          </cell>
          <cell r="C697" t="str">
            <v>0600</v>
          </cell>
          <cell r="D697" t="str">
            <v>Facilities Management - KCCF</v>
          </cell>
          <cell r="E697" t="str">
            <v>Miscellaneous Revenue</v>
          </cell>
          <cell r="F697" t="str">
            <v>Miscellaneous Revenue</v>
          </cell>
          <cell r="G697">
            <v>0</v>
          </cell>
          <cell r="H697">
            <v>0</v>
          </cell>
        </row>
        <row r="698">
          <cell r="B698" t="str">
            <v>0600Other Financing Sources</v>
          </cell>
          <cell r="C698" t="str">
            <v>0600</v>
          </cell>
          <cell r="D698" t="str">
            <v>Facilities Management - KCCF</v>
          </cell>
          <cell r="E698" t="str">
            <v>Other Financing Sources</v>
          </cell>
          <cell r="F698" t="str">
            <v>Other Financing Sources</v>
          </cell>
          <cell r="G698">
            <v>0</v>
          </cell>
          <cell r="H698">
            <v>0</v>
          </cell>
        </row>
        <row r="699">
          <cell r="B699" t="str">
            <v>0600Taxes</v>
          </cell>
          <cell r="C699" t="str">
            <v>0600</v>
          </cell>
          <cell r="D699" t="str">
            <v>Facilities Management - KCCF</v>
          </cell>
          <cell r="E699" t="str">
            <v>Taxes</v>
          </cell>
          <cell r="F699" t="str">
            <v>Taxes</v>
          </cell>
          <cell r="G699">
            <v>0</v>
          </cell>
          <cell r="H699">
            <v>0</v>
          </cell>
        </row>
        <row r="700">
          <cell r="B700" t="str">
            <v>0601Charges for Services</v>
          </cell>
          <cell r="C700" t="str">
            <v>0601</v>
          </cell>
          <cell r="D700" t="str">
            <v>Facilities Management Internal Service</v>
          </cell>
          <cell r="E700" t="str">
            <v>Charges for Services</v>
          </cell>
          <cell r="F700" t="str">
            <v>Charges for Services</v>
          </cell>
          <cell r="G700">
            <v>10217759</v>
          </cell>
          <cell r="H700">
            <v>10697021</v>
          </cell>
        </row>
        <row r="701">
          <cell r="B701" t="str">
            <v>0601Fines and Forfeits</v>
          </cell>
          <cell r="C701" t="str">
            <v>0601</v>
          </cell>
          <cell r="D701" t="str">
            <v>Facilities Management Internal Service</v>
          </cell>
          <cell r="E701" t="str">
            <v>Fines and Forfeits</v>
          </cell>
          <cell r="F701" t="str">
            <v>Fines and Forfeits</v>
          </cell>
          <cell r="G701">
            <v>0</v>
          </cell>
          <cell r="H701">
            <v>0</v>
          </cell>
        </row>
        <row r="702">
          <cell r="B702" t="str">
            <v>0601General Fund Transfers</v>
          </cell>
          <cell r="C702" t="str">
            <v>0601</v>
          </cell>
          <cell r="D702" t="str">
            <v>Facilities Management Internal Service</v>
          </cell>
          <cell r="E702" t="str">
            <v>General Fund Transfers</v>
          </cell>
          <cell r="F702" t="str">
            <v>General Fund Transfers</v>
          </cell>
          <cell r="G702">
            <v>0</v>
          </cell>
          <cell r="H702">
            <v>0</v>
          </cell>
        </row>
        <row r="703">
          <cell r="B703" t="str">
            <v>0601Grant</v>
          </cell>
          <cell r="C703" t="str">
            <v>0601</v>
          </cell>
          <cell r="D703" t="str">
            <v>Facilities Management Internal Service</v>
          </cell>
          <cell r="E703" t="str">
            <v>Grant</v>
          </cell>
          <cell r="F703" t="str">
            <v>Grant</v>
          </cell>
          <cell r="G703">
            <v>0</v>
          </cell>
          <cell r="H703">
            <v>0</v>
          </cell>
        </row>
        <row r="704">
          <cell r="B704" t="str">
            <v>0601Intergovt. Revenues</v>
          </cell>
          <cell r="C704" t="str">
            <v>0601</v>
          </cell>
          <cell r="D704" t="str">
            <v>Facilities Management Internal Service</v>
          </cell>
          <cell r="E704" t="str">
            <v>Intergovt. Revenues</v>
          </cell>
          <cell r="F704" t="str">
            <v>Intergovt. Revenues</v>
          </cell>
          <cell r="G704">
            <v>0</v>
          </cell>
          <cell r="H704">
            <v>0</v>
          </cell>
        </row>
        <row r="705">
          <cell r="B705" t="str">
            <v>0601Licenses and Permits</v>
          </cell>
          <cell r="C705" t="str">
            <v>0601</v>
          </cell>
          <cell r="D705" t="str">
            <v>Facilities Management Internal Service</v>
          </cell>
          <cell r="E705" t="str">
            <v>Licenses and Permits</v>
          </cell>
          <cell r="F705" t="str">
            <v>Licenses and Permits</v>
          </cell>
          <cell r="G705">
            <v>0</v>
          </cell>
          <cell r="H705">
            <v>0</v>
          </cell>
        </row>
        <row r="706">
          <cell r="B706" t="str">
            <v>0601Miscellaneous Revenue</v>
          </cell>
          <cell r="C706" t="str">
            <v>0601</v>
          </cell>
          <cell r="D706" t="str">
            <v>Facilities Management Internal Service</v>
          </cell>
          <cell r="E706" t="str">
            <v>Miscellaneous Revenue</v>
          </cell>
          <cell r="F706" t="str">
            <v>Miscellaneous Revenue</v>
          </cell>
          <cell r="G706">
            <v>34297730</v>
          </cell>
          <cell r="H706">
            <v>37825463</v>
          </cell>
        </row>
        <row r="707">
          <cell r="B707" t="str">
            <v>0601Other Financing Sources</v>
          </cell>
          <cell r="C707" t="str">
            <v>0601</v>
          </cell>
          <cell r="D707" t="str">
            <v>Facilities Management Internal Service</v>
          </cell>
          <cell r="E707" t="str">
            <v>Other Financing Sources</v>
          </cell>
          <cell r="F707" t="str">
            <v>Other Financing Sources</v>
          </cell>
          <cell r="G707">
            <v>0</v>
          </cell>
          <cell r="H707">
            <v>0</v>
          </cell>
        </row>
        <row r="708">
          <cell r="B708" t="str">
            <v>0601Taxes</v>
          </cell>
          <cell r="C708" t="str">
            <v>0601</v>
          </cell>
          <cell r="D708" t="str">
            <v>Facilities Management Internal Service</v>
          </cell>
          <cell r="E708" t="str">
            <v>Taxes</v>
          </cell>
          <cell r="F708" t="str">
            <v>Taxes</v>
          </cell>
          <cell r="G708">
            <v>0</v>
          </cell>
          <cell r="H708">
            <v>0</v>
          </cell>
        </row>
        <row r="709">
          <cell r="B709" t="str">
            <v>0605Charges for Services</v>
          </cell>
          <cell r="C709" t="str">
            <v>0605</v>
          </cell>
          <cell r="D709" t="str">
            <v>Building Repair/Replace</v>
          </cell>
          <cell r="E709" t="str">
            <v>Charges for Services</v>
          </cell>
          <cell r="F709" t="str">
            <v>Charges for Services</v>
          </cell>
          <cell r="G709">
            <v>0</v>
          </cell>
          <cell r="H709">
            <v>0</v>
          </cell>
        </row>
        <row r="710">
          <cell r="B710" t="str">
            <v>0605Fines and Forfeits</v>
          </cell>
          <cell r="C710" t="str">
            <v>0605</v>
          </cell>
          <cell r="D710" t="str">
            <v>Building Repair/Replace</v>
          </cell>
          <cell r="E710" t="str">
            <v>Fines and Forfeits</v>
          </cell>
          <cell r="F710" t="str">
            <v>Fines and Forfeits</v>
          </cell>
          <cell r="G710">
            <v>0</v>
          </cell>
          <cell r="H710">
            <v>0</v>
          </cell>
        </row>
        <row r="711">
          <cell r="B711" t="str">
            <v>0605General Fund Transfers</v>
          </cell>
          <cell r="C711" t="str">
            <v>0605</v>
          </cell>
          <cell r="D711" t="str">
            <v>Building Repair/Replace</v>
          </cell>
          <cell r="E711" t="str">
            <v>General Fund Transfers</v>
          </cell>
          <cell r="F711" t="str">
            <v>General Fund Transfers</v>
          </cell>
          <cell r="G711">
            <v>0</v>
          </cell>
          <cell r="H711">
            <v>0</v>
          </cell>
        </row>
        <row r="712">
          <cell r="B712" t="str">
            <v>0605Grant</v>
          </cell>
          <cell r="C712" t="str">
            <v>0605</v>
          </cell>
          <cell r="D712" t="str">
            <v>Building Repair/Replace</v>
          </cell>
          <cell r="E712" t="str">
            <v>Grant</v>
          </cell>
          <cell r="F712" t="str">
            <v>Grant</v>
          </cell>
          <cell r="G712">
            <v>0</v>
          </cell>
          <cell r="H712">
            <v>0</v>
          </cell>
        </row>
        <row r="713">
          <cell r="B713" t="str">
            <v>0605Intergovt. Revenues</v>
          </cell>
          <cell r="C713" t="str">
            <v>0605</v>
          </cell>
          <cell r="D713" t="str">
            <v>Building Repair/Replace</v>
          </cell>
          <cell r="E713" t="str">
            <v>Intergovt. Revenues</v>
          </cell>
          <cell r="F713" t="str">
            <v>Intergovt. Revenues</v>
          </cell>
          <cell r="G713">
            <v>0</v>
          </cell>
          <cell r="H713">
            <v>0</v>
          </cell>
        </row>
        <row r="714">
          <cell r="B714" t="str">
            <v>0605Licenses and Permits</v>
          </cell>
          <cell r="C714" t="str">
            <v>0605</v>
          </cell>
          <cell r="D714" t="str">
            <v>Building Repair/Replace</v>
          </cell>
          <cell r="E714" t="str">
            <v>Licenses and Permits</v>
          </cell>
          <cell r="F714" t="str">
            <v>Licenses and Permits</v>
          </cell>
          <cell r="G714">
            <v>0</v>
          </cell>
          <cell r="H714">
            <v>0</v>
          </cell>
        </row>
        <row r="715">
          <cell r="B715" t="str">
            <v>0605Miscellaneous Revenue</v>
          </cell>
          <cell r="C715" t="str">
            <v>0605</v>
          </cell>
          <cell r="D715" t="str">
            <v>Building Repair/Replace</v>
          </cell>
          <cell r="E715" t="str">
            <v>Miscellaneous Revenue</v>
          </cell>
          <cell r="F715" t="str">
            <v>Miscellaneous Revenue</v>
          </cell>
          <cell r="G715">
            <v>0</v>
          </cell>
          <cell r="H715">
            <v>0</v>
          </cell>
        </row>
        <row r="716">
          <cell r="B716" t="str">
            <v>0605Other Financing Sources</v>
          </cell>
          <cell r="C716" t="str">
            <v>0605</v>
          </cell>
          <cell r="D716" t="str">
            <v>Building Repair/Replace</v>
          </cell>
          <cell r="E716" t="str">
            <v>Other Financing Sources</v>
          </cell>
          <cell r="F716" t="str">
            <v>Other Financing Sources</v>
          </cell>
          <cell r="G716">
            <v>0</v>
          </cell>
          <cell r="H716">
            <v>0</v>
          </cell>
        </row>
        <row r="717">
          <cell r="B717" t="str">
            <v>0605Taxes</v>
          </cell>
          <cell r="C717" t="str">
            <v>0605</v>
          </cell>
          <cell r="D717" t="str">
            <v>Building Repair/Replace</v>
          </cell>
          <cell r="E717" t="str">
            <v>Taxes</v>
          </cell>
          <cell r="F717" t="str">
            <v>Taxes</v>
          </cell>
          <cell r="G717">
            <v>0</v>
          </cell>
          <cell r="H717">
            <v>0</v>
          </cell>
        </row>
        <row r="718">
          <cell r="B718" t="str">
            <v>0610Charges for Services</v>
          </cell>
          <cell r="C718" t="str">
            <v>0610</v>
          </cell>
          <cell r="D718" t="str">
            <v>State Auditor</v>
          </cell>
          <cell r="E718" t="str">
            <v>Charges for Services</v>
          </cell>
          <cell r="F718" t="str">
            <v>Charges for Services</v>
          </cell>
          <cell r="G718">
            <v>0</v>
          </cell>
          <cell r="H718">
            <v>0</v>
          </cell>
        </row>
        <row r="719">
          <cell r="B719" t="str">
            <v>0610Fines and Forfeits</v>
          </cell>
          <cell r="C719" t="str">
            <v>0610</v>
          </cell>
          <cell r="D719" t="str">
            <v>State Auditor</v>
          </cell>
          <cell r="E719" t="str">
            <v>Fines and Forfeits</v>
          </cell>
          <cell r="F719" t="str">
            <v>Fines and Forfeits</v>
          </cell>
          <cell r="G719">
            <v>0</v>
          </cell>
          <cell r="H719">
            <v>0</v>
          </cell>
        </row>
        <row r="720">
          <cell r="B720" t="str">
            <v>0610General Fund Transfers</v>
          </cell>
          <cell r="C720" t="str">
            <v>0610</v>
          </cell>
          <cell r="D720" t="str">
            <v>State Auditor</v>
          </cell>
          <cell r="E720" t="str">
            <v>General Fund Transfers</v>
          </cell>
          <cell r="F720" t="str">
            <v>General Fund Transfers</v>
          </cell>
          <cell r="G720">
            <v>0</v>
          </cell>
          <cell r="H720">
            <v>0</v>
          </cell>
        </row>
        <row r="721">
          <cell r="B721" t="str">
            <v>0610Grant</v>
          </cell>
          <cell r="C721" t="str">
            <v>0610</v>
          </cell>
          <cell r="D721" t="str">
            <v>State Auditor</v>
          </cell>
          <cell r="E721" t="str">
            <v>Grant</v>
          </cell>
          <cell r="F721" t="str">
            <v>Grant</v>
          </cell>
          <cell r="G721">
            <v>0</v>
          </cell>
          <cell r="H721">
            <v>0</v>
          </cell>
        </row>
        <row r="722">
          <cell r="B722" t="str">
            <v>0610Intergovt. Revenues</v>
          </cell>
          <cell r="C722" t="str">
            <v>0610</v>
          </cell>
          <cell r="D722" t="str">
            <v>State Auditor</v>
          </cell>
          <cell r="E722" t="str">
            <v>Intergovt. Revenues</v>
          </cell>
          <cell r="F722" t="str">
            <v>Intergovt. Revenues</v>
          </cell>
          <cell r="G722">
            <v>0</v>
          </cell>
          <cell r="H722">
            <v>0</v>
          </cell>
        </row>
        <row r="723">
          <cell r="B723" t="str">
            <v>0610Licenses and Permits</v>
          </cell>
          <cell r="C723" t="str">
            <v>0610</v>
          </cell>
          <cell r="D723" t="str">
            <v>State Auditor</v>
          </cell>
          <cell r="E723" t="str">
            <v>Licenses and Permits</v>
          </cell>
          <cell r="F723" t="str">
            <v>Licenses and Permits</v>
          </cell>
          <cell r="G723">
            <v>0</v>
          </cell>
          <cell r="H723">
            <v>0</v>
          </cell>
        </row>
        <row r="724">
          <cell r="B724" t="str">
            <v>0610Miscellaneous Revenue</v>
          </cell>
          <cell r="C724" t="str">
            <v>0610</v>
          </cell>
          <cell r="D724" t="str">
            <v>State Auditor</v>
          </cell>
          <cell r="E724" t="str">
            <v>Miscellaneous Revenue</v>
          </cell>
          <cell r="F724" t="str">
            <v>Miscellaneous Revenue</v>
          </cell>
          <cell r="G724">
            <v>0</v>
          </cell>
          <cell r="H724">
            <v>0</v>
          </cell>
        </row>
        <row r="725">
          <cell r="B725" t="str">
            <v>0610Other Financing Sources</v>
          </cell>
          <cell r="C725" t="str">
            <v>0610</v>
          </cell>
          <cell r="D725" t="str">
            <v>State Auditor</v>
          </cell>
          <cell r="E725" t="str">
            <v>Other Financing Sources</v>
          </cell>
          <cell r="F725" t="str">
            <v>Other Financing Sources</v>
          </cell>
          <cell r="G725">
            <v>0</v>
          </cell>
          <cell r="H725">
            <v>0</v>
          </cell>
        </row>
        <row r="726">
          <cell r="B726" t="str">
            <v>0610Taxes</v>
          </cell>
          <cell r="C726" t="str">
            <v>0610</v>
          </cell>
          <cell r="D726" t="str">
            <v>State Auditor</v>
          </cell>
          <cell r="E726" t="str">
            <v>Taxes</v>
          </cell>
          <cell r="F726" t="str">
            <v>Taxes</v>
          </cell>
          <cell r="G726">
            <v>0</v>
          </cell>
          <cell r="H726">
            <v>0</v>
          </cell>
        </row>
        <row r="727">
          <cell r="B727" t="str">
            <v>0630Charges for Services</v>
          </cell>
          <cell r="C727" t="str">
            <v>0630</v>
          </cell>
          <cell r="D727" t="str">
            <v>Boundary Review Board</v>
          </cell>
          <cell r="E727" t="str">
            <v>Charges for Services</v>
          </cell>
          <cell r="F727" t="str">
            <v>Charges for Services</v>
          </cell>
          <cell r="G727">
            <v>2500</v>
          </cell>
          <cell r="H727">
            <v>2500</v>
          </cell>
        </row>
        <row r="728">
          <cell r="B728" t="str">
            <v>0630Fines and Forfeits</v>
          </cell>
          <cell r="C728" t="str">
            <v>0630</v>
          </cell>
          <cell r="D728" t="str">
            <v>Boundary Review Board</v>
          </cell>
          <cell r="E728" t="str">
            <v>Fines and Forfeits</v>
          </cell>
          <cell r="F728" t="str">
            <v>Fines and Forfeits</v>
          </cell>
          <cell r="G728">
            <v>0</v>
          </cell>
          <cell r="H728">
            <v>0</v>
          </cell>
        </row>
        <row r="729">
          <cell r="B729" t="str">
            <v>0630General Fund Transfers</v>
          </cell>
          <cell r="C729" t="str">
            <v>0630</v>
          </cell>
          <cell r="D729" t="str">
            <v>Boundary Review Board</v>
          </cell>
          <cell r="E729" t="str">
            <v>General Fund Transfers</v>
          </cell>
          <cell r="F729" t="str">
            <v>General Fund Transfers</v>
          </cell>
          <cell r="G729">
            <v>0</v>
          </cell>
          <cell r="H729">
            <v>0</v>
          </cell>
        </row>
        <row r="730">
          <cell r="B730" t="str">
            <v>0630Grant</v>
          </cell>
          <cell r="C730" t="str">
            <v>0630</v>
          </cell>
          <cell r="D730" t="str">
            <v>Boundary Review Board</v>
          </cell>
          <cell r="E730" t="str">
            <v>Grant</v>
          </cell>
          <cell r="F730" t="str">
            <v>Grant</v>
          </cell>
          <cell r="G730">
            <v>0</v>
          </cell>
          <cell r="H730">
            <v>0</v>
          </cell>
        </row>
        <row r="731">
          <cell r="B731" t="str">
            <v>0630Intergovt. Revenues</v>
          </cell>
          <cell r="C731" t="str">
            <v>0630</v>
          </cell>
          <cell r="D731" t="str">
            <v>Boundary Review Board</v>
          </cell>
          <cell r="E731" t="str">
            <v>Intergovt. Revenues</v>
          </cell>
          <cell r="F731" t="str">
            <v>Intergovt. Revenues</v>
          </cell>
          <cell r="G731">
            <v>0</v>
          </cell>
          <cell r="H731">
            <v>0</v>
          </cell>
        </row>
        <row r="732">
          <cell r="B732" t="str">
            <v>0630Licenses and Permits</v>
          </cell>
          <cell r="C732" t="str">
            <v>0630</v>
          </cell>
          <cell r="D732" t="str">
            <v>Boundary Review Board</v>
          </cell>
          <cell r="E732" t="str">
            <v>Licenses and Permits</v>
          </cell>
          <cell r="F732" t="str">
            <v>Licenses and Permits</v>
          </cell>
          <cell r="G732">
            <v>0</v>
          </cell>
          <cell r="H732">
            <v>0</v>
          </cell>
        </row>
        <row r="733">
          <cell r="B733" t="str">
            <v>0630Miscellaneous Revenue</v>
          </cell>
          <cell r="C733" t="str">
            <v>0630</v>
          </cell>
          <cell r="D733" t="str">
            <v>Boundary Review Board</v>
          </cell>
          <cell r="E733" t="str">
            <v>Miscellaneous Revenue</v>
          </cell>
          <cell r="F733" t="str">
            <v>Miscellaneous Revenue</v>
          </cell>
          <cell r="G733">
            <v>0</v>
          </cell>
          <cell r="H733">
            <v>0</v>
          </cell>
        </row>
        <row r="734">
          <cell r="B734" t="str">
            <v>0630Other Financing Sources</v>
          </cell>
          <cell r="C734" t="str">
            <v>0630</v>
          </cell>
          <cell r="D734" t="str">
            <v>Boundary Review Board</v>
          </cell>
          <cell r="E734" t="str">
            <v>Other Financing Sources</v>
          </cell>
          <cell r="F734" t="str">
            <v>Other Financing Sources</v>
          </cell>
          <cell r="G734">
            <v>0</v>
          </cell>
          <cell r="H734">
            <v>0</v>
          </cell>
        </row>
        <row r="735">
          <cell r="B735" t="str">
            <v>0630Taxes</v>
          </cell>
          <cell r="C735" t="str">
            <v>0630</v>
          </cell>
          <cell r="D735" t="str">
            <v>Boundary Review Board</v>
          </cell>
          <cell r="E735" t="str">
            <v>Taxes</v>
          </cell>
          <cell r="F735" t="str">
            <v>Taxes</v>
          </cell>
          <cell r="G735">
            <v>0</v>
          </cell>
          <cell r="H735">
            <v>0</v>
          </cell>
        </row>
        <row r="736">
          <cell r="B736" t="str">
            <v>0635Charges for Services</v>
          </cell>
          <cell r="C736" t="str">
            <v>0635</v>
          </cell>
          <cell r="D736" t="str">
            <v>Board of Health Support</v>
          </cell>
          <cell r="E736" t="str">
            <v>Charges for Services</v>
          </cell>
          <cell r="F736" t="str">
            <v>Charges for Services</v>
          </cell>
          <cell r="G736">
            <v>0</v>
          </cell>
          <cell r="H736">
            <v>0</v>
          </cell>
        </row>
        <row r="737">
          <cell r="B737" t="str">
            <v>0635Fines and Forfeits</v>
          </cell>
          <cell r="C737" t="str">
            <v>0635</v>
          </cell>
          <cell r="D737" t="str">
            <v>Board of Health Support</v>
          </cell>
          <cell r="E737" t="str">
            <v>Fines and Forfeits</v>
          </cell>
          <cell r="F737" t="str">
            <v>Fines and Forfeits</v>
          </cell>
          <cell r="G737">
            <v>0</v>
          </cell>
          <cell r="H737">
            <v>0</v>
          </cell>
        </row>
        <row r="738">
          <cell r="B738" t="str">
            <v>0635General Fund Transfers</v>
          </cell>
          <cell r="C738" t="str">
            <v>0635</v>
          </cell>
          <cell r="D738" t="str">
            <v>Board of Health Support</v>
          </cell>
          <cell r="E738" t="str">
            <v>General Fund Transfers</v>
          </cell>
          <cell r="F738" t="str">
            <v>General Fund Transfers</v>
          </cell>
          <cell r="G738">
            <v>0</v>
          </cell>
          <cell r="H738">
            <v>0</v>
          </cell>
        </row>
        <row r="739">
          <cell r="B739" t="str">
            <v>0635Grant</v>
          </cell>
          <cell r="C739" t="str">
            <v>0635</v>
          </cell>
          <cell r="D739" t="str">
            <v>Board of Health Support</v>
          </cell>
          <cell r="E739" t="str">
            <v>Grant</v>
          </cell>
          <cell r="F739" t="str">
            <v>Grant</v>
          </cell>
          <cell r="G739">
            <v>0</v>
          </cell>
          <cell r="H739">
            <v>0</v>
          </cell>
        </row>
        <row r="740">
          <cell r="B740" t="str">
            <v>0635Intergovt. Revenues</v>
          </cell>
          <cell r="C740" t="str">
            <v>0635</v>
          </cell>
          <cell r="D740" t="str">
            <v>Board of Health Support</v>
          </cell>
          <cell r="E740" t="str">
            <v>Intergovt. Revenues</v>
          </cell>
          <cell r="F740" t="str">
            <v>Intergovt. Revenues</v>
          </cell>
          <cell r="G740">
            <v>0</v>
          </cell>
          <cell r="H740">
            <v>0</v>
          </cell>
        </row>
        <row r="741">
          <cell r="B741" t="str">
            <v>0635Licenses and Permits</v>
          </cell>
          <cell r="C741" t="str">
            <v>0635</v>
          </cell>
          <cell r="D741" t="str">
            <v>Board of Health Support</v>
          </cell>
          <cell r="E741" t="str">
            <v>Licenses and Permits</v>
          </cell>
          <cell r="F741" t="str">
            <v>Licenses and Permits</v>
          </cell>
          <cell r="G741">
            <v>0</v>
          </cell>
          <cell r="H741">
            <v>0</v>
          </cell>
        </row>
        <row r="742">
          <cell r="B742" t="str">
            <v>0635Miscellaneous Revenue</v>
          </cell>
          <cell r="C742" t="str">
            <v>0635</v>
          </cell>
          <cell r="D742" t="str">
            <v>Board of Health Support</v>
          </cell>
          <cell r="E742" t="str">
            <v>Miscellaneous Revenue</v>
          </cell>
          <cell r="F742" t="str">
            <v>Miscellaneous Revenue</v>
          </cell>
          <cell r="G742">
            <v>0</v>
          </cell>
          <cell r="H742">
            <v>0</v>
          </cell>
        </row>
        <row r="743">
          <cell r="B743" t="str">
            <v>0635Other Financing Sources</v>
          </cell>
          <cell r="C743" t="str">
            <v>0635</v>
          </cell>
          <cell r="D743" t="str">
            <v>Board of Health Support</v>
          </cell>
          <cell r="E743" t="str">
            <v>Other Financing Sources</v>
          </cell>
          <cell r="F743" t="str">
            <v>Other Financing Sources</v>
          </cell>
          <cell r="G743">
            <v>0</v>
          </cell>
          <cell r="H743">
            <v>0</v>
          </cell>
        </row>
        <row r="744">
          <cell r="B744" t="str">
            <v>0635Taxes</v>
          </cell>
          <cell r="C744" t="str">
            <v>0635</v>
          </cell>
          <cell r="D744" t="str">
            <v>Board of Health Support</v>
          </cell>
          <cell r="E744" t="str">
            <v>Taxes</v>
          </cell>
          <cell r="F744" t="str">
            <v>Taxes</v>
          </cell>
          <cell r="G744">
            <v>0</v>
          </cell>
          <cell r="H744">
            <v>0</v>
          </cell>
        </row>
        <row r="745">
          <cell r="B745" t="str">
            <v>0640Charges for Services</v>
          </cell>
          <cell r="C745" t="str">
            <v>0640</v>
          </cell>
          <cell r="D745" t="str">
            <v>Parks and Recreation</v>
          </cell>
          <cell r="E745" t="str">
            <v>Charges for Services</v>
          </cell>
          <cell r="F745" t="str">
            <v>Charges for Services</v>
          </cell>
          <cell r="G745">
            <v>4471649</v>
          </cell>
          <cell r="H745">
            <v>4451849</v>
          </cell>
        </row>
        <row r="746">
          <cell r="B746" t="str">
            <v>0640Fines and Forfeits</v>
          </cell>
          <cell r="C746" t="str">
            <v>0640</v>
          </cell>
          <cell r="D746" t="str">
            <v>Parks and Recreation</v>
          </cell>
          <cell r="E746" t="str">
            <v>Fines and Forfeits</v>
          </cell>
          <cell r="F746" t="str">
            <v>Fines and Forfeits</v>
          </cell>
          <cell r="G746">
            <v>0</v>
          </cell>
          <cell r="H746">
            <v>0</v>
          </cell>
        </row>
        <row r="747">
          <cell r="B747" t="str">
            <v>0640General Fund Transfers</v>
          </cell>
          <cell r="C747" t="str">
            <v>0640</v>
          </cell>
          <cell r="D747" t="str">
            <v>Parks and Recreation</v>
          </cell>
          <cell r="E747" t="str">
            <v>General Fund Transfers</v>
          </cell>
          <cell r="F747" t="str">
            <v>General Fund Transfers</v>
          </cell>
          <cell r="G747">
            <v>444311</v>
          </cell>
          <cell r="H747">
            <v>589111</v>
          </cell>
        </row>
        <row r="748">
          <cell r="B748" t="str">
            <v>0640Grant</v>
          </cell>
          <cell r="C748" t="str">
            <v>0640</v>
          </cell>
          <cell r="D748" t="str">
            <v>Parks and Recreation</v>
          </cell>
          <cell r="E748" t="str">
            <v>Grant</v>
          </cell>
          <cell r="F748" t="str">
            <v>Grant</v>
          </cell>
          <cell r="G748">
            <v>0</v>
          </cell>
          <cell r="H748">
            <v>0</v>
          </cell>
        </row>
        <row r="749">
          <cell r="B749" t="str">
            <v>0640Intergovt. Revenues</v>
          </cell>
          <cell r="C749" t="str">
            <v>0640</v>
          </cell>
          <cell r="D749" t="str">
            <v>Parks and Recreation</v>
          </cell>
          <cell r="E749" t="str">
            <v>Intergovt. Revenues</v>
          </cell>
          <cell r="F749" t="str">
            <v>Intergovt. Revenues</v>
          </cell>
          <cell r="G749">
            <v>-91000</v>
          </cell>
          <cell r="H749">
            <v>0</v>
          </cell>
        </row>
        <row r="750">
          <cell r="B750" t="str">
            <v>0640Licenses and Permits</v>
          </cell>
          <cell r="C750" t="str">
            <v>0640</v>
          </cell>
          <cell r="D750" t="str">
            <v>Parks and Recreation</v>
          </cell>
          <cell r="E750" t="str">
            <v>Licenses and Permits</v>
          </cell>
          <cell r="F750" t="str">
            <v>Licenses and Permits</v>
          </cell>
          <cell r="G750">
            <v>46464</v>
          </cell>
          <cell r="H750">
            <v>46464</v>
          </cell>
        </row>
        <row r="751">
          <cell r="B751" t="str">
            <v>0640Miscellaneous Revenue</v>
          </cell>
          <cell r="C751" t="str">
            <v>0640</v>
          </cell>
          <cell r="D751" t="str">
            <v>Parks and Recreation</v>
          </cell>
          <cell r="E751" t="str">
            <v>Miscellaneous Revenue</v>
          </cell>
          <cell r="F751" t="str">
            <v>Miscellaneous Revenue</v>
          </cell>
          <cell r="G751">
            <v>2318791</v>
          </cell>
          <cell r="H751">
            <v>1738651</v>
          </cell>
        </row>
        <row r="752">
          <cell r="B752" t="str">
            <v>0640Other Financing Sources</v>
          </cell>
          <cell r="C752" t="str">
            <v>0640</v>
          </cell>
          <cell r="D752" t="str">
            <v>Parks and Recreation</v>
          </cell>
          <cell r="E752" t="str">
            <v>Other Financing Sources</v>
          </cell>
          <cell r="F752" t="str">
            <v>Other Financing Sources</v>
          </cell>
          <cell r="G752">
            <v>951685</v>
          </cell>
          <cell r="H752">
            <v>360685</v>
          </cell>
        </row>
        <row r="753">
          <cell r="B753" t="str">
            <v>0640Taxes</v>
          </cell>
          <cell r="C753" t="str">
            <v>0640</v>
          </cell>
          <cell r="D753" t="str">
            <v>Parks and Recreation</v>
          </cell>
          <cell r="E753" t="str">
            <v>Taxes</v>
          </cell>
          <cell r="F753" t="str">
            <v>Taxes</v>
          </cell>
          <cell r="G753">
            <v>18409438</v>
          </cell>
          <cell r="H753">
            <v>19254559</v>
          </cell>
        </row>
        <row r="754">
          <cell r="B754" t="str">
            <v>0641Charges for Services</v>
          </cell>
          <cell r="C754" t="str">
            <v>0641</v>
          </cell>
          <cell r="D754" t="str">
            <v>Expansion Levy</v>
          </cell>
          <cell r="E754" t="str">
            <v>Charges for Services</v>
          </cell>
          <cell r="F754" t="str">
            <v>Charges for Services</v>
          </cell>
          <cell r="G754">
            <v>0</v>
          </cell>
          <cell r="H754">
            <v>0</v>
          </cell>
        </row>
        <row r="755">
          <cell r="B755" t="str">
            <v>0641Fines and Forfeits</v>
          </cell>
          <cell r="C755" t="str">
            <v>0641</v>
          </cell>
          <cell r="D755" t="str">
            <v>Expansion Levy</v>
          </cell>
          <cell r="E755" t="str">
            <v>Fines and Forfeits</v>
          </cell>
          <cell r="F755" t="str">
            <v>Fines and Forfeits</v>
          </cell>
          <cell r="G755">
            <v>0</v>
          </cell>
          <cell r="H755">
            <v>0</v>
          </cell>
        </row>
        <row r="756">
          <cell r="B756" t="str">
            <v>0641General Fund Transfers</v>
          </cell>
          <cell r="C756" t="str">
            <v>0641</v>
          </cell>
          <cell r="D756" t="str">
            <v>Expansion Levy</v>
          </cell>
          <cell r="E756" t="str">
            <v>General Fund Transfers</v>
          </cell>
          <cell r="F756" t="str">
            <v>General Fund Transfers</v>
          </cell>
          <cell r="G756">
            <v>0</v>
          </cell>
          <cell r="H756">
            <v>0</v>
          </cell>
        </row>
        <row r="757">
          <cell r="B757" t="str">
            <v>0641Grant</v>
          </cell>
          <cell r="C757" t="str">
            <v>0641</v>
          </cell>
          <cell r="D757" t="str">
            <v>Expansion Levy</v>
          </cell>
          <cell r="E757" t="str">
            <v>Grant</v>
          </cell>
          <cell r="F757" t="str">
            <v>Grant</v>
          </cell>
          <cell r="G757">
            <v>0</v>
          </cell>
          <cell r="H757">
            <v>0</v>
          </cell>
        </row>
        <row r="758">
          <cell r="B758" t="str">
            <v>0641Intergovt. Revenues</v>
          </cell>
          <cell r="C758" t="str">
            <v>0641</v>
          </cell>
          <cell r="D758" t="str">
            <v>Expansion Levy</v>
          </cell>
          <cell r="E758" t="str">
            <v>Intergovt. Revenues</v>
          </cell>
          <cell r="F758" t="str">
            <v>Intergovt. Revenues</v>
          </cell>
          <cell r="G758">
            <v>0</v>
          </cell>
          <cell r="H758">
            <v>0</v>
          </cell>
        </row>
        <row r="759">
          <cell r="B759" t="str">
            <v>0641Licenses and Permits</v>
          </cell>
          <cell r="C759" t="str">
            <v>0641</v>
          </cell>
          <cell r="D759" t="str">
            <v>Expansion Levy</v>
          </cell>
          <cell r="E759" t="str">
            <v>Licenses and Permits</v>
          </cell>
          <cell r="F759" t="str">
            <v>Licenses and Permits</v>
          </cell>
          <cell r="G759">
            <v>0</v>
          </cell>
          <cell r="H759">
            <v>0</v>
          </cell>
        </row>
        <row r="760">
          <cell r="B760" t="str">
            <v>0641Miscellaneous Revenue</v>
          </cell>
          <cell r="C760" t="str">
            <v>0641</v>
          </cell>
          <cell r="D760" t="str">
            <v>Expansion Levy</v>
          </cell>
          <cell r="E760" t="str">
            <v>Miscellaneous Revenue</v>
          </cell>
          <cell r="F760" t="str">
            <v>Miscellaneous Revenue</v>
          </cell>
          <cell r="G760">
            <v>0</v>
          </cell>
          <cell r="H760">
            <v>0</v>
          </cell>
        </row>
        <row r="761">
          <cell r="B761" t="str">
            <v>0641Other Financing Sources</v>
          </cell>
          <cell r="C761" t="str">
            <v>0641</v>
          </cell>
          <cell r="D761" t="str">
            <v>Expansion Levy</v>
          </cell>
          <cell r="E761" t="str">
            <v>Other Financing Sources</v>
          </cell>
          <cell r="F761" t="str">
            <v>Other Financing Sources</v>
          </cell>
          <cell r="G761">
            <v>0</v>
          </cell>
          <cell r="H761">
            <v>0</v>
          </cell>
        </row>
        <row r="762">
          <cell r="B762" t="str">
            <v>0641Taxes</v>
          </cell>
          <cell r="C762" t="str">
            <v>0641</v>
          </cell>
          <cell r="D762" t="str">
            <v>Expansion Levy</v>
          </cell>
          <cell r="E762" t="str">
            <v>Taxes</v>
          </cell>
          <cell r="F762" t="str">
            <v>Taxes</v>
          </cell>
          <cell r="G762">
            <v>18409439</v>
          </cell>
          <cell r="H762">
            <v>19254559</v>
          </cell>
        </row>
        <row r="763">
          <cell r="B763" t="str">
            <v>0645Charges for Services</v>
          </cell>
          <cell r="C763" t="str">
            <v>0645</v>
          </cell>
          <cell r="D763" t="str">
            <v>Federal Lobbying</v>
          </cell>
          <cell r="E763" t="str">
            <v>Charges for Services</v>
          </cell>
          <cell r="F763" t="str">
            <v>Charges for Services</v>
          </cell>
          <cell r="G763">
            <v>0</v>
          </cell>
          <cell r="H763">
            <v>0</v>
          </cell>
        </row>
        <row r="764">
          <cell r="B764" t="str">
            <v>0645Fines and Forfeits</v>
          </cell>
          <cell r="C764" t="str">
            <v>0645</v>
          </cell>
          <cell r="D764" t="str">
            <v>Federal Lobbying</v>
          </cell>
          <cell r="E764" t="str">
            <v>Fines and Forfeits</v>
          </cell>
          <cell r="F764" t="str">
            <v>Fines and Forfeits</v>
          </cell>
          <cell r="G764">
            <v>0</v>
          </cell>
          <cell r="H764">
            <v>0</v>
          </cell>
        </row>
        <row r="765">
          <cell r="B765" t="str">
            <v>0645General Fund Transfers</v>
          </cell>
          <cell r="C765" t="str">
            <v>0645</v>
          </cell>
          <cell r="D765" t="str">
            <v>Federal Lobbying</v>
          </cell>
          <cell r="E765" t="str">
            <v>General Fund Transfers</v>
          </cell>
          <cell r="F765" t="str">
            <v>General Fund Transfers</v>
          </cell>
          <cell r="G765">
            <v>0</v>
          </cell>
          <cell r="H765">
            <v>0</v>
          </cell>
        </row>
        <row r="766">
          <cell r="B766" t="str">
            <v>0645Grant</v>
          </cell>
          <cell r="C766" t="str">
            <v>0645</v>
          </cell>
          <cell r="D766" t="str">
            <v>Federal Lobbying</v>
          </cell>
          <cell r="E766" t="str">
            <v>Grant</v>
          </cell>
          <cell r="F766" t="str">
            <v>Grant</v>
          </cell>
          <cell r="G766">
            <v>0</v>
          </cell>
          <cell r="H766">
            <v>0</v>
          </cell>
        </row>
        <row r="767">
          <cell r="B767" t="str">
            <v>0645Intergovt. Revenues</v>
          </cell>
          <cell r="C767" t="str">
            <v>0645</v>
          </cell>
          <cell r="D767" t="str">
            <v>Federal Lobbying</v>
          </cell>
          <cell r="E767" t="str">
            <v>Intergovt. Revenues</v>
          </cell>
          <cell r="F767" t="str">
            <v>Intergovt. Revenues</v>
          </cell>
          <cell r="G767">
            <v>0</v>
          </cell>
          <cell r="H767">
            <v>0</v>
          </cell>
        </row>
        <row r="768">
          <cell r="B768" t="str">
            <v>0645Licenses and Permits</v>
          </cell>
          <cell r="C768" t="str">
            <v>0645</v>
          </cell>
          <cell r="D768" t="str">
            <v>Federal Lobbying</v>
          </cell>
          <cell r="E768" t="str">
            <v>Licenses and Permits</v>
          </cell>
          <cell r="F768" t="str">
            <v>Licenses and Permits</v>
          </cell>
          <cell r="G768">
            <v>0</v>
          </cell>
          <cell r="H768">
            <v>0</v>
          </cell>
        </row>
        <row r="769">
          <cell r="B769" t="str">
            <v>0645Miscellaneous Revenue</v>
          </cell>
          <cell r="C769" t="str">
            <v>0645</v>
          </cell>
          <cell r="D769" t="str">
            <v>Federal Lobbying</v>
          </cell>
          <cell r="E769" t="str">
            <v>Miscellaneous Revenue</v>
          </cell>
          <cell r="F769" t="str">
            <v>Miscellaneous Revenue</v>
          </cell>
          <cell r="G769">
            <v>0</v>
          </cell>
          <cell r="H769">
            <v>0</v>
          </cell>
        </row>
        <row r="770">
          <cell r="B770" t="str">
            <v>0645Other Financing Sources</v>
          </cell>
          <cell r="C770" t="str">
            <v>0645</v>
          </cell>
          <cell r="D770" t="str">
            <v>Federal Lobbying</v>
          </cell>
          <cell r="E770" t="str">
            <v>Other Financing Sources</v>
          </cell>
          <cell r="F770" t="str">
            <v>Other Financing Sources</v>
          </cell>
          <cell r="G770">
            <v>0</v>
          </cell>
          <cell r="H770">
            <v>0</v>
          </cell>
        </row>
        <row r="771">
          <cell r="B771" t="str">
            <v>0645Taxes</v>
          </cell>
          <cell r="C771" t="str">
            <v>0645</v>
          </cell>
          <cell r="D771" t="str">
            <v>Federal Lobbying</v>
          </cell>
          <cell r="E771" t="str">
            <v>Taxes</v>
          </cell>
          <cell r="F771" t="str">
            <v>Taxes</v>
          </cell>
          <cell r="G771">
            <v>0</v>
          </cell>
          <cell r="H771">
            <v>0</v>
          </cell>
        </row>
        <row r="772">
          <cell r="B772" t="str">
            <v>0650Charges for Services</v>
          </cell>
          <cell r="C772" t="str">
            <v>0650</v>
          </cell>
          <cell r="D772" t="str">
            <v>Memberships and Dues</v>
          </cell>
          <cell r="E772" t="str">
            <v>Charges for Services</v>
          </cell>
          <cell r="F772" t="str">
            <v>Charges for Services</v>
          </cell>
          <cell r="G772">
            <v>0</v>
          </cell>
          <cell r="H772">
            <v>0</v>
          </cell>
        </row>
        <row r="773">
          <cell r="B773" t="str">
            <v>0650Fines and Forfeits</v>
          </cell>
          <cell r="C773" t="str">
            <v>0650</v>
          </cell>
          <cell r="D773" t="str">
            <v>Memberships and Dues</v>
          </cell>
          <cell r="E773" t="str">
            <v>Fines and Forfeits</v>
          </cell>
          <cell r="F773" t="str">
            <v>Fines and Forfeits</v>
          </cell>
          <cell r="G773">
            <v>0</v>
          </cell>
          <cell r="H773">
            <v>0</v>
          </cell>
        </row>
        <row r="774">
          <cell r="B774" t="str">
            <v>0650General Fund Transfers</v>
          </cell>
          <cell r="C774" t="str">
            <v>0650</v>
          </cell>
          <cell r="D774" t="str">
            <v>Memberships and Dues</v>
          </cell>
          <cell r="E774" t="str">
            <v>General Fund Transfers</v>
          </cell>
          <cell r="F774" t="str">
            <v>General Fund Transfers</v>
          </cell>
          <cell r="G774">
            <v>0</v>
          </cell>
          <cell r="H774">
            <v>0</v>
          </cell>
        </row>
        <row r="775">
          <cell r="B775" t="str">
            <v>0650Grant</v>
          </cell>
          <cell r="C775" t="str">
            <v>0650</v>
          </cell>
          <cell r="D775" t="str">
            <v>Memberships and Dues</v>
          </cell>
          <cell r="E775" t="str">
            <v>Grant</v>
          </cell>
          <cell r="F775" t="str">
            <v>Grant</v>
          </cell>
          <cell r="G775">
            <v>0</v>
          </cell>
          <cell r="H775">
            <v>0</v>
          </cell>
        </row>
        <row r="776">
          <cell r="B776" t="str">
            <v>0650Intergovt. Revenues</v>
          </cell>
          <cell r="C776" t="str">
            <v>0650</v>
          </cell>
          <cell r="D776" t="str">
            <v>Memberships and Dues</v>
          </cell>
          <cell r="E776" t="str">
            <v>Intergovt. Revenues</v>
          </cell>
          <cell r="F776" t="str">
            <v>Intergovt. Revenues</v>
          </cell>
          <cell r="G776">
            <v>0</v>
          </cell>
          <cell r="H776">
            <v>0</v>
          </cell>
        </row>
        <row r="777">
          <cell r="B777" t="str">
            <v>0650Licenses and Permits</v>
          </cell>
          <cell r="C777" t="str">
            <v>0650</v>
          </cell>
          <cell r="D777" t="str">
            <v>Memberships and Dues</v>
          </cell>
          <cell r="E777" t="str">
            <v>Licenses and Permits</v>
          </cell>
          <cell r="F777" t="str">
            <v>Licenses and Permits</v>
          </cell>
          <cell r="G777">
            <v>0</v>
          </cell>
          <cell r="H777">
            <v>0</v>
          </cell>
        </row>
        <row r="778">
          <cell r="B778" t="str">
            <v>0650Miscellaneous Revenue</v>
          </cell>
          <cell r="C778" t="str">
            <v>0650</v>
          </cell>
          <cell r="D778" t="str">
            <v>Memberships and Dues</v>
          </cell>
          <cell r="E778" t="str">
            <v>Miscellaneous Revenue</v>
          </cell>
          <cell r="F778" t="str">
            <v>Miscellaneous Revenue</v>
          </cell>
          <cell r="G778">
            <v>0</v>
          </cell>
          <cell r="H778">
            <v>0</v>
          </cell>
        </row>
        <row r="779">
          <cell r="B779" t="str">
            <v>0650Other Financing Sources</v>
          </cell>
          <cell r="C779" t="str">
            <v>0650</v>
          </cell>
          <cell r="D779" t="str">
            <v>Memberships and Dues</v>
          </cell>
          <cell r="E779" t="str">
            <v>Other Financing Sources</v>
          </cell>
          <cell r="F779" t="str">
            <v>Other Financing Sources</v>
          </cell>
          <cell r="G779">
            <v>0</v>
          </cell>
          <cell r="H779">
            <v>0</v>
          </cell>
        </row>
        <row r="780">
          <cell r="B780" t="str">
            <v>0650Taxes</v>
          </cell>
          <cell r="C780" t="str">
            <v>0650</v>
          </cell>
          <cell r="D780" t="str">
            <v>Memberships and Dues</v>
          </cell>
          <cell r="E780" t="str">
            <v>Taxes</v>
          </cell>
          <cell r="F780" t="str">
            <v>Taxes</v>
          </cell>
          <cell r="G780">
            <v>0</v>
          </cell>
          <cell r="H780">
            <v>0</v>
          </cell>
        </row>
        <row r="781">
          <cell r="B781" t="str">
            <v>0651Charges for Services</v>
          </cell>
          <cell r="C781" t="str">
            <v>0651</v>
          </cell>
          <cell r="D781" t="str">
            <v>Sales Tax Reserve Contingency</v>
          </cell>
          <cell r="E781" t="str">
            <v>Charges for Services</v>
          </cell>
          <cell r="F781" t="str">
            <v>Charges for Services</v>
          </cell>
          <cell r="G781">
            <v>0</v>
          </cell>
          <cell r="H781">
            <v>0</v>
          </cell>
        </row>
        <row r="782">
          <cell r="B782" t="str">
            <v>0651Fines and Forfeits</v>
          </cell>
          <cell r="C782" t="str">
            <v>0651</v>
          </cell>
          <cell r="D782" t="str">
            <v>Sales Tax Reserve Contingency</v>
          </cell>
          <cell r="E782" t="str">
            <v>Fines and Forfeits</v>
          </cell>
          <cell r="F782" t="str">
            <v>Fines and Forfeits</v>
          </cell>
          <cell r="G782">
            <v>0</v>
          </cell>
          <cell r="H782">
            <v>0</v>
          </cell>
        </row>
        <row r="783">
          <cell r="B783" t="str">
            <v>0651General Fund Transfers</v>
          </cell>
          <cell r="C783" t="str">
            <v>0651</v>
          </cell>
          <cell r="D783" t="str">
            <v>Sales Tax Reserve Contingency</v>
          </cell>
          <cell r="E783" t="str">
            <v>General Fund Transfers</v>
          </cell>
          <cell r="F783" t="str">
            <v>General Fund Transfers</v>
          </cell>
          <cell r="G783">
            <v>0</v>
          </cell>
          <cell r="H783">
            <v>0</v>
          </cell>
        </row>
        <row r="784">
          <cell r="B784" t="str">
            <v>0651Grant</v>
          </cell>
          <cell r="C784" t="str">
            <v>0651</v>
          </cell>
          <cell r="D784" t="str">
            <v>Sales Tax Reserve Contingency</v>
          </cell>
          <cell r="E784" t="str">
            <v>Grant</v>
          </cell>
          <cell r="F784" t="str">
            <v>Grant</v>
          </cell>
          <cell r="G784">
            <v>0</v>
          </cell>
          <cell r="H784">
            <v>0</v>
          </cell>
        </row>
        <row r="785">
          <cell r="B785" t="str">
            <v>0651Intergovt. Revenues</v>
          </cell>
          <cell r="C785" t="str">
            <v>0651</v>
          </cell>
          <cell r="D785" t="str">
            <v>Sales Tax Reserve Contingency</v>
          </cell>
          <cell r="E785" t="str">
            <v>Intergovt. Revenues</v>
          </cell>
          <cell r="F785" t="str">
            <v>Intergovt. Revenues</v>
          </cell>
          <cell r="G785">
            <v>0</v>
          </cell>
          <cell r="H785">
            <v>0</v>
          </cell>
        </row>
        <row r="786">
          <cell r="B786" t="str">
            <v>0651Licenses and Permits</v>
          </cell>
          <cell r="C786" t="str">
            <v>0651</v>
          </cell>
          <cell r="D786" t="str">
            <v>Sales Tax Reserve Contingency</v>
          </cell>
          <cell r="E786" t="str">
            <v>Licenses and Permits</v>
          </cell>
          <cell r="F786" t="str">
            <v>Licenses and Permits</v>
          </cell>
          <cell r="G786">
            <v>0</v>
          </cell>
          <cell r="H786">
            <v>0</v>
          </cell>
        </row>
        <row r="787">
          <cell r="B787" t="str">
            <v>0651Miscellaneous Revenue</v>
          </cell>
          <cell r="C787" t="str">
            <v>0651</v>
          </cell>
          <cell r="D787" t="str">
            <v>Sales Tax Reserve Contingency</v>
          </cell>
          <cell r="E787" t="str">
            <v>Miscellaneous Revenue</v>
          </cell>
          <cell r="F787" t="str">
            <v>Miscellaneous Revenue</v>
          </cell>
          <cell r="G787">
            <v>0</v>
          </cell>
          <cell r="H787">
            <v>0</v>
          </cell>
        </row>
        <row r="788">
          <cell r="B788" t="str">
            <v>0651Other Financing Sources</v>
          </cell>
          <cell r="C788" t="str">
            <v>0651</v>
          </cell>
          <cell r="D788" t="str">
            <v>Sales Tax Reserve Contingency</v>
          </cell>
          <cell r="E788" t="str">
            <v>Other Financing Sources</v>
          </cell>
          <cell r="F788" t="str">
            <v>Other Financing Sources</v>
          </cell>
          <cell r="G788">
            <v>0</v>
          </cell>
          <cell r="H788">
            <v>0</v>
          </cell>
        </row>
        <row r="789">
          <cell r="B789" t="str">
            <v>0651Taxes</v>
          </cell>
          <cell r="C789" t="str">
            <v>0651</v>
          </cell>
          <cell r="D789" t="str">
            <v>Sales Tax Reserve Contingency</v>
          </cell>
          <cell r="E789" t="str">
            <v>Taxes</v>
          </cell>
          <cell r="F789" t="str">
            <v>Taxes</v>
          </cell>
          <cell r="G789">
            <v>0</v>
          </cell>
          <cell r="H789">
            <v>0</v>
          </cell>
        </row>
        <row r="790">
          <cell r="B790" t="str">
            <v>0653Charges for Services</v>
          </cell>
          <cell r="C790" t="str">
            <v>0653</v>
          </cell>
          <cell r="D790" t="str">
            <v>Rainy Day Reserve Fund</v>
          </cell>
          <cell r="E790" t="str">
            <v>Charges for Services</v>
          </cell>
          <cell r="F790" t="str">
            <v>Charges for Services</v>
          </cell>
          <cell r="G790">
            <v>0</v>
          </cell>
          <cell r="H790">
            <v>0</v>
          </cell>
        </row>
        <row r="791">
          <cell r="B791" t="str">
            <v>0653Fines and Forfeits</v>
          </cell>
          <cell r="C791" t="str">
            <v>0653</v>
          </cell>
          <cell r="D791" t="str">
            <v>Rainy Day Reserve Fund</v>
          </cell>
          <cell r="E791" t="str">
            <v>Fines and Forfeits</v>
          </cell>
          <cell r="F791" t="str">
            <v>Fines and Forfeits</v>
          </cell>
          <cell r="G791">
            <v>0</v>
          </cell>
          <cell r="H791">
            <v>0</v>
          </cell>
        </row>
        <row r="792">
          <cell r="B792" t="str">
            <v>0653General Fund Transfers</v>
          </cell>
          <cell r="C792" t="str">
            <v>0653</v>
          </cell>
          <cell r="D792" t="str">
            <v>Rainy Day Reserve Fund</v>
          </cell>
          <cell r="E792" t="str">
            <v>General Fund Transfers</v>
          </cell>
          <cell r="F792" t="str">
            <v>General Fund Transfers</v>
          </cell>
          <cell r="G792">
            <v>0</v>
          </cell>
          <cell r="H792">
            <v>0</v>
          </cell>
        </row>
        <row r="793">
          <cell r="B793" t="str">
            <v>0653Grant</v>
          </cell>
          <cell r="C793" t="str">
            <v>0653</v>
          </cell>
          <cell r="D793" t="str">
            <v>Rainy Day Reserve Fund</v>
          </cell>
          <cell r="E793" t="str">
            <v>Grant</v>
          </cell>
          <cell r="F793" t="str">
            <v>Grant</v>
          </cell>
          <cell r="G793">
            <v>0</v>
          </cell>
          <cell r="H793">
            <v>0</v>
          </cell>
        </row>
        <row r="794">
          <cell r="B794" t="str">
            <v>0653Intergovt. Revenues</v>
          </cell>
          <cell r="C794" t="str">
            <v>0653</v>
          </cell>
          <cell r="D794" t="str">
            <v>Rainy Day Reserve Fund</v>
          </cell>
          <cell r="E794" t="str">
            <v>Intergovt. Revenues</v>
          </cell>
          <cell r="F794" t="str">
            <v>Intergovt. Revenues</v>
          </cell>
          <cell r="G794">
            <v>0</v>
          </cell>
          <cell r="H794">
            <v>0</v>
          </cell>
        </row>
        <row r="795">
          <cell r="B795" t="str">
            <v>0653Licenses and Permits</v>
          </cell>
          <cell r="C795" t="str">
            <v>0653</v>
          </cell>
          <cell r="D795" t="str">
            <v>Rainy Day Reserve Fund</v>
          </cell>
          <cell r="E795" t="str">
            <v>Licenses and Permits</v>
          </cell>
          <cell r="F795" t="str">
            <v>Licenses and Permits</v>
          </cell>
          <cell r="G795">
            <v>0</v>
          </cell>
          <cell r="H795">
            <v>0</v>
          </cell>
        </row>
        <row r="796">
          <cell r="B796" t="str">
            <v>0653Miscellaneous Revenue</v>
          </cell>
          <cell r="C796" t="str">
            <v>0653</v>
          </cell>
          <cell r="D796" t="str">
            <v>Rainy Day Reserve Fund</v>
          </cell>
          <cell r="E796" t="str">
            <v>Miscellaneous Revenue</v>
          </cell>
          <cell r="F796" t="str">
            <v>Miscellaneous Revenue</v>
          </cell>
          <cell r="G796">
            <v>0</v>
          </cell>
          <cell r="H796">
            <v>0</v>
          </cell>
        </row>
        <row r="797">
          <cell r="B797" t="str">
            <v>0653Other Financing Sources</v>
          </cell>
          <cell r="C797" t="str">
            <v>0653</v>
          </cell>
          <cell r="D797" t="str">
            <v>Rainy Day Reserve Fund</v>
          </cell>
          <cell r="E797" t="str">
            <v>Other Financing Sources</v>
          </cell>
          <cell r="F797" t="str">
            <v>Other Financing Sources</v>
          </cell>
          <cell r="G797">
            <v>0</v>
          </cell>
          <cell r="H797">
            <v>0</v>
          </cell>
        </row>
        <row r="798">
          <cell r="B798" t="str">
            <v>0653Taxes</v>
          </cell>
          <cell r="C798" t="str">
            <v>0653</v>
          </cell>
          <cell r="D798" t="str">
            <v>Rainy Day Reserve Fund</v>
          </cell>
          <cell r="E798" t="str">
            <v>Taxes</v>
          </cell>
          <cell r="F798" t="str">
            <v>Taxes</v>
          </cell>
          <cell r="G798">
            <v>0</v>
          </cell>
          <cell r="H798">
            <v>0</v>
          </cell>
        </row>
        <row r="799">
          <cell r="B799" t="str">
            <v>0654Charges for Services</v>
          </cell>
          <cell r="C799" t="str">
            <v>0654</v>
          </cell>
          <cell r="D799" t="str">
            <v>Salary and Wage Contingency</v>
          </cell>
          <cell r="E799" t="str">
            <v>Charges for Services</v>
          </cell>
          <cell r="F799" t="str">
            <v>Charges for Services</v>
          </cell>
          <cell r="G799">
            <v>0</v>
          </cell>
          <cell r="H799">
            <v>0</v>
          </cell>
        </row>
        <row r="800">
          <cell r="B800" t="str">
            <v>0654Fines and Forfeits</v>
          </cell>
          <cell r="C800" t="str">
            <v>0654</v>
          </cell>
          <cell r="D800" t="str">
            <v>Salary and Wage Contingency</v>
          </cell>
          <cell r="E800" t="str">
            <v>Fines and Forfeits</v>
          </cell>
          <cell r="F800" t="str">
            <v>Fines and Forfeits</v>
          </cell>
          <cell r="G800">
            <v>0</v>
          </cell>
          <cell r="H800">
            <v>0</v>
          </cell>
        </row>
        <row r="801">
          <cell r="B801" t="str">
            <v>0654General Fund Transfers</v>
          </cell>
          <cell r="C801" t="str">
            <v>0654</v>
          </cell>
          <cell r="D801" t="str">
            <v>Salary and Wage Contingency</v>
          </cell>
          <cell r="E801" t="str">
            <v>General Fund Transfers</v>
          </cell>
          <cell r="F801" t="str">
            <v>General Fund Transfers</v>
          </cell>
          <cell r="G801">
            <v>0</v>
          </cell>
          <cell r="H801">
            <v>0</v>
          </cell>
        </row>
        <row r="802">
          <cell r="B802" t="str">
            <v>0654Grant</v>
          </cell>
          <cell r="C802" t="str">
            <v>0654</v>
          </cell>
          <cell r="D802" t="str">
            <v>Salary and Wage Contingency</v>
          </cell>
          <cell r="E802" t="str">
            <v>Grant</v>
          </cell>
          <cell r="F802" t="str">
            <v>Grant</v>
          </cell>
          <cell r="G802">
            <v>0</v>
          </cell>
          <cell r="H802">
            <v>0</v>
          </cell>
        </row>
        <row r="803">
          <cell r="B803" t="str">
            <v>0654Intergovt. Revenues</v>
          </cell>
          <cell r="C803" t="str">
            <v>0654</v>
          </cell>
          <cell r="D803" t="str">
            <v>Salary and Wage Contingency</v>
          </cell>
          <cell r="E803" t="str">
            <v>Intergovt. Revenues</v>
          </cell>
          <cell r="F803" t="str">
            <v>Intergovt. Revenues</v>
          </cell>
          <cell r="G803">
            <v>0</v>
          </cell>
          <cell r="H803">
            <v>0</v>
          </cell>
        </row>
        <row r="804">
          <cell r="B804" t="str">
            <v>0654Licenses and Permits</v>
          </cell>
          <cell r="C804" t="str">
            <v>0654</v>
          </cell>
          <cell r="D804" t="str">
            <v>Salary and Wage Contingency</v>
          </cell>
          <cell r="E804" t="str">
            <v>Licenses and Permits</v>
          </cell>
          <cell r="F804" t="str">
            <v>Licenses and Permits</v>
          </cell>
          <cell r="G804">
            <v>0</v>
          </cell>
          <cell r="H804">
            <v>0</v>
          </cell>
        </row>
        <row r="805">
          <cell r="B805" t="str">
            <v>0654Miscellaneous Revenue</v>
          </cell>
          <cell r="C805" t="str">
            <v>0654</v>
          </cell>
          <cell r="D805" t="str">
            <v>Salary and Wage Contingency</v>
          </cell>
          <cell r="E805" t="str">
            <v>Miscellaneous Revenue</v>
          </cell>
          <cell r="F805" t="str">
            <v>Miscellaneous Revenue</v>
          </cell>
          <cell r="G805">
            <v>0</v>
          </cell>
          <cell r="H805">
            <v>0</v>
          </cell>
        </row>
        <row r="806">
          <cell r="B806" t="str">
            <v>0654Other Financing Sources</v>
          </cell>
          <cell r="C806" t="str">
            <v>0654</v>
          </cell>
          <cell r="D806" t="str">
            <v>Salary and Wage Contingency</v>
          </cell>
          <cell r="E806" t="str">
            <v>Other Financing Sources</v>
          </cell>
          <cell r="F806" t="str">
            <v>Other Financing Sources</v>
          </cell>
          <cell r="G806">
            <v>0</v>
          </cell>
          <cell r="H806">
            <v>0</v>
          </cell>
        </row>
        <row r="807">
          <cell r="B807" t="str">
            <v>0654Taxes</v>
          </cell>
          <cell r="C807" t="str">
            <v>0654</v>
          </cell>
          <cell r="D807" t="str">
            <v>Salary and Wage Contingency</v>
          </cell>
          <cell r="E807" t="str">
            <v>Taxes</v>
          </cell>
          <cell r="F807" t="str">
            <v>Taxes</v>
          </cell>
          <cell r="G807">
            <v>0</v>
          </cell>
          <cell r="H807">
            <v>0</v>
          </cell>
        </row>
        <row r="808">
          <cell r="B808" t="str">
            <v>0655Charges for Services</v>
          </cell>
          <cell r="C808" t="str">
            <v>0655</v>
          </cell>
          <cell r="D808" t="str">
            <v>Executive Contingency</v>
          </cell>
          <cell r="E808" t="str">
            <v>Charges for Services</v>
          </cell>
          <cell r="F808" t="str">
            <v>Charges for Services</v>
          </cell>
          <cell r="G808">
            <v>0</v>
          </cell>
          <cell r="H808">
            <v>0</v>
          </cell>
        </row>
        <row r="809">
          <cell r="B809" t="str">
            <v>0655Fines and Forfeits</v>
          </cell>
          <cell r="C809" t="str">
            <v>0655</v>
          </cell>
          <cell r="D809" t="str">
            <v>Executive Contingency</v>
          </cell>
          <cell r="E809" t="str">
            <v>Fines and Forfeits</v>
          </cell>
          <cell r="F809" t="str">
            <v>Fines and Forfeits</v>
          </cell>
          <cell r="G809">
            <v>0</v>
          </cell>
          <cell r="H809">
            <v>0</v>
          </cell>
        </row>
        <row r="810">
          <cell r="B810" t="str">
            <v>0655General Fund Transfers</v>
          </cell>
          <cell r="C810" t="str">
            <v>0655</v>
          </cell>
          <cell r="D810" t="str">
            <v>Executive Contingency</v>
          </cell>
          <cell r="E810" t="str">
            <v>General Fund Transfers</v>
          </cell>
          <cell r="F810" t="str">
            <v>General Fund Transfers</v>
          </cell>
          <cell r="G810">
            <v>0</v>
          </cell>
          <cell r="H810">
            <v>0</v>
          </cell>
        </row>
        <row r="811">
          <cell r="B811" t="str">
            <v>0655Grant</v>
          </cell>
          <cell r="C811" t="str">
            <v>0655</v>
          </cell>
          <cell r="D811" t="str">
            <v>Executive Contingency</v>
          </cell>
          <cell r="E811" t="str">
            <v>Grant</v>
          </cell>
          <cell r="F811" t="str">
            <v>Grant</v>
          </cell>
          <cell r="G811">
            <v>0</v>
          </cell>
          <cell r="H811">
            <v>0</v>
          </cell>
        </row>
        <row r="812">
          <cell r="B812" t="str">
            <v>0655Intergovt. Revenues</v>
          </cell>
          <cell r="C812" t="str">
            <v>0655</v>
          </cell>
          <cell r="D812" t="str">
            <v>Executive Contingency</v>
          </cell>
          <cell r="E812" t="str">
            <v>Intergovt. Revenues</v>
          </cell>
          <cell r="F812" t="str">
            <v>Intergovt. Revenues</v>
          </cell>
          <cell r="G812">
            <v>0</v>
          </cell>
          <cell r="H812">
            <v>0</v>
          </cell>
        </row>
        <row r="813">
          <cell r="B813" t="str">
            <v>0655Licenses and Permits</v>
          </cell>
          <cell r="C813" t="str">
            <v>0655</v>
          </cell>
          <cell r="D813" t="str">
            <v>Executive Contingency</v>
          </cell>
          <cell r="E813" t="str">
            <v>Licenses and Permits</v>
          </cell>
          <cell r="F813" t="str">
            <v>Licenses and Permits</v>
          </cell>
          <cell r="G813">
            <v>0</v>
          </cell>
          <cell r="H813">
            <v>0</v>
          </cell>
        </row>
        <row r="814">
          <cell r="B814" t="str">
            <v>0655Miscellaneous Revenue</v>
          </cell>
          <cell r="C814" t="str">
            <v>0655</v>
          </cell>
          <cell r="D814" t="str">
            <v>Executive Contingency</v>
          </cell>
          <cell r="E814" t="str">
            <v>Miscellaneous Revenue</v>
          </cell>
          <cell r="F814" t="str">
            <v>Miscellaneous Revenue</v>
          </cell>
          <cell r="G814">
            <v>0</v>
          </cell>
          <cell r="H814">
            <v>0</v>
          </cell>
        </row>
        <row r="815">
          <cell r="B815" t="str">
            <v>0655Other Financing Sources</v>
          </cell>
          <cell r="C815" t="str">
            <v>0655</v>
          </cell>
          <cell r="D815" t="str">
            <v>Executive Contingency</v>
          </cell>
          <cell r="E815" t="str">
            <v>Other Financing Sources</v>
          </cell>
          <cell r="F815" t="str">
            <v>Other Financing Sources</v>
          </cell>
          <cell r="G815">
            <v>0</v>
          </cell>
          <cell r="H815">
            <v>0</v>
          </cell>
        </row>
        <row r="816">
          <cell r="B816" t="str">
            <v>0655Taxes</v>
          </cell>
          <cell r="C816" t="str">
            <v>0655</v>
          </cell>
          <cell r="D816" t="str">
            <v>Executive Contingency</v>
          </cell>
          <cell r="E816" t="str">
            <v>Taxes</v>
          </cell>
          <cell r="F816" t="str">
            <v>Taxes</v>
          </cell>
          <cell r="G816">
            <v>0</v>
          </cell>
          <cell r="H816">
            <v>0</v>
          </cell>
        </row>
        <row r="817">
          <cell r="B817" t="str">
            <v>0656Charges for Services</v>
          </cell>
          <cell r="C817" t="str">
            <v>0656</v>
          </cell>
          <cell r="D817" t="str">
            <v>Internal Support</v>
          </cell>
          <cell r="E817" t="str">
            <v>Charges for Services</v>
          </cell>
          <cell r="F817" t="str">
            <v>Charges for Services</v>
          </cell>
          <cell r="G817">
            <v>0</v>
          </cell>
          <cell r="H817">
            <v>0</v>
          </cell>
        </row>
        <row r="818">
          <cell r="B818" t="str">
            <v>0656Fines and Forfeits</v>
          </cell>
          <cell r="C818" t="str">
            <v>0656</v>
          </cell>
          <cell r="D818" t="str">
            <v>Internal Support</v>
          </cell>
          <cell r="E818" t="str">
            <v>Fines and Forfeits</v>
          </cell>
          <cell r="F818" t="str">
            <v>Fines and Forfeits</v>
          </cell>
          <cell r="G818">
            <v>0</v>
          </cell>
          <cell r="H818">
            <v>0</v>
          </cell>
        </row>
        <row r="819">
          <cell r="B819" t="str">
            <v>0656General Fund Transfers</v>
          </cell>
          <cell r="C819" t="str">
            <v>0656</v>
          </cell>
          <cell r="D819" t="str">
            <v>Internal Support</v>
          </cell>
          <cell r="E819" t="str">
            <v>General Fund Transfers</v>
          </cell>
          <cell r="F819" t="str">
            <v>General Fund Transfers</v>
          </cell>
          <cell r="G819">
            <v>0</v>
          </cell>
          <cell r="H819">
            <v>0</v>
          </cell>
        </row>
        <row r="820">
          <cell r="B820" t="str">
            <v>0656Grant</v>
          </cell>
          <cell r="C820" t="str">
            <v>0656</v>
          </cell>
          <cell r="D820" t="str">
            <v>Internal Support</v>
          </cell>
          <cell r="E820" t="str">
            <v>Grant</v>
          </cell>
          <cell r="F820" t="str">
            <v>Grant</v>
          </cell>
          <cell r="G820">
            <v>0</v>
          </cell>
          <cell r="H820">
            <v>0</v>
          </cell>
        </row>
        <row r="821">
          <cell r="B821" t="str">
            <v>0656Intergovt. Revenues</v>
          </cell>
          <cell r="C821" t="str">
            <v>0656</v>
          </cell>
          <cell r="D821" t="str">
            <v>Internal Support</v>
          </cell>
          <cell r="E821" t="str">
            <v>Intergovt. Revenues</v>
          </cell>
          <cell r="F821" t="str">
            <v>Intergovt. Revenues</v>
          </cell>
          <cell r="G821">
            <v>0</v>
          </cell>
          <cell r="H821">
            <v>0</v>
          </cell>
        </row>
        <row r="822">
          <cell r="B822" t="str">
            <v>0656Licenses and Permits</v>
          </cell>
          <cell r="C822" t="str">
            <v>0656</v>
          </cell>
          <cell r="D822" t="str">
            <v>Internal Support</v>
          </cell>
          <cell r="E822" t="str">
            <v>Licenses and Permits</v>
          </cell>
          <cell r="F822" t="str">
            <v>Licenses and Permits</v>
          </cell>
          <cell r="G822">
            <v>0</v>
          </cell>
          <cell r="H822">
            <v>0</v>
          </cell>
        </row>
        <row r="823">
          <cell r="B823" t="str">
            <v>0656Miscellaneous Revenue</v>
          </cell>
          <cell r="C823" t="str">
            <v>0656</v>
          </cell>
          <cell r="D823" t="str">
            <v>Internal Support</v>
          </cell>
          <cell r="E823" t="str">
            <v>Miscellaneous Revenue</v>
          </cell>
          <cell r="F823" t="str">
            <v>Miscellaneous Revenue</v>
          </cell>
          <cell r="G823">
            <v>0</v>
          </cell>
          <cell r="H823">
            <v>0</v>
          </cell>
        </row>
        <row r="824">
          <cell r="B824" t="str">
            <v>0656Other Financing Sources</v>
          </cell>
          <cell r="C824" t="str">
            <v>0656</v>
          </cell>
          <cell r="D824" t="str">
            <v>Internal Support</v>
          </cell>
          <cell r="E824" t="str">
            <v>Other Financing Sources</v>
          </cell>
          <cell r="F824" t="str">
            <v>Other Financing Sources</v>
          </cell>
          <cell r="G824">
            <v>0</v>
          </cell>
          <cell r="H824">
            <v>0</v>
          </cell>
        </row>
        <row r="825">
          <cell r="B825" t="str">
            <v>0656Taxes</v>
          </cell>
          <cell r="C825" t="str">
            <v>0656</v>
          </cell>
          <cell r="D825" t="str">
            <v>Internal Support</v>
          </cell>
          <cell r="E825" t="str">
            <v>Taxes</v>
          </cell>
          <cell r="F825" t="str">
            <v>Taxes</v>
          </cell>
          <cell r="G825">
            <v>0</v>
          </cell>
          <cell r="H825">
            <v>0</v>
          </cell>
        </row>
        <row r="826">
          <cell r="B826" t="str">
            <v>0666Charges for Services</v>
          </cell>
          <cell r="C826" t="str">
            <v>0666</v>
          </cell>
          <cell r="D826" t="str">
            <v>Safety and Claims Management</v>
          </cell>
          <cell r="E826" t="str">
            <v>Charges for Services</v>
          </cell>
          <cell r="F826" t="str">
            <v>Charges for Services</v>
          </cell>
          <cell r="G826">
            <v>39522851</v>
          </cell>
          <cell r="H826">
            <v>37114635</v>
          </cell>
        </row>
        <row r="827">
          <cell r="B827" t="str">
            <v>0666Fines and Forfeits</v>
          </cell>
          <cell r="C827" t="str">
            <v>0666</v>
          </cell>
          <cell r="D827" t="str">
            <v>Safety and Claims Management</v>
          </cell>
          <cell r="E827" t="str">
            <v>Fines and Forfeits</v>
          </cell>
          <cell r="F827" t="str">
            <v>Fines and Forfeits</v>
          </cell>
          <cell r="G827">
            <v>0</v>
          </cell>
          <cell r="H827">
            <v>0</v>
          </cell>
        </row>
        <row r="828">
          <cell r="B828" t="str">
            <v>0666General Fund Transfers</v>
          </cell>
          <cell r="C828" t="str">
            <v>0666</v>
          </cell>
          <cell r="D828" t="str">
            <v>Safety and Claims Management</v>
          </cell>
          <cell r="E828" t="str">
            <v>General Fund Transfers</v>
          </cell>
          <cell r="F828" t="str">
            <v>General Fund Transfers</v>
          </cell>
          <cell r="G828">
            <v>0</v>
          </cell>
          <cell r="H828">
            <v>0</v>
          </cell>
        </row>
        <row r="829">
          <cell r="B829" t="str">
            <v>0666Grant</v>
          </cell>
          <cell r="C829" t="str">
            <v>0666</v>
          </cell>
          <cell r="D829" t="str">
            <v>Safety and Claims Management</v>
          </cell>
          <cell r="E829" t="str">
            <v>Grant</v>
          </cell>
          <cell r="F829" t="str">
            <v>Grant</v>
          </cell>
          <cell r="G829">
            <v>0</v>
          </cell>
          <cell r="H829">
            <v>0</v>
          </cell>
        </row>
        <row r="830">
          <cell r="B830" t="str">
            <v>0666Intergovt. Revenues</v>
          </cell>
          <cell r="C830" t="str">
            <v>0666</v>
          </cell>
          <cell r="D830" t="str">
            <v>Safety and Claims Management</v>
          </cell>
          <cell r="E830" t="str">
            <v>Intergovt. Revenues</v>
          </cell>
          <cell r="F830" t="str">
            <v>Intergovt. Revenues</v>
          </cell>
          <cell r="G830">
            <v>0</v>
          </cell>
          <cell r="H830">
            <v>0</v>
          </cell>
        </row>
        <row r="831">
          <cell r="B831" t="str">
            <v>0666Licenses and Permits</v>
          </cell>
          <cell r="C831" t="str">
            <v>0666</v>
          </cell>
          <cell r="D831" t="str">
            <v>Safety and Claims Management</v>
          </cell>
          <cell r="E831" t="str">
            <v>Licenses and Permits</v>
          </cell>
          <cell r="F831" t="str">
            <v>Licenses and Permits</v>
          </cell>
          <cell r="G831">
            <v>0</v>
          </cell>
          <cell r="H831">
            <v>0</v>
          </cell>
        </row>
        <row r="832">
          <cell r="B832" t="str">
            <v>0666Miscellaneous Revenue</v>
          </cell>
          <cell r="C832" t="str">
            <v>0666</v>
          </cell>
          <cell r="D832" t="str">
            <v>Safety and Claims Management</v>
          </cell>
          <cell r="E832" t="str">
            <v>Miscellaneous Revenue</v>
          </cell>
          <cell r="F832" t="str">
            <v>Miscellaneous Revenue</v>
          </cell>
          <cell r="G832">
            <v>2045609</v>
          </cell>
          <cell r="H832">
            <v>2087345</v>
          </cell>
        </row>
        <row r="833">
          <cell r="B833" t="str">
            <v>0666Other Financing Sources</v>
          </cell>
          <cell r="C833" t="str">
            <v>0666</v>
          </cell>
          <cell r="D833" t="str">
            <v>Safety and Claims Management</v>
          </cell>
          <cell r="E833" t="str">
            <v>Other Financing Sources</v>
          </cell>
          <cell r="F833" t="str">
            <v>Other Financing Sources</v>
          </cell>
          <cell r="G833">
            <v>0</v>
          </cell>
          <cell r="H833">
            <v>0</v>
          </cell>
        </row>
        <row r="834">
          <cell r="B834" t="str">
            <v>0666Taxes</v>
          </cell>
          <cell r="C834" t="str">
            <v>0666</v>
          </cell>
          <cell r="D834" t="str">
            <v>Safety and Claims Management</v>
          </cell>
          <cell r="E834" t="str">
            <v>Taxes</v>
          </cell>
          <cell r="F834" t="str">
            <v>Taxes</v>
          </cell>
          <cell r="G834">
            <v>0</v>
          </cell>
          <cell r="H834">
            <v>0</v>
          </cell>
        </row>
        <row r="835">
          <cell r="B835" t="str">
            <v>0670Charges for Services</v>
          </cell>
          <cell r="C835" t="str">
            <v>0670</v>
          </cell>
          <cell r="D835" t="str">
            <v>Assessments</v>
          </cell>
          <cell r="E835" t="str">
            <v>Charges for Services</v>
          </cell>
          <cell r="F835" t="str">
            <v>Charges for Services</v>
          </cell>
          <cell r="G835">
            <v>13000</v>
          </cell>
          <cell r="H835">
            <v>13000</v>
          </cell>
        </row>
        <row r="836">
          <cell r="B836" t="str">
            <v>0670Fines and Forfeits</v>
          </cell>
          <cell r="C836" t="str">
            <v>0670</v>
          </cell>
          <cell r="D836" t="str">
            <v>Assessments</v>
          </cell>
          <cell r="E836" t="str">
            <v>Fines and Forfeits</v>
          </cell>
          <cell r="F836" t="str">
            <v>Fines and Forfeits</v>
          </cell>
          <cell r="G836">
            <v>0</v>
          </cell>
          <cell r="H836">
            <v>0</v>
          </cell>
        </row>
        <row r="837">
          <cell r="B837" t="str">
            <v>0670General Fund Transfers</v>
          </cell>
          <cell r="C837" t="str">
            <v>0670</v>
          </cell>
          <cell r="D837" t="str">
            <v>Assessments</v>
          </cell>
          <cell r="E837" t="str">
            <v>General Fund Transfers</v>
          </cell>
          <cell r="F837" t="str">
            <v>General Fund Transfers</v>
          </cell>
          <cell r="G837">
            <v>0</v>
          </cell>
          <cell r="H837">
            <v>0</v>
          </cell>
        </row>
        <row r="838">
          <cell r="B838" t="str">
            <v>0670Grant</v>
          </cell>
          <cell r="C838" t="str">
            <v>0670</v>
          </cell>
          <cell r="D838" t="str">
            <v>Assessments</v>
          </cell>
          <cell r="E838" t="str">
            <v>Grant</v>
          </cell>
          <cell r="F838" t="str">
            <v>Grant</v>
          </cell>
          <cell r="G838">
            <v>0</v>
          </cell>
          <cell r="H838">
            <v>0</v>
          </cell>
        </row>
        <row r="839">
          <cell r="B839" t="str">
            <v>0670Intergovt. Revenues</v>
          </cell>
          <cell r="C839" t="str">
            <v>0670</v>
          </cell>
          <cell r="D839" t="str">
            <v>Assessments</v>
          </cell>
          <cell r="E839" t="str">
            <v>Intergovt. Revenues</v>
          </cell>
          <cell r="F839" t="str">
            <v>Intergovt. Revenues</v>
          </cell>
          <cell r="G839">
            <v>0</v>
          </cell>
          <cell r="H839">
            <v>0</v>
          </cell>
        </row>
        <row r="840">
          <cell r="B840" t="str">
            <v>0670Licenses and Permits</v>
          </cell>
          <cell r="C840" t="str">
            <v>0670</v>
          </cell>
          <cell r="D840" t="str">
            <v>Assessments</v>
          </cell>
          <cell r="E840" t="str">
            <v>Licenses and Permits</v>
          </cell>
          <cell r="F840" t="str">
            <v>Licenses and Permits</v>
          </cell>
          <cell r="G840">
            <v>0</v>
          </cell>
          <cell r="H840">
            <v>0</v>
          </cell>
        </row>
        <row r="841">
          <cell r="B841" t="str">
            <v>0670Miscellaneous Revenue</v>
          </cell>
          <cell r="C841" t="str">
            <v>0670</v>
          </cell>
          <cell r="D841" t="str">
            <v>Assessments</v>
          </cell>
          <cell r="E841" t="str">
            <v>Miscellaneous Revenue</v>
          </cell>
          <cell r="F841" t="str">
            <v>Miscellaneous Revenue</v>
          </cell>
          <cell r="G841">
            <v>100000</v>
          </cell>
          <cell r="H841">
            <v>100000</v>
          </cell>
        </row>
        <row r="842">
          <cell r="B842" t="str">
            <v>0670Other Financing Sources</v>
          </cell>
          <cell r="C842" t="str">
            <v>0670</v>
          </cell>
          <cell r="D842" t="str">
            <v>Assessments</v>
          </cell>
          <cell r="E842" t="str">
            <v>Other Financing Sources</v>
          </cell>
          <cell r="F842" t="str">
            <v>Other Financing Sources</v>
          </cell>
          <cell r="G842">
            <v>0</v>
          </cell>
          <cell r="H842">
            <v>0</v>
          </cell>
        </row>
        <row r="843">
          <cell r="B843" t="str">
            <v>0670Taxes</v>
          </cell>
          <cell r="C843" t="str">
            <v>0670</v>
          </cell>
          <cell r="D843" t="str">
            <v>Assessments</v>
          </cell>
          <cell r="E843" t="str">
            <v>Taxes</v>
          </cell>
          <cell r="F843" t="str">
            <v>Taxes</v>
          </cell>
          <cell r="G843">
            <v>0</v>
          </cell>
          <cell r="H843">
            <v>0</v>
          </cell>
        </row>
        <row r="844">
          <cell r="B844" t="str">
            <v>0680Charges for Services</v>
          </cell>
          <cell r="C844" t="str">
            <v>0680</v>
          </cell>
          <cell r="D844" t="str">
            <v>Children and Family Set-Aside - Solid Waste Revenue</v>
          </cell>
          <cell r="E844" t="str">
            <v>Charges for Services</v>
          </cell>
          <cell r="F844" t="str">
            <v>Charges for Services</v>
          </cell>
          <cell r="G844">
            <v>0</v>
          </cell>
          <cell r="H844">
            <v>0</v>
          </cell>
        </row>
        <row r="845">
          <cell r="B845" t="str">
            <v>0680Fines and Forfeits</v>
          </cell>
          <cell r="C845" t="str">
            <v>0680</v>
          </cell>
          <cell r="D845" t="str">
            <v>Children and Family Set-Aside - Solid Waste Revenue</v>
          </cell>
          <cell r="E845" t="str">
            <v>Fines and Forfeits</v>
          </cell>
          <cell r="F845" t="str">
            <v>Fines and Forfeits</v>
          </cell>
          <cell r="G845">
            <v>0</v>
          </cell>
          <cell r="H845">
            <v>0</v>
          </cell>
        </row>
        <row r="846">
          <cell r="B846" t="str">
            <v>0680General Fund Transfers</v>
          </cell>
          <cell r="C846" t="str">
            <v>0680</v>
          </cell>
          <cell r="D846" t="str">
            <v>Children and Family Set-Aside - Solid Waste Revenue</v>
          </cell>
          <cell r="E846" t="str">
            <v>General Fund Transfers</v>
          </cell>
          <cell r="F846" t="str">
            <v>General Fund Transfers</v>
          </cell>
          <cell r="G846">
            <v>0</v>
          </cell>
          <cell r="H846">
            <v>0</v>
          </cell>
        </row>
        <row r="847">
          <cell r="B847" t="str">
            <v>0680Grant</v>
          </cell>
          <cell r="C847" t="str">
            <v>0680</v>
          </cell>
          <cell r="D847" t="str">
            <v>Children and Family Set-Aside - Solid Waste Revenue</v>
          </cell>
          <cell r="E847" t="str">
            <v>Grant</v>
          </cell>
          <cell r="F847" t="str">
            <v>Grant</v>
          </cell>
          <cell r="G847">
            <v>0</v>
          </cell>
          <cell r="H847">
            <v>0</v>
          </cell>
        </row>
        <row r="848">
          <cell r="B848" t="str">
            <v>0680Intergovt. Revenues</v>
          </cell>
          <cell r="C848" t="str">
            <v>0680</v>
          </cell>
          <cell r="D848" t="str">
            <v>Children and Family Set-Aside - Solid Waste Revenue</v>
          </cell>
          <cell r="E848" t="str">
            <v>Intergovt. Revenues</v>
          </cell>
          <cell r="F848" t="str">
            <v>Intergovt. Revenues</v>
          </cell>
          <cell r="G848">
            <v>0</v>
          </cell>
          <cell r="H848">
            <v>0</v>
          </cell>
        </row>
        <row r="849">
          <cell r="B849" t="str">
            <v>0680Licenses and Permits</v>
          </cell>
          <cell r="C849" t="str">
            <v>0680</v>
          </cell>
          <cell r="D849" t="str">
            <v>Children and Family Set-Aside - Solid Waste Revenue</v>
          </cell>
          <cell r="E849" t="str">
            <v>Licenses and Permits</v>
          </cell>
          <cell r="F849" t="str">
            <v>Licenses and Permits</v>
          </cell>
          <cell r="G849">
            <v>0</v>
          </cell>
          <cell r="H849">
            <v>0</v>
          </cell>
        </row>
        <row r="850">
          <cell r="B850" t="str">
            <v>0680Miscellaneous Revenue</v>
          </cell>
          <cell r="C850" t="str">
            <v>0680</v>
          </cell>
          <cell r="D850" t="str">
            <v>Children and Family Set-Aside - Solid Waste Revenue</v>
          </cell>
          <cell r="E850" t="str">
            <v>Miscellaneous Revenue</v>
          </cell>
          <cell r="F850" t="str">
            <v>Miscellaneous Revenue</v>
          </cell>
          <cell r="G850">
            <v>0</v>
          </cell>
          <cell r="H850">
            <v>0</v>
          </cell>
        </row>
        <row r="851">
          <cell r="B851" t="str">
            <v>0680Other Financing Sources</v>
          </cell>
          <cell r="C851" t="str">
            <v>0680</v>
          </cell>
          <cell r="D851" t="str">
            <v>Children and Family Set-Aside - Solid Waste Revenue</v>
          </cell>
          <cell r="E851" t="str">
            <v>Other Financing Sources</v>
          </cell>
          <cell r="F851" t="str">
            <v>Other Financing Sources</v>
          </cell>
          <cell r="G851">
            <v>0</v>
          </cell>
          <cell r="H851">
            <v>0</v>
          </cell>
        </row>
        <row r="852">
          <cell r="B852" t="str">
            <v>0680Taxes</v>
          </cell>
          <cell r="C852" t="str">
            <v>0680</v>
          </cell>
          <cell r="D852" t="str">
            <v>Children and Family Set-Aside - Solid Waste Revenue</v>
          </cell>
          <cell r="E852" t="str">
            <v>Taxes</v>
          </cell>
          <cell r="F852" t="str">
            <v>Taxes</v>
          </cell>
          <cell r="G852">
            <v>0</v>
          </cell>
          <cell r="H852">
            <v>0</v>
          </cell>
        </row>
        <row r="853">
          <cell r="B853" t="str">
            <v>0681Charges for Services</v>
          </cell>
          <cell r="C853" t="str">
            <v>0681</v>
          </cell>
          <cell r="D853" t="str">
            <v>Children and Family Set-Aside - Community Services Division</v>
          </cell>
          <cell r="E853" t="str">
            <v>Charges for Services</v>
          </cell>
          <cell r="F853" t="str">
            <v>Charges for Services</v>
          </cell>
          <cell r="G853">
            <v>0</v>
          </cell>
          <cell r="H853">
            <v>0</v>
          </cell>
        </row>
        <row r="854">
          <cell r="B854" t="str">
            <v>0681Fines and Forfeits</v>
          </cell>
          <cell r="C854" t="str">
            <v>0681</v>
          </cell>
          <cell r="D854" t="str">
            <v>Children and Family Set-Aside - Community Services Division</v>
          </cell>
          <cell r="E854" t="str">
            <v>Fines and Forfeits</v>
          </cell>
          <cell r="F854" t="str">
            <v>Fines and Forfeits</v>
          </cell>
          <cell r="G854">
            <v>0</v>
          </cell>
          <cell r="H854">
            <v>0</v>
          </cell>
        </row>
        <row r="855">
          <cell r="B855" t="str">
            <v>0681General Fund Transfers</v>
          </cell>
          <cell r="C855" t="str">
            <v>0681</v>
          </cell>
          <cell r="D855" t="str">
            <v>Children and Family Set-Aside - Community Services Division</v>
          </cell>
          <cell r="E855" t="str">
            <v>General Fund Transfers</v>
          </cell>
          <cell r="F855" t="str">
            <v>General Fund Transfers</v>
          </cell>
          <cell r="G855">
            <v>0</v>
          </cell>
          <cell r="H855">
            <v>0</v>
          </cell>
        </row>
        <row r="856">
          <cell r="B856" t="str">
            <v>0681Grant</v>
          </cell>
          <cell r="C856" t="str">
            <v>0681</v>
          </cell>
          <cell r="D856" t="str">
            <v>Children and Family Set-Aside - Community Services Division</v>
          </cell>
          <cell r="E856" t="str">
            <v>Grant</v>
          </cell>
          <cell r="F856" t="str">
            <v>Grant</v>
          </cell>
          <cell r="G856">
            <v>0</v>
          </cell>
          <cell r="H856">
            <v>0</v>
          </cell>
        </row>
        <row r="857">
          <cell r="B857" t="str">
            <v>0681Intergovt. Revenues</v>
          </cell>
          <cell r="C857" t="str">
            <v>0681</v>
          </cell>
          <cell r="D857" t="str">
            <v>Children and Family Set-Aside - Community Services Division</v>
          </cell>
          <cell r="E857" t="str">
            <v>Intergovt. Revenues</v>
          </cell>
          <cell r="F857" t="str">
            <v>Intergovt. Revenues</v>
          </cell>
          <cell r="G857">
            <v>0</v>
          </cell>
          <cell r="H857">
            <v>0</v>
          </cell>
        </row>
        <row r="858">
          <cell r="B858" t="str">
            <v>0681Licenses and Permits</v>
          </cell>
          <cell r="C858" t="str">
            <v>0681</v>
          </cell>
          <cell r="D858" t="str">
            <v>Children and Family Set-Aside - Community Services Division</v>
          </cell>
          <cell r="E858" t="str">
            <v>Licenses and Permits</v>
          </cell>
          <cell r="F858" t="str">
            <v>Licenses and Permits</v>
          </cell>
          <cell r="G858">
            <v>0</v>
          </cell>
          <cell r="H858">
            <v>0</v>
          </cell>
        </row>
        <row r="859">
          <cell r="B859" t="str">
            <v>0681Miscellaneous Revenue</v>
          </cell>
          <cell r="C859" t="str">
            <v>0681</v>
          </cell>
          <cell r="D859" t="str">
            <v>Children and Family Set-Aside - Community Services Division</v>
          </cell>
          <cell r="E859" t="str">
            <v>Miscellaneous Revenue</v>
          </cell>
          <cell r="F859" t="str">
            <v>Miscellaneous Revenue</v>
          </cell>
          <cell r="G859">
            <v>0</v>
          </cell>
          <cell r="H859">
            <v>0</v>
          </cell>
        </row>
        <row r="860">
          <cell r="B860" t="str">
            <v>0681Other Financing Sources</v>
          </cell>
          <cell r="C860" t="str">
            <v>0681</v>
          </cell>
          <cell r="D860" t="str">
            <v>Children and Family Set-Aside - Community Services Division</v>
          </cell>
          <cell r="E860" t="str">
            <v>Other Financing Sources</v>
          </cell>
          <cell r="F860" t="str">
            <v>Other Financing Sources</v>
          </cell>
          <cell r="G860">
            <v>0</v>
          </cell>
          <cell r="H860">
            <v>0</v>
          </cell>
        </row>
        <row r="861">
          <cell r="B861" t="str">
            <v>0681Taxes</v>
          </cell>
          <cell r="C861" t="str">
            <v>0681</v>
          </cell>
          <cell r="D861" t="str">
            <v>Children and Family Set-Aside - Community Services Division</v>
          </cell>
          <cell r="E861" t="str">
            <v>Taxes</v>
          </cell>
          <cell r="F861" t="str">
            <v>Taxes</v>
          </cell>
          <cell r="G861">
            <v>0</v>
          </cell>
          <cell r="H861">
            <v>0</v>
          </cell>
        </row>
        <row r="862">
          <cell r="B862" t="str">
            <v>0682Charges for Services</v>
          </cell>
          <cell r="C862" t="str">
            <v>0682</v>
          </cell>
          <cell r="D862" t="str">
            <v>Children and Family Set-Aside Transfers to Work Training Program</v>
          </cell>
          <cell r="E862" t="str">
            <v>Charges for Services</v>
          </cell>
          <cell r="F862" t="str">
            <v>Charges for Services</v>
          </cell>
          <cell r="G862">
            <v>0</v>
          </cell>
          <cell r="H862">
            <v>0</v>
          </cell>
        </row>
        <row r="863">
          <cell r="B863" t="str">
            <v>0682Fines and Forfeits</v>
          </cell>
          <cell r="C863" t="str">
            <v>0682</v>
          </cell>
          <cell r="D863" t="str">
            <v>Children and Family Set-Aside Transfers to Work Training Program</v>
          </cell>
          <cell r="E863" t="str">
            <v>Fines and Forfeits</v>
          </cell>
          <cell r="F863" t="str">
            <v>Fines and Forfeits</v>
          </cell>
          <cell r="G863">
            <v>0</v>
          </cell>
          <cell r="H863">
            <v>0</v>
          </cell>
        </row>
        <row r="864">
          <cell r="B864" t="str">
            <v>0682General Fund Transfers</v>
          </cell>
          <cell r="C864" t="str">
            <v>0682</v>
          </cell>
          <cell r="D864" t="str">
            <v>Children and Family Set-Aside Transfers to Work Training Program</v>
          </cell>
          <cell r="E864" t="str">
            <v>General Fund Transfers</v>
          </cell>
          <cell r="F864" t="str">
            <v>General Fund Transfers</v>
          </cell>
          <cell r="G864">
            <v>0</v>
          </cell>
          <cell r="H864">
            <v>0</v>
          </cell>
        </row>
        <row r="865">
          <cell r="B865" t="str">
            <v>0682Grant</v>
          </cell>
          <cell r="C865" t="str">
            <v>0682</v>
          </cell>
          <cell r="D865" t="str">
            <v>Children and Family Set-Aside Transfers to Work Training Program</v>
          </cell>
          <cell r="E865" t="str">
            <v>Grant</v>
          </cell>
          <cell r="F865" t="str">
            <v>Grant</v>
          </cell>
          <cell r="G865">
            <v>0</v>
          </cell>
          <cell r="H865">
            <v>0</v>
          </cell>
        </row>
        <row r="866">
          <cell r="B866" t="str">
            <v>0682Intergovt. Revenues</v>
          </cell>
          <cell r="C866" t="str">
            <v>0682</v>
          </cell>
          <cell r="D866" t="str">
            <v>Children and Family Set-Aside Transfers to Work Training Program</v>
          </cell>
          <cell r="E866" t="str">
            <v>Intergovt. Revenues</v>
          </cell>
          <cell r="F866" t="str">
            <v>Intergovt. Revenues</v>
          </cell>
          <cell r="G866">
            <v>0</v>
          </cell>
          <cell r="H866">
            <v>0</v>
          </cell>
        </row>
        <row r="867">
          <cell r="B867" t="str">
            <v>0682Licenses and Permits</v>
          </cell>
          <cell r="C867" t="str">
            <v>0682</v>
          </cell>
          <cell r="D867" t="str">
            <v>Children and Family Set-Aside Transfers to Work Training Program</v>
          </cell>
          <cell r="E867" t="str">
            <v>Licenses and Permits</v>
          </cell>
          <cell r="F867" t="str">
            <v>Licenses and Permits</v>
          </cell>
          <cell r="G867">
            <v>0</v>
          </cell>
          <cell r="H867">
            <v>0</v>
          </cell>
        </row>
        <row r="868">
          <cell r="B868" t="str">
            <v>0682Miscellaneous Revenue</v>
          </cell>
          <cell r="C868" t="str">
            <v>0682</v>
          </cell>
          <cell r="D868" t="str">
            <v>Children and Family Set-Aside Transfers to Work Training Program</v>
          </cell>
          <cell r="E868" t="str">
            <v>Miscellaneous Revenue</v>
          </cell>
          <cell r="F868" t="str">
            <v>Miscellaneous Revenue</v>
          </cell>
          <cell r="G868">
            <v>0</v>
          </cell>
          <cell r="H868">
            <v>0</v>
          </cell>
        </row>
        <row r="869">
          <cell r="B869" t="str">
            <v>0682Other Financing Sources</v>
          </cell>
          <cell r="C869" t="str">
            <v>0682</v>
          </cell>
          <cell r="D869" t="str">
            <v>Children and Family Set-Aside Transfers to Work Training Program</v>
          </cell>
          <cell r="E869" t="str">
            <v>Other Financing Sources</v>
          </cell>
          <cell r="F869" t="str">
            <v>Other Financing Sources</v>
          </cell>
          <cell r="G869">
            <v>0</v>
          </cell>
          <cell r="H869">
            <v>0</v>
          </cell>
        </row>
        <row r="870">
          <cell r="B870" t="str">
            <v>0682Taxes</v>
          </cell>
          <cell r="C870" t="str">
            <v>0682</v>
          </cell>
          <cell r="D870" t="str">
            <v>Children and Family Set-Aside Transfers to Work Training Program</v>
          </cell>
          <cell r="E870" t="str">
            <v>Taxes</v>
          </cell>
          <cell r="F870" t="str">
            <v>Taxes</v>
          </cell>
          <cell r="G870">
            <v>0</v>
          </cell>
          <cell r="H870">
            <v>0</v>
          </cell>
        </row>
        <row r="871">
          <cell r="B871" t="str">
            <v>0683Charges for Services</v>
          </cell>
          <cell r="C871" t="str">
            <v>0683</v>
          </cell>
          <cell r="D871" t="str">
            <v>Children and Family Set-Aside Transfers to Public Health</v>
          </cell>
          <cell r="E871" t="str">
            <v>Charges for Services</v>
          </cell>
          <cell r="F871" t="str">
            <v>Charges for Services</v>
          </cell>
          <cell r="G871">
            <v>0</v>
          </cell>
          <cell r="H871">
            <v>0</v>
          </cell>
        </row>
        <row r="872">
          <cell r="B872" t="str">
            <v>0683Fines and Forfeits</v>
          </cell>
          <cell r="C872" t="str">
            <v>0683</v>
          </cell>
          <cell r="D872" t="str">
            <v>Children and Family Set-Aside Transfers to Public Health</v>
          </cell>
          <cell r="E872" t="str">
            <v>Fines and Forfeits</v>
          </cell>
          <cell r="F872" t="str">
            <v>Fines and Forfeits</v>
          </cell>
          <cell r="G872">
            <v>0</v>
          </cell>
          <cell r="H872">
            <v>0</v>
          </cell>
        </row>
        <row r="873">
          <cell r="B873" t="str">
            <v>0683General Fund Transfers</v>
          </cell>
          <cell r="C873" t="str">
            <v>0683</v>
          </cell>
          <cell r="D873" t="str">
            <v>Children and Family Set-Aside Transfers to Public Health</v>
          </cell>
          <cell r="E873" t="str">
            <v>General Fund Transfers</v>
          </cell>
          <cell r="F873" t="str">
            <v>General Fund Transfers</v>
          </cell>
          <cell r="G873">
            <v>0</v>
          </cell>
          <cell r="H873">
            <v>0</v>
          </cell>
        </row>
        <row r="874">
          <cell r="B874" t="str">
            <v>0683Grant</v>
          </cell>
          <cell r="C874" t="str">
            <v>0683</v>
          </cell>
          <cell r="D874" t="str">
            <v>Children and Family Set-Aside Transfers to Public Health</v>
          </cell>
          <cell r="E874" t="str">
            <v>Grant</v>
          </cell>
          <cell r="F874" t="str">
            <v>Grant</v>
          </cell>
          <cell r="G874">
            <v>0</v>
          </cell>
          <cell r="H874">
            <v>0</v>
          </cell>
        </row>
        <row r="875">
          <cell r="B875" t="str">
            <v>0683Intergovt. Revenues</v>
          </cell>
          <cell r="C875" t="str">
            <v>0683</v>
          </cell>
          <cell r="D875" t="str">
            <v>Children and Family Set-Aside Transfers to Public Health</v>
          </cell>
          <cell r="E875" t="str">
            <v>Intergovt. Revenues</v>
          </cell>
          <cell r="F875" t="str">
            <v>Intergovt. Revenues</v>
          </cell>
          <cell r="G875">
            <v>0</v>
          </cell>
          <cell r="H875">
            <v>0</v>
          </cell>
        </row>
        <row r="876">
          <cell r="B876" t="str">
            <v>0683Licenses and Permits</v>
          </cell>
          <cell r="C876" t="str">
            <v>0683</v>
          </cell>
          <cell r="D876" t="str">
            <v>Children and Family Set-Aside Transfers to Public Health</v>
          </cell>
          <cell r="E876" t="str">
            <v>Licenses and Permits</v>
          </cell>
          <cell r="F876" t="str">
            <v>Licenses and Permits</v>
          </cell>
          <cell r="G876">
            <v>0</v>
          </cell>
          <cell r="H876">
            <v>0</v>
          </cell>
        </row>
        <row r="877">
          <cell r="B877" t="str">
            <v>0683Miscellaneous Revenue</v>
          </cell>
          <cell r="C877" t="str">
            <v>0683</v>
          </cell>
          <cell r="D877" t="str">
            <v>Children and Family Set-Aside Transfers to Public Health</v>
          </cell>
          <cell r="E877" t="str">
            <v>Miscellaneous Revenue</v>
          </cell>
          <cell r="F877" t="str">
            <v>Miscellaneous Revenue</v>
          </cell>
          <cell r="G877">
            <v>0</v>
          </cell>
          <cell r="H877">
            <v>0</v>
          </cell>
        </row>
        <row r="878">
          <cell r="B878" t="str">
            <v>0683Other Financing Sources</v>
          </cell>
          <cell r="C878" t="str">
            <v>0683</v>
          </cell>
          <cell r="D878" t="str">
            <v>Children and Family Set-Aside Transfers to Public Health</v>
          </cell>
          <cell r="E878" t="str">
            <v>Other Financing Sources</v>
          </cell>
          <cell r="F878" t="str">
            <v>Other Financing Sources</v>
          </cell>
          <cell r="G878">
            <v>0</v>
          </cell>
          <cell r="H878">
            <v>0</v>
          </cell>
        </row>
        <row r="879">
          <cell r="B879" t="str">
            <v>0683Taxes</v>
          </cell>
          <cell r="C879" t="str">
            <v>0683</v>
          </cell>
          <cell r="D879" t="str">
            <v>Children and Family Set-Aside Transfers to Public Health</v>
          </cell>
          <cell r="E879" t="str">
            <v>Taxes</v>
          </cell>
          <cell r="F879" t="str">
            <v>Taxes</v>
          </cell>
          <cell r="G879">
            <v>0</v>
          </cell>
          <cell r="H879">
            <v>0</v>
          </cell>
        </row>
        <row r="880">
          <cell r="B880" t="str">
            <v>0684Charges for Services</v>
          </cell>
          <cell r="C880" t="str">
            <v>0684</v>
          </cell>
          <cell r="D880" t="str">
            <v>Children and Family Set-Aside Transfers to Community and Human Services Admin</v>
          </cell>
          <cell r="E880" t="str">
            <v>Charges for Services</v>
          </cell>
          <cell r="F880" t="str">
            <v>Charges for Services</v>
          </cell>
          <cell r="G880">
            <v>0</v>
          </cell>
          <cell r="H880">
            <v>0</v>
          </cell>
        </row>
        <row r="881">
          <cell r="B881" t="str">
            <v>0684Fines and Forfeits</v>
          </cell>
          <cell r="C881" t="str">
            <v>0684</v>
          </cell>
          <cell r="D881" t="str">
            <v>Children and Family Set-Aside Transfers to Community and Human Services Admin</v>
          </cell>
          <cell r="E881" t="str">
            <v>Fines and Forfeits</v>
          </cell>
          <cell r="F881" t="str">
            <v>Fines and Forfeits</v>
          </cell>
          <cell r="G881">
            <v>0</v>
          </cell>
          <cell r="H881">
            <v>0</v>
          </cell>
        </row>
        <row r="882">
          <cell r="B882" t="str">
            <v>0684General Fund Transfers</v>
          </cell>
          <cell r="C882" t="str">
            <v>0684</v>
          </cell>
          <cell r="D882" t="str">
            <v>Children and Family Set-Aside Transfers to Community and Human Services Admin</v>
          </cell>
          <cell r="E882" t="str">
            <v>General Fund Transfers</v>
          </cell>
          <cell r="F882" t="str">
            <v>General Fund Transfers</v>
          </cell>
          <cell r="G882">
            <v>0</v>
          </cell>
          <cell r="H882">
            <v>0</v>
          </cell>
        </row>
        <row r="883">
          <cell r="B883" t="str">
            <v>0684Grant</v>
          </cell>
          <cell r="C883" t="str">
            <v>0684</v>
          </cell>
          <cell r="D883" t="str">
            <v>Children and Family Set-Aside Transfers to Community and Human Services Admin</v>
          </cell>
          <cell r="E883" t="str">
            <v>Grant</v>
          </cell>
          <cell r="F883" t="str">
            <v>Grant</v>
          </cell>
          <cell r="G883">
            <v>0</v>
          </cell>
          <cell r="H883">
            <v>0</v>
          </cell>
        </row>
        <row r="884">
          <cell r="B884" t="str">
            <v>0684Intergovt. Revenues</v>
          </cell>
          <cell r="C884" t="str">
            <v>0684</v>
          </cell>
          <cell r="D884" t="str">
            <v>Children and Family Set-Aside Transfers to Community and Human Services Admin</v>
          </cell>
          <cell r="E884" t="str">
            <v>Intergovt. Revenues</v>
          </cell>
          <cell r="F884" t="str">
            <v>Intergovt. Revenues</v>
          </cell>
          <cell r="G884">
            <v>0</v>
          </cell>
          <cell r="H884">
            <v>0</v>
          </cell>
        </row>
        <row r="885">
          <cell r="B885" t="str">
            <v>0684Licenses and Permits</v>
          </cell>
          <cell r="C885" t="str">
            <v>0684</v>
          </cell>
          <cell r="D885" t="str">
            <v>Children and Family Set-Aside Transfers to Community and Human Services Admin</v>
          </cell>
          <cell r="E885" t="str">
            <v>Licenses and Permits</v>
          </cell>
          <cell r="F885" t="str">
            <v>Licenses and Permits</v>
          </cell>
          <cell r="G885">
            <v>0</v>
          </cell>
          <cell r="H885">
            <v>0</v>
          </cell>
        </row>
        <row r="886">
          <cell r="B886" t="str">
            <v>0684Miscellaneous Revenue</v>
          </cell>
          <cell r="C886" t="str">
            <v>0684</v>
          </cell>
          <cell r="D886" t="str">
            <v>Children and Family Set-Aside Transfers to Community and Human Services Admin</v>
          </cell>
          <cell r="E886" t="str">
            <v>Miscellaneous Revenue</v>
          </cell>
          <cell r="F886" t="str">
            <v>Miscellaneous Revenue</v>
          </cell>
          <cell r="G886">
            <v>0</v>
          </cell>
          <cell r="H886">
            <v>0</v>
          </cell>
        </row>
        <row r="887">
          <cell r="B887" t="str">
            <v>0684Other Financing Sources</v>
          </cell>
          <cell r="C887" t="str">
            <v>0684</v>
          </cell>
          <cell r="D887" t="str">
            <v>Children and Family Set-Aside Transfers to Community and Human Services Admin</v>
          </cell>
          <cell r="E887" t="str">
            <v>Other Financing Sources</v>
          </cell>
          <cell r="F887" t="str">
            <v>Other Financing Sources</v>
          </cell>
          <cell r="G887">
            <v>0</v>
          </cell>
          <cell r="H887">
            <v>0</v>
          </cell>
        </row>
        <row r="888">
          <cell r="B888" t="str">
            <v>0684Taxes</v>
          </cell>
          <cell r="C888" t="str">
            <v>0684</v>
          </cell>
          <cell r="D888" t="str">
            <v>Children and Family Set-Aside Transfers to Community and Human Services Admin</v>
          </cell>
          <cell r="E888" t="str">
            <v>Taxes</v>
          </cell>
          <cell r="F888" t="str">
            <v>Taxes</v>
          </cell>
          <cell r="G888">
            <v>0</v>
          </cell>
          <cell r="H888">
            <v>0</v>
          </cell>
        </row>
        <row r="889">
          <cell r="B889" t="str">
            <v>0686Charges for Services</v>
          </cell>
          <cell r="C889" t="str">
            <v>0686</v>
          </cell>
          <cell r="D889" t="str">
            <v>Children and Family Set-Aside Transfers to Housing Opportunity Fund</v>
          </cell>
          <cell r="E889" t="str">
            <v>Charges for Services</v>
          </cell>
          <cell r="F889" t="str">
            <v>Charges for Services</v>
          </cell>
          <cell r="G889">
            <v>0</v>
          </cell>
          <cell r="H889">
            <v>0</v>
          </cell>
        </row>
        <row r="890">
          <cell r="B890" t="str">
            <v>0686Fines and Forfeits</v>
          </cell>
          <cell r="C890" t="str">
            <v>0686</v>
          </cell>
          <cell r="D890" t="str">
            <v>Children and Family Set-Aside Transfers to Housing Opportunity Fund</v>
          </cell>
          <cell r="E890" t="str">
            <v>Fines and Forfeits</v>
          </cell>
          <cell r="F890" t="str">
            <v>Fines and Forfeits</v>
          </cell>
          <cell r="G890">
            <v>0</v>
          </cell>
          <cell r="H890">
            <v>0</v>
          </cell>
        </row>
        <row r="891">
          <cell r="B891" t="str">
            <v>0686General Fund Transfers</v>
          </cell>
          <cell r="C891" t="str">
            <v>0686</v>
          </cell>
          <cell r="D891" t="str">
            <v>Children and Family Set-Aside Transfers to Housing Opportunity Fund</v>
          </cell>
          <cell r="E891" t="str">
            <v>General Fund Transfers</v>
          </cell>
          <cell r="F891" t="str">
            <v>General Fund Transfers</v>
          </cell>
          <cell r="G891">
            <v>0</v>
          </cell>
          <cell r="H891">
            <v>0</v>
          </cell>
        </row>
        <row r="892">
          <cell r="B892" t="str">
            <v>0686Grant</v>
          </cell>
          <cell r="C892" t="str">
            <v>0686</v>
          </cell>
          <cell r="D892" t="str">
            <v>Children and Family Set-Aside Transfers to Housing Opportunity Fund</v>
          </cell>
          <cell r="E892" t="str">
            <v>Grant</v>
          </cell>
          <cell r="F892" t="str">
            <v>Grant</v>
          </cell>
          <cell r="G892">
            <v>0</v>
          </cell>
          <cell r="H892">
            <v>0</v>
          </cell>
        </row>
        <row r="893">
          <cell r="B893" t="str">
            <v>0686Intergovt. Revenues</v>
          </cell>
          <cell r="C893" t="str">
            <v>0686</v>
          </cell>
          <cell r="D893" t="str">
            <v>Children and Family Set-Aside Transfers to Housing Opportunity Fund</v>
          </cell>
          <cell r="E893" t="str">
            <v>Intergovt. Revenues</v>
          </cell>
          <cell r="F893" t="str">
            <v>Intergovt. Revenues</v>
          </cell>
          <cell r="G893">
            <v>0</v>
          </cell>
          <cell r="H893">
            <v>0</v>
          </cell>
        </row>
        <row r="894">
          <cell r="B894" t="str">
            <v>0686Licenses and Permits</v>
          </cell>
          <cell r="C894" t="str">
            <v>0686</v>
          </cell>
          <cell r="D894" t="str">
            <v>Children and Family Set-Aside Transfers to Housing Opportunity Fund</v>
          </cell>
          <cell r="E894" t="str">
            <v>Licenses and Permits</v>
          </cell>
          <cell r="F894" t="str">
            <v>Licenses and Permits</v>
          </cell>
          <cell r="G894">
            <v>0</v>
          </cell>
          <cell r="H894">
            <v>0</v>
          </cell>
        </row>
        <row r="895">
          <cell r="B895" t="str">
            <v>0686Miscellaneous Revenue</v>
          </cell>
          <cell r="C895" t="str">
            <v>0686</v>
          </cell>
          <cell r="D895" t="str">
            <v>Children and Family Set-Aside Transfers to Housing Opportunity Fund</v>
          </cell>
          <cell r="E895" t="str">
            <v>Miscellaneous Revenue</v>
          </cell>
          <cell r="F895" t="str">
            <v>Miscellaneous Revenue</v>
          </cell>
          <cell r="G895">
            <v>0</v>
          </cell>
          <cell r="H895">
            <v>0</v>
          </cell>
        </row>
        <row r="896">
          <cell r="B896" t="str">
            <v>0686Other Financing Sources</v>
          </cell>
          <cell r="C896" t="str">
            <v>0686</v>
          </cell>
          <cell r="D896" t="str">
            <v>Children and Family Set-Aside Transfers to Housing Opportunity Fund</v>
          </cell>
          <cell r="E896" t="str">
            <v>Other Financing Sources</v>
          </cell>
          <cell r="F896" t="str">
            <v>Other Financing Sources</v>
          </cell>
          <cell r="G896">
            <v>0</v>
          </cell>
          <cell r="H896">
            <v>0</v>
          </cell>
        </row>
        <row r="897">
          <cell r="B897" t="str">
            <v>0686Taxes</v>
          </cell>
          <cell r="C897" t="str">
            <v>0686</v>
          </cell>
          <cell r="D897" t="str">
            <v>Children and Family Set-Aside Transfers to Housing Opportunity Fund</v>
          </cell>
          <cell r="E897" t="str">
            <v>Taxes</v>
          </cell>
          <cell r="F897" t="str">
            <v>Taxes</v>
          </cell>
          <cell r="G897">
            <v>0</v>
          </cell>
          <cell r="H897">
            <v>0</v>
          </cell>
        </row>
        <row r="898">
          <cell r="B898" t="str">
            <v>0688Charges for Services</v>
          </cell>
          <cell r="C898" t="str">
            <v>0688</v>
          </cell>
          <cell r="D898" t="str">
            <v>Prosecuting Attorney MIDD</v>
          </cell>
          <cell r="E898" t="str">
            <v>Charges for Services</v>
          </cell>
          <cell r="F898" t="str">
            <v>Charges for Services</v>
          </cell>
          <cell r="G898">
            <v>0</v>
          </cell>
          <cell r="H898">
            <v>0</v>
          </cell>
        </row>
        <row r="899">
          <cell r="B899" t="str">
            <v>0688Fines and Forfeits</v>
          </cell>
          <cell r="C899" t="str">
            <v>0688</v>
          </cell>
          <cell r="D899" t="str">
            <v>Prosecuting Attorney MIDD</v>
          </cell>
          <cell r="E899" t="str">
            <v>Fines and Forfeits</v>
          </cell>
          <cell r="F899" t="str">
            <v>Fines and Forfeits</v>
          </cell>
          <cell r="G899">
            <v>0</v>
          </cell>
          <cell r="H899">
            <v>0</v>
          </cell>
        </row>
        <row r="900">
          <cell r="B900" t="str">
            <v>0688General Fund Transfers</v>
          </cell>
          <cell r="C900" t="str">
            <v>0688</v>
          </cell>
          <cell r="D900" t="str">
            <v>Prosecuting Attorney MIDD</v>
          </cell>
          <cell r="E900" t="str">
            <v>General Fund Transfers</v>
          </cell>
          <cell r="F900" t="str">
            <v>General Fund Transfers</v>
          </cell>
          <cell r="G900">
            <v>0</v>
          </cell>
          <cell r="H900">
            <v>0</v>
          </cell>
        </row>
        <row r="901">
          <cell r="B901" t="str">
            <v>0688Grant</v>
          </cell>
          <cell r="C901" t="str">
            <v>0688</v>
          </cell>
          <cell r="D901" t="str">
            <v>Prosecuting Attorney MIDD</v>
          </cell>
          <cell r="E901" t="str">
            <v>Grant</v>
          </cell>
          <cell r="F901" t="str">
            <v>Grant</v>
          </cell>
          <cell r="G901">
            <v>0</v>
          </cell>
          <cell r="H901">
            <v>0</v>
          </cell>
        </row>
        <row r="902">
          <cell r="B902" t="str">
            <v>0688Intergovt. Revenues</v>
          </cell>
          <cell r="C902" t="str">
            <v>0688</v>
          </cell>
          <cell r="D902" t="str">
            <v>Prosecuting Attorney MIDD</v>
          </cell>
          <cell r="E902" t="str">
            <v>Intergovt. Revenues</v>
          </cell>
          <cell r="F902" t="str">
            <v>Intergovt. Revenues</v>
          </cell>
          <cell r="G902">
            <v>0</v>
          </cell>
          <cell r="H902">
            <v>0</v>
          </cell>
        </row>
        <row r="903">
          <cell r="B903" t="str">
            <v>0688Licenses and Permits</v>
          </cell>
          <cell r="C903" t="str">
            <v>0688</v>
          </cell>
          <cell r="D903" t="str">
            <v>Prosecuting Attorney MIDD</v>
          </cell>
          <cell r="E903" t="str">
            <v>Licenses and Permits</v>
          </cell>
          <cell r="F903" t="str">
            <v>Licenses and Permits</v>
          </cell>
          <cell r="G903">
            <v>0</v>
          </cell>
          <cell r="H903">
            <v>0</v>
          </cell>
        </row>
        <row r="904">
          <cell r="B904" t="str">
            <v>0688Miscellaneous Revenue</v>
          </cell>
          <cell r="C904" t="str">
            <v>0688</v>
          </cell>
          <cell r="D904" t="str">
            <v>Prosecuting Attorney MIDD</v>
          </cell>
          <cell r="E904" t="str">
            <v>Miscellaneous Revenue</v>
          </cell>
          <cell r="F904" t="str">
            <v>Miscellaneous Revenue</v>
          </cell>
          <cell r="G904">
            <v>0</v>
          </cell>
          <cell r="H904">
            <v>0</v>
          </cell>
        </row>
        <row r="905">
          <cell r="B905" t="str">
            <v>0688Other Financing Sources</v>
          </cell>
          <cell r="C905" t="str">
            <v>0688</v>
          </cell>
          <cell r="D905" t="str">
            <v>Prosecuting Attorney MIDD</v>
          </cell>
          <cell r="E905" t="str">
            <v>Other Financing Sources</v>
          </cell>
          <cell r="F905" t="str">
            <v>Other Financing Sources</v>
          </cell>
          <cell r="G905">
            <v>0</v>
          </cell>
          <cell r="H905">
            <v>0</v>
          </cell>
        </row>
        <row r="906">
          <cell r="B906" t="str">
            <v>0688Taxes</v>
          </cell>
          <cell r="C906" t="str">
            <v>0688</v>
          </cell>
          <cell r="D906" t="str">
            <v>Prosecuting Attorney MIDD</v>
          </cell>
          <cell r="E906" t="str">
            <v>Taxes</v>
          </cell>
          <cell r="F906" t="str">
            <v>Taxes</v>
          </cell>
          <cell r="G906">
            <v>0</v>
          </cell>
          <cell r="H906">
            <v>0</v>
          </cell>
        </row>
        <row r="907">
          <cell r="B907" t="str">
            <v>0689Charges for Services</v>
          </cell>
          <cell r="C907" t="str">
            <v>0689</v>
          </cell>
          <cell r="D907" t="str">
            <v>Grants GF Transfers</v>
          </cell>
          <cell r="E907" t="str">
            <v>Charges for Services</v>
          </cell>
          <cell r="F907" t="str">
            <v>Charges for Services</v>
          </cell>
          <cell r="G907">
            <v>0</v>
          </cell>
          <cell r="H907">
            <v>0</v>
          </cell>
        </row>
        <row r="908">
          <cell r="B908" t="str">
            <v>0689Fines and Forfeits</v>
          </cell>
          <cell r="C908" t="str">
            <v>0689</v>
          </cell>
          <cell r="D908" t="str">
            <v>Grants GF Transfers</v>
          </cell>
          <cell r="E908" t="str">
            <v>Fines and Forfeits</v>
          </cell>
          <cell r="F908" t="str">
            <v>Fines and Forfeits</v>
          </cell>
          <cell r="G908">
            <v>0</v>
          </cell>
          <cell r="H908">
            <v>0</v>
          </cell>
        </row>
        <row r="909">
          <cell r="B909" t="str">
            <v>0689General Fund Transfers</v>
          </cell>
          <cell r="C909" t="str">
            <v>0689</v>
          </cell>
          <cell r="D909" t="str">
            <v>Grants GF Transfers</v>
          </cell>
          <cell r="E909" t="str">
            <v>General Fund Transfers</v>
          </cell>
          <cell r="F909" t="str">
            <v>General Fund Transfers</v>
          </cell>
          <cell r="G909">
            <v>0</v>
          </cell>
          <cell r="H909">
            <v>0</v>
          </cell>
        </row>
        <row r="910">
          <cell r="B910" t="str">
            <v>0689Grant</v>
          </cell>
          <cell r="C910" t="str">
            <v>0689</v>
          </cell>
          <cell r="D910" t="str">
            <v>Grants GF Transfers</v>
          </cell>
          <cell r="E910" t="str">
            <v>Grant</v>
          </cell>
          <cell r="F910" t="str">
            <v>Grant</v>
          </cell>
          <cell r="G910">
            <v>0</v>
          </cell>
          <cell r="H910">
            <v>0</v>
          </cell>
        </row>
        <row r="911">
          <cell r="B911" t="str">
            <v>0689Intergovt. Revenues</v>
          </cell>
          <cell r="C911" t="str">
            <v>0689</v>
          </cell>
          <cell r="D911" t="str">
            <v>Grants GF Transfers</v>
          </cell>
          <cell r="E911" t="str">
            <v>Intergovt. Revenues</v>
          </cell>
          <cell r="F911" t="str">
            <v>Intergovt. Revenues</v>
          </cell>
          <cell r="G911">
            <v>0</v>
          </cell>
          <cell r="H911">
            <v>0</v>
          </cell>
        </row>
        <row r="912">
          <cell r="B912" t="str">
            <v>0689Licenses and Permits</v>
          </cell>
          <cell r="C912" t="str">
            <v>0689</v>
          </cell>
          <cell r="D912" t="str">
            <v>Grants GF Transfers</v>
          </cell>
          <cell r="E912" t="str">
            <v>Licenses and Permits</v>
          </cell>
          <cell r="F912" t="str">
            <v>Licenses and Permits</v>
          </cell>
          <cell r="G912">
            <v>0</v>
          </cell>
          <cell r="H912">
            <v>0</v>
          </cell>
        </row>
        <row r="913">
          <cell r="B913" t="str">
            <v>0689Miscellaneous Revenue</v>
          </cell>
          <cell r="C913" t="str">
            <v>0689</v>
          </cell>
          <cell r="D913" t="str">
            <v>Grants GF Transfers</v>
          </cell>
          <cell r="E913" t="str">
            <v>Miscellaneous Revenue</v>
          </cell>
          <cell r="F913" t="str">
            <v>Miscellaneous Revenue</v>
          </cell>
          <cell r="G913">
            <v>0</v>
          </cell>
          <cell r="H913">
            <v>0</v>
          </cell>
        </row>
        <row r="914">
          <cell r="B914" t="str">
            <v>0689Other Financing Sources</v>
          </cell>
          <cell r="C914" t="str">
            <v>0689</v>
          </cell>
          <cell r="D914" t="str">
            <v>Grants GF Transfers</v>
          </cell>
          <cell r="E914" t="str">
            <v>Other Financing Sources</v>
          </cell>
          <cell r="F914" t="str">
            <v>Other Financing Sources</v>
          </cell>
          <cell r="G914">
            <v>0</v>
          </cell>
          <cell r="H914">
            <v>0</v>
          </cell>
        </row>
        <row r="915">
          <cell r="B915" t="str">
            <v>0689Taxes</v>
          </cell>
          <cell r="C915" t="str">
            <v>0689</v>
          </cell>
          <cell r="D915" t="str">
            <v>Grants GF Transfers</v>
          </cell>
          <cell r="E915" t="str">
            <v>Taxes</v>
          </cell>
          <cell r="F915" t="str">
            <v>Taxes</v>
          </cell>
          <cell r="G915">
            <v>0</v>
          </cell>
          <cell r="H915">
            <v>0</v>
          </cell>
        </row>
        <row r="916">
          <cell r="B916" t="str">
            <v>0690Charges for Services</v>
          </cell>
          <cell r="C916" t="str">
            <v>0690</v>
          </cell>
          <cell r="D916" t="str">
            <v>GF Transfers</v>
          </cell>
          <cell r="E916" t="str">
            <v>Charges for Services</v>
          </cell>
          <cell r="F916" t="str">
            <v>Charges for Services</v>
          </cell>
          <cell r="G916">
            <v>0</v>
          </cell>
          <cell r="H916">
            <v>0</v>
          </cell>
        </row>
        <row r="917">
          <cell r="B917" t="str">
            <v>0690Fines and Forfeits</v>
          </cell>
          <cell r="C917" t="str">
            <v>0690</v>
          </cell>
          <cell r="D917" t="str">
            <v>GF Transfers</v>
          </cell>
          <cell r="E917" t="str">
            <v>Fines and Forfeits</v>
          </cell>
          <cell r="F917" t="str">
            <v>Fines and Forfeits</v>
          </cell>
          <cell r="G917">
            <v>0</v>
          </cell>
          <cell r="H917">
            <v>0</v>
          </cell>
        </row>
        <row r="918">
          <cell r="B918" t="str">
            <v>0690General Fund Transfers</v>
          </cell>
          <cell r="C918" t="str">
            <v>0690</v>
          </cell>
          <cell r="D918" t="str">
            <v>GF Transfers</v>
          </cell>
          <cell r="E918" t="str">
            <v>General Fund Transfers</v>
          </cell>
          <cell r="F918" t="str">
            <v>General Fund Transfers</v>
          </cell>
          <cell r="G918">
            <v>0</v>
          </cell>
          <cell r="H918">
            <v>0</v>
          </cell>
        </row>
        <row r="919">
          <cell r="B919" t="str">
            <v>0690Grant</v>
          </cell>
          <cell r="C919" t="str">
            <v>0690</v>
          </cell>
          <cell r="D919" t="str">
            <v>GF Transfers</v>
          </cell>
          <cell r="E919" t="str">
            <v>Grant</v>
          </cell>
          <cell r="F919" t="str">
            <v>Grant</v>
          </cell>
          <cell r="G919">
            <v>0</v>
          </cell>
          <cell r="H919">
            <v>0</v>
          </cell>
        </row>
        <row r="920">
          <cell r="B920" t="str">
            <v>0690Intergovt. Revenues</v>
          </cell>
          <cell r="C920" t="str">
            <v>0690</v>
          </cell>
          <cell r="D920" t="str">
            <v>GF Transfers</v>
          </cell>
          <cell r="E920" t="str">
            <v>Intergovt. Revenues</v>
          </cell>
          <cell r="F920" t="str">
            <v>Intergovt. Revenues</v>
          </cell>
          <cell r="G920">
            <v>0</v>
          </cell>
          <cell r="H920">
            <v>0</v>
          </cell>
        </row>
        <row r="921">
          <cell r="B921" t="str">
            <v>0690Licenses and Permits</v>
          </cell>
          <cell r="C921" t="str">
            <v>0690</v>
          </cell>
          <cell r="D921" t="str">
            <v>GF Transfers</v>
          </cell>
          <cell r="E921" t="str">
            <v>Licenses and Permits</v>
          </cell>
          <cell r="F921" t="str">
            <v>Licenses and Permits</v>
          </cell>
          <cell r="G921">
            <v>0</v>
          </cell>
          <cell r="H921">
            <v>0</v>
          </cell>
        </row>
        <row r="922">
          <cell r="B922" t="str">
            <v>0690Miscellaneous Revenue</v>
          </cell>
          <cell r="C922" t="str">
            <v>0690</v>
          </cell>
          <cell r="D922" t="str">
            <v>GF Transfers</v>
          </cell>
          <cell r="E922" t="str">
            <v>Miscellaneous Revenue</v>
          </cell>
          <cell r="F922" t="str">
            <v>Miscellaneous Revenue</v>
          </cell>
          <cell r="G922">
            <v>0</v>
          </cell>
          <cell r="H922">
            <v>0</v>
          </cell>
        </row>
        <row r="923">
          <cell r="B923" t="str">
            <v>0690Other Financing Sources</v>
          </cell>
          <cell r="C923" t="str">
            <v>0690</v>
          </cell>
          <cell r="D923" t="str">
            <v>GF Transfers</v>
          </cell>
          <cell r="E923" t="str">
            <v>Other Financing Sources</v>
          </cell>
          <cell r="F923" t="str">
            <v>Other Financing Sources</v>
          </cell>
          <cell r="G923">
            <v>0</v>
          </cell>
          <cell r="H923">
            <v>0</v>
          </cell>
        </row>
        <row r="924">
          <cell r="B924" t="str">
            <v>0690Taxes</v>
          </cell>
          <cell r="C924" t="str">
            <v>0690</v>
          </cell>
          <cell r="D924" t="str">
            <v>GF Transfers</v>
          </cell>
          <cell r="E924" t="str">
            <v>Taxes</v>
          </cell>
          <cell r="F924" t="str">
            <v>Taxes</v>
          </cell>
          <cell r="G924">
            <v>0</v>
          </cell>
          <cell r="H924">
            <v>0</v>
          </cell>
        </row>
        <row r="925">
          <cell r="B925" t="str">
            <v>0694Charges for Services</v>
          </cell>
          <cell r="C925" t="str">
            <v>0694</v>
          </cell>
          <cell r="D925" t="str">
            <v>Human Services GF Transfers</v>
          </cell>
          <cell r="E925" t="str">
            <v>Charges for Services</v>
          </cell>
          <cell r="F925" t="str">
            <v>Charges for Services</v>
          </cell>
          <cell r="G925">
            <v>0</v>
          </cell>
          <cell r="H925">
            <v>0</v>
          </cell>
        </row>
        <row r="926">
          <cell r="B926" t="str">
            <v>0694Fines and Forfeits</v>
          </cell>
          <cell r="C926" t="str">
            <v>0694</v>
          </cell>
          <cell r="D926" t="str">
            <v>Human Services GF Transfers</v>
          </cell>
          <cell r="E926" t="str">
            <v>Fines and Forfeits</v>
          </cell>
          <cell r="F926" t="str">
            <v>Fines and Forfeits</v>
          </cell>
          <cell r="G926">
            <v>0</v>
          </cell>
          <cell r="H926">
            <v>0</v>
          </cell>
        </row>
        <row r="927">
          <cell r="B927" t="str">
            <v>0694General Fund Transfers</v>
          </cell>
          <cell r="C927" t="str">
            <v>0694</v>
          </cell>
          <cell r="D927" t="str">
            <v>Human Services GF Transfers</v>
          </cell>
          <cell r="E927" t="str">
            <v>General Fund Transfers</v>
          </cell>
          <cell r="F927" t="str">
            <v>General Fund Transfers</v>
          </cell>
          <cell r="G927">
            <v>0</v>
          </cell>
          <cell r="H927">
            <v>0</v>
          </cell>
        </row>
        <row r="928">
          <cell r="B928" t="str">
            <v>0694Grant</v>
          </cell>
          <cell r="C928" t="str">
            <v>0694</v>
          </cell>
          <cell r="D928" t="str">
            <v>Human Services GF Transfers</v>
          </cell>
          <cell r="E928" t="str">
            <v>Grant</v>
          </cell>
          <cell r="F928" t="str">
            <v>Grant</v>
          </cell>
          <cell r="G928">
            <v>0</v>
          </cell>
          <cell r="H928">
            <v>0</v>
          </cell>
        </row>
        <row r="929">
          <cell r="B929" t="str">
            <v>0694Intergovt. Revenues</v>
          </cell>
          <cell r="C929" t="str">
            <v>0694</v>
          </cell>
          <cell r="D929" t="str">
            <v>Human Services GF Transfers</v>
          </cell>
          <cell r="E929" t="str">
            <v>Intergovt. Revenues</v>
          </cell>
          <cell r="F929" t="str">
            <v>Intergovt. Revenues</v>
          </cell>
          <cell r="G929">
            <v>0</v>
          </cell>
          <cell r="H929">
            <v>0</v>
          </cell>
        </row>
        <row r="930">
          <cell r="B930" t="str">
            <v>0694Licenses and Permits</v>
          </cell>
          <cell r="C930" t="str">
            <v>0694</v>
          </cell>
          <cell r="D930" t="str">
            <v>Human Services GF Transfers</v>
          </cell>
          <cell r="E930" t="str">
            <v>Licenses and Permits</v>
          </cell>
          <cell r="F930" t="str">
            <v>Licenses and Permits</v>
          </cell>
          <cell r="G930">
            <v>0</v>
          </cell>
          <cell r="H930">
            <v>0</v>
          </cell>
        </row>
        <row r="931">
          <cell r="B931" t="str">
            <v>0694Miscellaneous Revenue</v>
          </cell>
          <cell r="C931" t="str">
            <v>0694</v>
          </cell>
          <cell r="D931" t="str">
            <v>Human Services GF Transfers</v>
          </cell>
          <cell r="E931" t="str">
            <v>Miscellaneous Revenue</v>
          </cell>
          <cell r="F931" t="str">
            <v>Miscellaneous Revenue</v>
          </cell>
          <cell r="G931">
            <v>0</v>
          </cell>
          <cell r="H931">
            <v>0</v>
          </cell>
        </row>
        <row r="932">
          <cell r="B932" t="str">
            <v>0694Other Financing Sources</v>
          </cell>
          <cell r="C932" t="str">
            <v>0694</v>
          </cell>
          <cell r="D932" t="str">
            <v>Human Services GF Transfers</v>
          </cell>
          <cell r="E932" t="str">
            <v>Other Financing Sources</v>
          </cell>
          <cell r="F932" t="str">
            <v>Other Financing Sources</v>
          </cell>
          <cell r="G932">
            <v>0</v>
          </cell>
          <cell r="H932">
            <v>0</v>
          </cell>
        </row>
        <row r="933">
          <cell r="B933" t="str">
            <v>0694Taxes</v>
          </cell>
          <cell r="C933" t="str">
            <v>0694</v>
          </cell>
          <cell r="D933" t="str">
            <v>Human Services GF Transfers</v>
          </cell>
          <cell r="E933" t="str">
            <v>Taxes</v>
          </cell>
          <cell r="F933" t="str">
            <v>Taxes</v>
          </cell>
          <cell r="G933">
            <v>0</v>
          </cell>
          <cell r="H933">
            <v>0</v>
          </cell>
        </row>
        <row r="934">
          <cell r="B934" t="str">
            <v>0695Charges for Services</v>
          </cell>
          <cell r="C934" t="str">
            <v>0695</v>
          </cell>
          <cell r="D934" t="str">
            <v>General Government GF Transfers</v>
          </cell>
          <cell r="E934" t="str">
            <v>Charges for Services</v>
          </cell>
          <cell r="F934" t="str">
            <v>Charges for Services</v>
          </cell>
          <cell r="G934">
            <v>0</v>
          </cell>
          <cell r="H934">
            <v>0</v>
          </cell>
        </row>
        <row r="935">
          <cell r="B935" t="str">
            <v>0695Fines and Forfeits</v>
          </cell>
          <cell r="C935" t="str">
            <v>0695</v>
          </cell>
          <cell r="D935" t="str">
            <v>General Government GF Transfers</v>
          </cell>
          <cell r="E935" t="str">
            <v>Fines and Forfeits</v>
          </cell>
          <cell r="F935" t="str">
            <v>Fines and Forfeits</v>
          </cell>
          <cell r="G935">
            <v>0</v>
          </cell>
          <cell r="H935">
            <v>0</v>
          </cell>
        </row>
        <row r="936">
          <cell r="B936" t="str">
            <v>0695General Fund Transfers</v>
          </cell>
          <cell r="C936" t="str">
            <v>0695</v>
          </cell>
          <cell r="D936" t="str">
            <v>General Government GF Transfers</v>
          </cell>
          <cell r="E936" t="str">
            <v>General Fund Transfers</v>
          </cell>
          <cell r="F936" t="str">
            <v>General Fund Transfers</v>
          </cell>
          <cell r="G936">
            <v>0</v>
          </cell>
          <cell r="H936">
            <v>0</v>
          </cell>
        </row>
        <row r="937">
          <cell r="B937" t="str">
            <v>0695Grant</v>
          </cell>
          <cell r="C937" t="str">
            <v>0695</v>
          </cell>
          <cell r="D937" t="str">
            <v>General Government GF Transfers</v>
          </cell>
          <cell r="E937" t="str">
            <v>Grant</v>
          </cell>
          <cell r="F937" t="str">
            <v>Grant</v>
          </cell>
          <cell r="G937">
            <v>0</v>
          </cell>
          <cell r="H937">
            <v>0</v>
          </cell>
        </row>
        <row r="938">
          <cell r="B938" t="str">
            <v>0695Intergovt. Revenues</v>
          </cell>
          <cell r="C938" t="str">
            <v>0695</v>
          </cell>
          <cell r="D938" t="str">
            <v>General Government GF Transfers</v>
          </cell>
          <cell r="E938" t="str">
            <v>Intergovt. Revenues</v>
          </cell>
          <cell r="F938" t="str">
            <v>Intergovt. Revenues</v>
          </cell>
          <cell r="G938">
            <v>0</v>
          </cell>
          <cell r="H938">
            <v>0</v>
          </cell>
        </row>
        <row r="939">
          <cell r="B939" t="str">
            <v>0695Licenses and Permits</v>
          </cell>
          <cell r="C939" t="str">
            <v>0695</v>
          </cell>
          <cell r="D939" t="str">
            <v>General Government GF Transfers</v>
          </cell>
          <cell r="E939" t="str">
            <v>Licenses and Permits</v>
          </cell>
          <cell r="F939" t="str">
            <v>Licenses and Permits</v>
          </cell>
          <cell r="G939">
            <v>0</v>
          </cell>
          <cell r="H939">
            <v>0</v>
          </cell>
        </row>
        <row r="940">
          <cell r="B940" t="str">
            <v>0695Miscellaneous Revenue</v>
          </cell>
          <cell r="C940" t="str">
            <v>0695</v>
          </cell>
          <cell r="D940" t="str">
            <v>General Government GF Transfers</v>
          </cell>
          <cell r="E940" t="str">
            <v>Miscellaneous Revenue</v>
          </cell>
          <cell r="F940" t="str">
            <v>Miscellaneous Revenue</v>
          </cell>
          <cell r="G940">
            <v>0</v>
          </cell>
          <cell r="H940">
            <v>0</v>
          </cell>
        </row>
        <row r="941">
          <cell r="B941" t="str">
            <v>0695Other Financing Sources</v>
          </cell>
          <cell r="C941" t="str">
            <v>0695</v>
          </cell>
          <cell r="D941" t="str">
            <v>General Government GF Transfers</v>
          </cell>
          <cell r="E941" t="str">
            <v>Other Financing Sources</v>
          </cell>
          <cell r="F941" t="str">
            <v>Other Financing Sources</v>
          </cell>
          <cell r="G941">
            <v>0</v>
          </cell>
          <cell r="H941">
            <v>0</v>
          </cell>
        </row>
        <row r="942">
          <cell r="B942" t="str">
            <v>0695Taxes</v>
          </cell>
          <cell r="C942" t="str">
            <v>0695</v>
          </cell>
          <cell r="D942" t="str">
            <v>General Government GF Transfers</v>
          </cell>
          <cell r="E942" t="str">
            <v>Taxes</v>
          </cell>
          <cell r="F942" t="str">
            <v>Taxes</v>
          </cell>
          <cell r="G942">
            <v>0</v>
          </cell>
          <cell r="H942">
            <v>0</v>
          </cell>
        </row>
        <row r="943">
          <cell r="B943" t="str">
            <v>0696Charges for Services</v>
          </cell>
          <cell r="C943" t="str">
            <v>0696</v>
          </cell>
          <cell r="D943" t="str">
            <v>Public Health and Emergency Medical Services GF Transfers</v>
          </cell>
          <cell r="E943" t="str">
            <v>Charges for Services</v>
          </cell>
          <cell r="F943" t="str">
            <v>Charges for Services</v>
          </cell>
          <cell r="G943">
            <v>0</v>
          </cell>
          <cell r="H943">
            <v>0</v>
          </cell>
        </row>
        <row r="944">
          <cell r="B944" t="str">
            <v>0696Fines and Forfeits</v>
          </cell>
          <cell r="C944" t="str">
            <v>0696</v>
          </cell>
          <cell r="D944" t="str">
            <v>Public Health and Emergency Medical Services GF Transfers</v>
          </cell>
          <cell r="E944" t="str">
            <v>Fines and Forfeits</v>
          </cell>
          <cell r="F944" t="str">
            <v>Fines and Forfeits</v>
          </cell>
          <cell r="G944">
            <v>0</v>
          </cell>
          <cell r="H944">
            <v>0</v>
          </cell>
        </row>
        <row r="945">
          <cell r="B945" t="str">
            <v>0696General Fund Transfers</v>
          </cell>
          <cell r="C945" t="str">
            <v>0696</v>
          </cell>
          <cell r="D945" t="str">
            <v>Public Health and Emergency Medical Services GF Transfers</v>
          </cell>
          <cell r="E945" t="str">
            <v>General Fund Transfers</v>
          </cell>
          <cell r="F945" t="str">
            <v>General Fund Transfers</v>
          </cell>
          <cell r="G945">
            <v>0</v>
          </cell>
          <cell r="H945">
            <v>0</v>
          </cell>
        </row>
        <row r="946">
          <cell r="B946" t="str">
            <v>0696Grant</v>
          </cell>
          <cell r="C946" t="str">
            <v>0696</v>
          </cell>
          <cell r="D946" t="str">
            <v>Public Health and Emergency Medical Services GF Transfers</v>
          </cell>
          <cell r="E946" t="str">
            <v>Grant</v>
          </cell>
          <cell r="F946" t="str">
            <v>Grant</v>
          </cell>
          <cell r="G946">
            <v>0</v>
          </cell>
          <cell r="H946">
            <v>0</v>
          </cell>
        </row>
        <row r="947">
          <cell r="B947" t="str">
            <v>0696Intergovt. Revenues</v>
          </cell>
          <cell r="C947" t="str">
            <v>0696</v>
          </cell>
          <cell r="D947" t="str">
            <v>Public Health and Emergency Medical Services GF Transfers</v>
          </cell>
          <cell r="E947" t="str">
            <v>Intergovt. Revenues</v>
          </cell>
          <cell r="F947" t="str">
            <v>Intergovt. Revenues</v>
          </cell>
          <cell r="G947">
            <v>0</v>
          </cell>
          <cell r="H947">
            <v>0</v>
          </cell>
        </row>
        <row r="948">
          <cell r="B948" t="str">
            <v>0696Licenses and Permits</v>
          </cell>
          <cell r="C948" t="str">
            <v>0696</v>
          </cell>
          <cell r="D948" t="str">
            <v>Public Health and Emergency Medical Services GF Transfers</v>
          </cell>
          <cell r="E948" t="str">
            <v>Licenses and Permits</v>
          </cell>
          <cell r="F948" t="str">
            <v>Licenses and Permits</v>
          </cell>
          <cell r="G948">
            <v>0</v>
          </cell>
          <cell r="H948">
            <v>0</v>
          </cell>
        </row>
        <row r="949">
          <cell r="B949" t="str">
            <v>0696Miscellaneous Revenue</v>
          </cell>
          <cell r="C949" t="str">
            <v>0696</v>
          </cell>
          <cell r="D949" t="str">
            <v>Public Health and Emergency Medical Services GF Transfers</v>
          </cell>
          <cell r="E949" t="str">
            <v>Miscellaneous Revenue</v>
          </cell>
          <cell r="F949" t="str">
            <v>Miscellaneous Revenue</v>
          </cell>
          <cell r="G949">
            <v>0</v>
          </cell>
          <cell r="H949">
            <v>0</v>
          </cell>
        </row>
        <row r="950">
          <cell r="B950" t="str">
            <v>0696Other Financing Sources</v>
          </cell>
          <cell r="C950" t="str">
            <v>0696</v>
          </cell>
          <cell r="D950" t="str">
            <v>Public Health and Emergency Medical Services GF Transfers</v>
          </cell>
          <cell r="E950" t="str">
            <v>Other Financing Sources</v>
          </cell>
          <cell r="F950" t="str">
            <v>Other Financing Sources</v>
          </cell>
          <cell r="G950">
            <v>0</v>
          </cell>
          <cell r="H950">
            <v>0</v>
          </cell>
        </row>
        <row r="951">
          <cell r="B951" t="str">
            <v>0696Taxes</v>
          </cell>
          <cell r="C951" t="str">
            <v>0696</v>
          </cell>
          <cell r="D951" t="str">
            <v>Public Health and Emergency Medical Services GF Transfers</v>
          </cell>
          <cell r="E951" t="str">
            <v>Taxes</v>
          </cell>
          <cell r="F951" t="str">
            <v>Taxes</v>
          </cell>
          <cell r="G951">
            <v>0</v>
          </cell>
          <cell r="H951">
            <v>0</v>
          </cell>
        </row>
        <row r="952">
          <cell r="B952" t="str">
            <v>0697Charges for Services</v>
          </cell>
          <cell r="C952" t="str">
            <v>0697</v>
          </cell>
          <cell r="D952" t="str">
            <v>Physical Environment GF Transfers</v>
          </cell>
          <cell r="E952" t="str">
            <v>Charges for Services</v>
          </cell>
          <cell r="F952" t="str">
            <v>Charges for Services</v>
          </cell>
          <cell r="G952">
            <v>0</v>
          </cell>
          <cell r="H952">
            <v>0</v>
          </cell>
        </row>
        <row r="953">
          <cell r="B953" t="str">
            <v>0697Fines and Forfeits</v>
          </cell>
          <cell r="C953" t="str">
            <v>0697</v>
          </cell>
          <cell r="D953" t="str">
            <v>Physical Environment GF Transfers</v>
          </cell>
          <cell r="E953" t="str">
            <v>Fines and Forfeits</v>
          </cell>
          <cell r="F953" t="str">
            <v>Fines and Forfeits</v>
          </cell>
          <cell r="G953">
            <v>0</v>
          </cell>
          <cell r="H953">
            <v>0</v>
          </cell>
        </row>
        <row r="954">
          <cell r="B954" t="str">
            <v>0697General Fund Transfers</v>
          </cell>
          <cell r="C954" t="str">
            <v>0697</v>
          </cell>
          <cell r="D954" t="str">
            <v>Physical Environment GF Transfers</v>
          </cell>
          <cell r="E954" t="str">
            <v>General Fund Transfers</v>
          </cell>
          <cell r="F954" t="str">
            <v>General Fund Transfers</v>
          </cell>
          <cell r="G954">
            <v>0</v>
          </cell>
          <cell r="H954">
            <v>0</v>
          </cell>
        </row>
        <row r="955">
          <cell r="B955" t="str">
            <v>0697Grant</v>
          </cell>
          <cell r="C955" t="str">
            <v>0697</v>
          </cell>
          <cell r="D955" t="str">
            <v>Physical Environment GF Transfers</v>
          </cell>
          <cell r="E955" t="str">
            <v>Grant</v>
          </cell>
          <cell r="F955" t="str">
            <v>Grant</v>
          </cell>
          <cell r="G955">
            <v>0</v>
          </cell>
          <cell r="H955">
            <v>0</v>
          </cell>
        </row>
        <row r="956">
          <cell r="B956" t="str">
            <v>0697Intergovt. Revenues</v>
          </cell>
          <cell r="C956" t="str">
            <v>0697</v>
          </cell>
          <cell r="D956" t="str">
            <v>Physical Environment GF Transfers</v>
          </cell>
          <cell r="E956" t="str">
            <v>Intergovt. Revenues</v>
          </cell>
          <cell r="F956" t="str">
            <v>Intergovt. Revenues</v>
          </cell>
          <cell r="G956">
            <v>0</v>
          </cell>
          <cell r="H956">
            <v>0</v>
          </cell>
        </row>
        <row r="957">
          <cell r="B957" t="str">
            <v>0697Licenses and Permits</v>
          </cell>
          <cell r="C957" t="str">
            <v>0697</v>
          </cell>
          <cell r="D957" t="str">
            <v>Physical Environment GF Transfers</v>
          </cell>
          <cell r="E957" t="str">
            <v>Licenses and Permits</v>
          </cell>
          <cell r="F957" t="str">
            <v>Licenses and Permits</v>
          </cell>
          <cell r="G957">
            <v>0</v>
          </cell>
          <cell r="H957">
            <v>0</v>
          </cell>
        </row>
        <row r="958">
          <cell r="B958" t="str">
            <v>0697Miscellaneous Revenue</v>
          </cell>
          <cell r="C958" t="str">
            <v>0697</v>
          </cell>
          <cell r="D958" t="str">
            <v>Physical Environment GF Transfers</v>
          </cell>
          <cell r="E958" t="str">
            <v>Miscellaneous Revenue</v>
          </cell>
          <cell r="F958" t="str">
            <v>Miscellaneous Revenue</v>
          </cell>
          <cell r="G958">
            <v>0</v>
          </cell>
          <cell r="H958">
            <v>0</v>
          </cell>
        </row>
        <row r="959">
          <cell r="B959" t="str">
            <v>0697Other Financing Sources</v>
          </cell>
          <cell r="C959" t="str">
            <v>0697</v>
          </cell>
          <cell r="D959" t="str">
            <v>Physical Environment GF Transfers</v>
          </cell>
          <cell r="E959" t="str">
            <v>Other Financing Sources</v>
          </cell>
          <cell r="F959" t="str">
            <v>Other Financing Sources</v>
          </cell>
          <cell r="G959">
            <v>0</v>
          </cell>
          <cell r="H959">
            <v>0</v>
          </cell>
        </row>
        <row r="960">
          <cell r="B960" t="str">
            <v>0697Taxes</v>
          </cell>
          <cell r="C960" t="str">
            <v>0697</v>
          </cell>
          <cell r="D960" t="str">
            <v>Physical Environment GF Transfers</v>
          </cell>
          <cell r="E960" t="str">
            <v>Taxes</v>
          </cell>
          <cell r="F960" t="str">
            <v>Taxes</v>
          </cell>
          <cell r="G960">
            <v>0</v>
          </cell>
          <cell r="H960">
            <v>0</v>
          </cell>
        </row>
        <row r="961">
          <cell r="B961" t="str">
            <v>0698Charges for Services</v>
          </cell>
          <cell r="C961" t="str">
            <v>0698</v>
          </cell>
          <cell r="D961" t="str">
            <v>Law, Safety and Justice GF Transfers</v>
          </cell>
          <cell r="E961" t="str">
            <v>Charges for Services</v>
          </cell>
          <cell r="F961" t="str">
            <v>Charges for Services</v>
          </cell>
          <cell r="G961">
            <v>0</v>
          </cell>
          <cell r="H961">
            <v>0</v>
          </cell>
        </row>
        <row r="962">
          <cell r="B962" t="str">
            <v>0698Fines and Forfeits</v>
          </cell>
          <cell r="C962" t="str">
            <v>0698</v>
          </cell>
          <cell r="D962" t="str">
            <v>Law, Safety and Justice GF Transfers</v>
          </cell>
          <cell r="E962" t="str">
            <v>Fines and Forfeits</v>
          </cell>
          <cell r="F962" t="str">
            <v>Fines and Forfeits</v>
          </cell>
          <cell r="G962">
            <v>0</v>
          </cell>
          <cell r="H962">
            <v>0</v>
          </cell>
        </row>
        <row r="963">
          <cell r="B963" t="str">
            <v>0698General Fund Transfers</v>
          </cell>
          <cell r="C963" t="str">
            <v>0698</v>
          </cell>
          <cell r="D963" t="str">
            <v>Law, Safety and Justice GF Transfers</v>
          </cell>
          <cell r="E963" t="str">
            <v>General Fund Transfers</v>
          </cell>
          <cell r="F963" t="str">
            <v>General Fund Transfers</v>
          </cell>
          <cell r="G963">
            <v>0</v>
          </cell>
          <cell r="H963">
            <v>0</v>
          </cell>
        </row>
        <row r="964">
          <cell r="B964" t="str">
            <v>0698Grant</v>
          </cell>
          <cell r="C964" t="str">
            <v>0698</v>
          </cell>
          <cell r="D964" t="str">
            <v>Law, Safety and Justice GF Transfers</v>
          </cell>
          <cell r="E964" t="str">
            <v>Grant</v>
          </cell>
          <cell r="F964" t="str">
            <v>Grant</v>
          </cell>
          <cell r="G964">
            <v>0</v>
          </cell>
          <cell r="H964">
            <v>0</v>
          </cell>
        </row>
        <row r="965">
          <cell r="B965" t="str">
            <v>0698Intergovt. Revenues</v>
          </cell>
          <cell r="C965" t="str">
            <v>0698</v>
          </cell>
          <cell r="D965" t="str">
            <v>Law, Safety and Justice GF Transfers</v>
          </cell>
          <cell r="E965" t="str">
            <v>Intergovt. Revenues</v>
          </cell>
          <cell r="F965" t="str">
            <v>Intergovt. Revenues</v>
          </cell>
          <cell r="G965">
            <v>0</v>
          </cell>
          <cell r="H965">
            <v>0</v>
          </cell>
        </row>
        <row r="966">
          <cell r="B966" t="str">
            <v>0698Licenses and Permits</v>
          </cell>
          <cell r="C966" t="str">
            <v>0698</v>
          </cell>
          <cell r="D966" t="str">
            <v>Law, Safety and Justice GF Transfers</v>
          </cell>
          <cell r="E966" t="str">
            <v>Licenses and Permits</v>
          </cell>
          <cell r="F966" t="str">
            <v>Licenses and Permits</v>
          </cell>
          <cell r="G966">
            <v>0</v>
          </cell>
          <cell r="H966">
            <v>0</v>
          </cell>
        </row>
        <row r="967">
          <cell r="B967" t="str">
            <v>0698Miscellaneous Revenue</v>
          </cell>
          <cell r="C967" t="str">
            <v>0698</v>
          </cell>
          <cell r="D967" t="str">
            <v>Law, Safety and Justice GF Transfers</v>
          </cell>
          <cell r="E967" t="str">
            <v>Miscellaneous Revenue</v>
          </cell>
          <cell r="F967" t="str">
            <v>Miscellaneous Revenue</v>
          </cell>
          <cell r="G967">
            <v>0</v>
          </cell>
          <cell r="H967">
            <v>0</v>
          </cell>
        </row>
        <row r="968">
          <cell r="B968" t="str">
            <v>0698Other Financing Sources</v>
          </cell>
          <cell r="C968" t="str">
            <v>0698</v>
          </cell>
          <cell r="D968" t="str">
            <v>Law, Safety and Justice GF Transfers</v>
          </cell>
          <cell r="E968" t="str">
            <v>Other Financing Sources</v>
          </cell>
          <cell r="F968" t="str">
            <v>Other Financing Sources</v>
          </cell>
          <cell r="G968">
            <v>0</v>
          </cell>
          <cell r="H968">
            <v>0</v>
          </cell>
        </row>
        <row r="969">
          <cell r="B969" t="str">
            <v>0698Taxes</v>
          </cell>
          <cell r="C969" t="str">
            <v>0698</v>
          </cell>
          <cell r="D969" t="str">
            <v>Law, Safety and Justice GF Transfers</v>
          </cell>
          <cell r="E969" t="str">
            <v>Taxes</v>
          </cell>
          <cell r="F969" t="str">
            <v>Taxes</v>
          </cell>
          <cell r="G969">
            <v>0</v>
          </cell>
          <cell r="H969">
            <v>0</v>
          </cell>
        </row>
        <row r="970">
          <cell r="B970" t="str">
            <v>0699Charges for Services</v>
          </cell>
          <cell r="C970" t="str">
            <v>0699</v>
          </cell>
          <cell r="D970" t="str">
            <v>CIP GF Transfers</v>
          </cell>
          <cell r="E970" t="str">
            <v>Charges for Services</v>
          </cell>
          <cell r="F970" t="str">
            <v>Charges for Services</v>
          </cell>
          <cell r="G970">
            <v>0</v>
          </cell>
          <cell r="H970">
            <v>0</v>
          </cell>
        </row>
        <row r="971">
          <cell r="B971" t="str">
            <v>0699Fines and Forfeits</v>
          </cell>
          <cell r="C971" t="str">
            <v>0699</v>
          </cell>
          <cell r="D971" t="str">
            <v>CIP GF Transfers</v>
          </cell>
          <cell r="E971" t="str">
            <v>Fines and Forfeits</v>
          </cell>
          <cell r="F971" t="str">
            <v>Fines and Forfeits</v>
          </cell>
          <cell r="G971">
            <v>0</v>
          </cell>
          <cell r="H971">
            <v>0</v>
          </cell>
        </row>
        <row r="972">
          <cell r="B972" t="str">
            <v>0699General Fund Transfers</v>
          </cell>
          <cell r="C972" t="str">
            <v>0699</v>
          </cell>
          <cell r="D972" t="str">
            <v>CIP GF Transfers</v>
          </cell>
          <cell r="E972" t="str">
            <v>General Fund Transfers</v>
          </cell>
          <cell r="F972" t="str">
            <v>General Fund Transfers</v>
          </cell>
          <cell r="G972">
            <v>0</v>
          </cell>
          <cell r="H972">
            <v>0</v>
          </cell>
        </row>
        <row r="973">
          <cell r="B973" t="str">
            <v>0699Grant</v>
          </cell>
          <cell r="C973" t="str">
            <v>0699</v>
          </cell>
          <cell r="D973" t="str">
            <v>CIP GF Transfers</v>
          </cell>
          <cell r="E973" t="str">
            <v>Grant</v>
          </cell>
          <cell r="F973" t="str">
            <v>Grant</v>
          </cell>
          <cell r="G973">
            <v>0</v>
          </cell>
          <cell r="H973">
            <v>0</v>
          </cell>
        </row>
        <row r="974">
          <cell r="B974" t="str">
            <v>0699Intergovt. Revenues</v>
          </cell>
          <cell r="C974" t="str">
            <v>0699</v>
          </cell>
          <cell r="D974" t="str">
            <v>CIP GF Transfers</v>
          </cell>
          <cell r="E974" t="str">
            <v>Intergovt. Revenues</v>
          </cell>
          <cell r="F974" t="str">
            <v>Intergovt. Revenues</v>
          </cell>
          <cell r="G974">
            <v>0</v>
          </cell>
          <cell r="H974">
            <v>0</v>
          </cell>
        </row>
        <row r="975">
          <cell r="B975" t="str">
            <v>0699Licenses and Permits</v>
          </cell>
          <cell r="C975" t="str">
            <v>0699</v>
          </cell>
          <cell r="D975" t="str">
            <v>CIP GF Transfers</v>
          </cell>
          <cell r="E975" t="str">
            <v>Licenses and Permits</v>
          </cell>
          <cell r="F975" t="str">
            <v>Licenses and Permits</v>
          </cell>
          <cell r="G975">
            <v>0</v>
          </cell>
          <cell r="H975">
            <v>0</v>
          </cell>
        </row>
        <row r="976">
          <cell r="B976" t="str">
            <v>0699Miscellaneous Revenue</v>
          </cell>
          <cell r="C976" t="str">
            <v>0699</v>
          </cell>
          <cell r="D976" t="str">
            <v>CIP GF Transfers</v>
          </cell>
          <cell r="E976" t="str">
            <v>Miscellaneous Revenue</v>
          </cell>
          <cell r="F976" t="str">
            <v>Miscellaneous Revenue</v>
          </cell>
          <cell r="G976">
            <v>0</v>
          </cell>
          <cell r="H976">
            <v>0</v>
          </cell>
        </row>
        <row r="977">
          <cell r="B977" t="str">
            <v>0699Other Financing Sources</v>
          </cell>
          <cell r="C977" t="str">
            <v>0699</v>
          </cell>
          <cell r="D977" t="str">
            <v>CIP GF Transfers</v>
          </cell>
          <cell r="E977" t="str">
            <v>Other Financing Sources</v>
          </cell>
          <cell r="F977" t="str">
            <v>Other Financing Sources</v>
          </cell>
          <cell r="G977">
            <v>0</v>
          </cell>
          <cell r="H977">
            <v>0</v>
          </cell>
        </row>
        <row r="978">
          <cell r="B978" t="str">
            <v>0699Taxes</v>
          </cell>
          <cell r="C978" t="str">
            <v>0699</v>
          </cell>
          <cell r="D978" t="str">
            <v>CIP GF Transfers</v>
          </cell>
          <cell r="E978" t="str">
            <v>Taxes</v>
          </cell>
          <cell r="F978" t="str">
            <v>Taxes</v>
          </cell>
          <cell r="G978">
            <v>0</v>
          </cell>
          <cell r="H978">
            <v>0</v>
          </cell>
        </row>
        <row r="979">
          <cell r="B979" t="str">
            <v>0706Charges for Services</v>
          </cell>
          <cell r="C979" t="str">
            <v>0706</v>
          </cell>
          <cell r="D979" t="str">
            <v>Solid Waste Marketing Commission</v>
          </cell>
          <cell r="E979" t="str">
            <v>Charges for Services</v>
          </cell>
          <cell r="F979" t="str">
            <v>Charges for Services</v>
          </cell>
          <cell r="G979">
            <v>0</v>
          </cell>
          <cell r="H979">
            <v>0</v>
          </cell>
        </row>
        <row r="980">
          <cell r="B980" t="str">
            <v>0706Fines and Forfeits</v>
          </cell>
          <cell r="C980" t="str">
            <v>0706</v>
          </cell>
          <cell r="D980" t="str">
            <v>Solid Waste Marketing Commission</v>
          </cell>
          <cell r="E980" t="str">
            <v>Fines and Forfeits</v>
          </cell>
          <cell r="F980" t="str">
            <v>Fines and Forfeits</v>
          </cell>
          <cell r="G980">
            <v>0</v>
          </cell>
          <cell r="H980">
            <v>0</v>
          </cell>
        </row>
        <row r="981">
          <cell r="B981" t="str">
            <v>0706General Fund Transfers</v>
          </cell>
          <cell r="C981" t="str">
            <v>0706</v>
          </cell>
          <cell r="D981" t="str">
            <v>Solid Waste Marketing Commission</v>
          </cell>
          <cell r="E981" t="str">
            <v>General Fund Transfers</v>
          </cell>
          <cell r="F981" t="str">
            <v>General Fund Transfers</v>
          </cell>
          <cell r="G981">
            <v>0</v>
          </cell>
          <cell r="H981">
            <v>0</v>
          </cell>
        </row>
        <row r="982">
          <cell r="B982" t="str">
            <v>0706Grant</v>
          </cell>
          <cell r="C982" t="str">
            <v>0706</v>
          </cell>
          <cell r="D982" t="str">
            <v>Solid Waste Marketing Commission</v>
          </cell>
          <cell r="E982" t="str">
            <v>Grant</v>
          </cell>
          <cell r="F982" t="str">
            <v>Grant</v>
          </cell>
          <cell r="G982">
            <v>0</v>
          </cell>
          <cell r="H982">
            <v>0</v>
          </cell>
        </row>
        <row r="983">
          <cell r="B983" t="str">
            <v>0706Intergovt. Revenues</v>
          </cell>
          <cell r="C983" t="str">
            <v>0706</v>
          </cell>
          <cell r="D983" t="str">
            <v>Solid Waste Marketing Commission</v>
          </cell>
          <cell r="E983" t="str">
            <v>Intergovt. Revenues</v>
          </cell>
          <cell r="F983" t="str">
            <v>Intergovt. Revenues</v>
          </cell>
          <cell r="G983">
            <v>0</v>
          </cell>
          <cell r="H983">
            <v>0</v>
          </cell>
        </row>
        <row r="984">
          <cell r="B984" t="str">
            <v>0706Licenses and Permits</v>
          </cell>
          <cell r="C984" t="str">
            <v>0706</v>
          </cell>
          <cell r="D984" t="str">
            <v>Solid Waste Marketing Commission</v>
          </cell>
          <cell r="E984" t="str">
            <v>Licenses and Permits</v>
          </cell>
          <cell r="F984" t="str">
            <v>Licenses and Permits</v>
          </cell>
          <cell r="G984">
            <v>0</v>
          </cell>
          <cell r="H984">
            <v>0</v>
          </cell>
        </row>
        <row r="985">
          <cell r="B985" t="str">
            <v>0706Miscellaneous Revenue</v>
          </cell>
          <cell r="C985" t="str">
            <v>0706</v>
          </cell>
          <cell r="D985" t="str">
            <v>Solid Waste Marketing Commission</v>
          </cell>
          <cell r="E985" t="str">
            <v>Miscellaneous Revenue</v>
          </cell>
          <cell r="F985" t="str">
            <v>Miscellaneous Revenue</v>
          </cell>
          <cell r="G985">
            <v>0</v>
          </cell>
          <cell r="H985">
            <v>0</v>
          </cell>
        </row>
        <row r="986">
          <cell r="B986" t="str">
            <v>0706Other Financing Sources</v>
          </cell>
          <cell r="C986" t="str">
            <v>0706</v>
          </cell>
          <cell r="D986" t="str">
            <v>Solid Waste Marketing Commission</v>
          </cell>
          <cell r="E986" t="str">
            <v>Other Financing Sources</v>
          </cell>
          <cell r="F986" t="str">
            <v>Other Financing Sources</v>
          </cell>
          <cell r="G986">
            <v>0</v>
          </cell>
          <cell r="H986">
            <v>0</v>
          </cell>
        </row>
        <row r="987">
          <cell r="B987" t="str">
            <v>0706Taxes</v>
          </cell>
          <cell r="C987" t="str">
            <v>0706</v>
          </cell>
          <cell r="D987" t="str">
            <v>Solid Waste Marketing Commission</v>
          </cell>
          <cell r="E987" t="str">
            <v>Taxes</v>
          </cell>
          <cell r="F987" t="str">
            <v>Taxes</v>
          </cell>
          <cell r="G987">
            <v>0</v>
          </cell>
          <cell r="H987">
            <v>0</v>
          </cell>
        </row>
        <row r="988">
          <cell r="B988" t="str">
            <v>0710Charges for Services</v>
          </cell>
          <cell r="C988" t="str">
            <v>0710</v>
          </cell>
          <cell r="D988" t="str">
            <v>Airport</v>
          </cell>
          <cell r="E988" t="str">
            <v>Charges for Services</v>
          </cell>
          <cell r="F988" t="str">
            <v>Charges for Services</v>
          </cell>
          <cell r="G988">
            <v>3123185</v>
          </cell>
          <cell r="H988">
            <v>3123185</v>
          </cell>
        </row>
        <row r="989">
          <cell r="B989" t="str">
            <v>0710Fines and Forfeits</v>
          </cell>
          <cell r="C989" t="str">
            <v>0710</v>
          </cell>
          <cell r="D989" t="str">
            <v>Airport</v>
          </cell>
          <cell r="E989" t="str">
            <v>Fines and Forfeits</v>
          </cell>
          <cell r="F989" t="str">
            <v>Fines and Forfeits</v>
          </cell>
          <cell r="G989">
            <v>10000</v>
          </cell>
          <cell r="H989">
            <v>10000</v>
          </cell>
        </row>
        <row r="990">
          <cell r="B990" t="str">
            <v>0710General Fund Transfers</v>
          </cell>
          <cell r="C990" t="str">
            <v>0710</v>
          </cell>
          <cell r="D990" t="str">
            <v>Airport</v>
          </cell>
          <cell r="E990" t="str">
            <v>General Fund Transfers</v>
          </cell>
          <cell r="F990" t="str">
            <v>General Fund Transfers</v>
          </cell>
          <cell r="G990">
            <v>0</v>
          </cell>
          <cell r="H990">
            <v>0</v>
          </cell>
        </row>
        <row r="991">
          <cell r="B991" t="str">
            <v>0710Grant</v>
          </cell>
          <cell r="C991" t="str">
            <v>0710</v>
          </cell>
          <cell r="D991" t="str">
            <v>Airport</v>
          </cell>
          <cell r="E991" t="str">
            <v>Grant</v>
          </cell>
          <cell r="F991" t="str">
            <v>Grant</v>
          </cell>
          <cell r="G991">
            <v>0</v>
          </cell>
          <cell r="H991">
            <v>0</v>
          </cell>
        </row>
        <row r="992">
          <cell r="B992" t="str">
            <v>0710Intergovt. Revenues</v>
          </cell>
          <cell r="C992" t="str">
            <v>0710</v>
          </cell>
          <cell r="D992" t="str">
            <v>Airport</v>
          </cell>
          <cell r="E992" t="str">
            <v>Intergovt. Revenues</v>
          </cell>
          <cell r="F992" t="str">
            <v>Intergovt. Revenues</v>
          </cell>
          <cell r="G992">
            <v>0</v>
          </cell>
          <cell r="H992">
            <v>0</v>
          </cell>
        </row>
        <row r="993">
          <cell r="B993" t="str">
            <v>0710Licenses and Permits</v>
          </cell>
          <cell r="C993" t="str">
            <v>0710</v>
          </cell>
          <cell r="D993" t="str">
            <v>Airport</v>
          </cell>
          <cell r="E993" t="str">
            <v>Licenses and Permits</v>
          </cell>
          <cell r="F993" t="str">
            <v>Licenses and Permits</v>
          </cell>
          <cell r="G993">
            <v>0</v>
          </cell>
          <cell r="H993">
            <v>0</v>
          </cell>
        </row>
        <row r="994">
          <cell r="B994" t="str">
            <v>0710Miscellaneous Revenue</v>
          </cell>
          <cell r="C994" t="str">
            <v>0710</v>
          </cell>
          <cell r="D994" t="str">
            <v>Airport</v>
          </cell>
          <cell r="E994" t="str">
            <v>Miscellaneous Revenue</v>
          </cell>
          <cell r="F994" t="str">
            <v>Miscellaneous Revenue</v>
          </cell>
          <cell r="G994">
            <v>14483493</v>
          </cell>
          <cell r="H994">
            <v>14483493</v>
          </cell>
        </row>
        <row r="995">
          <cell r="B995" t="str">
            <v>0710Other Financing Sources</v>
          </cell>
          <cell r="C995" t="str">
            <v>0710</v>
          </cell>
          <cell r="D995" t="str">
            <v>Airport</v>
          </cell>
          <cell r="E995" t="str">
            <v>Other Financing Sources</v>
          </cell>
          <cell r="F995" t="str">
            <v>Other Financing Sources</v>
          </cell>
          <cell r="G995">
            <v>17522800</v>
          </cell>
          <cell r="H995">
            <v>17522800</v>
          </cell>
        </row>
        <row r="996">
          <cell r="B996" t="str">
            <v>0710Taxes</v>
          </cell>
          <cell r="C996" t="str">
            <v>0710</v>
          </cell>
          <cell r="D996" t="str">
            <v>Airport</v>
          </cell>
          <cell r="E996" t="str">
            <v>Taxes</v>
          </cell>
          <cell r="F996" t="str">
            <v>Taxes</v>
          </cell>
          <cell r="G996">
            <v>0</v>
          </cell>
          <cell r="H996">
            <v>0</v>
          </cell>
        </row>
        <row r="997">
          <cell r="B997" t="str">
            <v>0715Charges for Services</v>
          </cell>
          <cell r="C997" t="str">
            <v>0715</v>
          </cell>
          <cell r="D997" t="str">
            <v>Solid Waste Post-Closure Landfill Maintenance</v>
          </cell>
          <cell r="E997" t="str">
            <v>Charges for Services</v>
          </cell>
          <cell r="F997" t="str">
            <v>Charges for Services</v>
          </cell>
          <cell r="G997">
            <v>0</v>
          </cell>
          <cell r="H997">
            <v>0</v>
          </cell>
        </row>
        <row r="998">
          <cell r="B998" t="str">
            <v>0715Fines and Forfeits</v>
          </cell>
          <cell r="C998" t="str">
            <v>0715</v>
          </cell>
          <cell r="D998" t="str">
            <v>Solid Waste Post-Closure Landfill Maintenance</v>
          </cell>
          <cell r="E998" t="str">
            <v>Fines and Forfeits</v>
          </cell>
          <cell r="F998" t="str">
            <v>Fines and Forfeits</v>
          </cell>
          <cell r="G998">
            <v>0</v>
          </cell>
          <cell r="H998">
            <v>0</v>
          </cell>
        </row>
        <row r="999">
          <cell r="B999" t="str">
            <v>0715General Fund Transfers</v>
          </cell>
          <cell r="C999" t="str">
            <v>0715</v>
          </cell>
          <cell r="D999" t="str">
            <v>Solid Waste Post-Closure Landfill Maintenance</v>
          </cell>
          <cell r="E999" t="str">
            <v>General Fund Transfers</v>
          </cell>
          <cell r="F999" t="str">
            <v>General Fund Transfers</v>
          </cell>
          <cell r="G999">
            <v>0</v>
          </cell>
          <cell r="H999">
            <v>0</v>
          </cell>
        </row>
        <row r="1000">
          <cell r="B1000" t="str">
            <v>0715Grant</v>
          </cell>
          <cell r="C1000" t="str">
            <v>0715</v>
          </cell>
          <cell r="D1000" t="str">
            <v>Solid Waste Post-Closure Landfill Maintenance</v>
          </cell>
          <cell r="E1000" t="str">
            <v>Grant</v>
          </cell>
          <cell r="F1000" t="str">
            <v>Grant</v>
          </cell>
          <cell r="G1000">
            <v>0</v>
          </cell>
          <cell r="H1000">
            <v>0</v>
          </cell>
        </row>
        <row r="1001">
          <cell r="B1001" t="str">
            <v>0715Intergovt. Revenues</v>
          </cell>
          <cell r="C1001" t="str">
            <v>0715</v>
          </cell>
          <cell r="D1001" t="str">
            <v>Solid Waste Post-Closure Landfill Maintenance</v>
          </cell>
          <cell r="E1001" t="str">
            <v>Intergovt. Revenues</v>
          </cell>
          <cell r="F1001" t="str">
            <v>Intergovt. Revenues</v>
          </cell>
          <cell r="G1001">
            <v>0</v>
          </cell>
          <cell r="H1001">
            <v>0</v>
          </cell>
        </row>
        <row r="1002">
          <cell r="B1002" t="str">
            <v>0715Licenses and Permits</v>
          </cell>
          <cell r="C1002" t="str">
            <v>0715</v>
          </cell>
          <cell r="D1002" t="str">
            <v>Solid Waste Post-Closure Landfill Maintenance</v>
          </cell>
          <cell r="E1002" t="str">
            <v>Licenses and Permits</v>
          </cell>
          <cell r="F1002" t="str">
            <v>Licenses and Permits</v>
          </cell>
          <cell r="G1002">
            <v>0</v>
          </cell>
          <cell r="H1002">
            <v>0</v>
          </cell>
        </row>
        <row r="1003">
          <cell r="B1003" t="str">
            <v>0715Miscellaneous Revenue</v>
          </cell>
          <cell r="C1003" t="str">
            <v>0715</v>
          </cell>
          <cell r="D1003" t="str">
            <v>Solid Waste Post-Closure Landfill Maintenance</v>
          </cell>
          <cell r="E1003" t="str">
            <v>Miscellaneous Revenue</v>
          </cell>
          <cell r="F1003" t="str">
            <v>Miscellaneous Revenue</v>
          </cell>
          <cell r="G1003">
            <v>203140</v>
          </cell>
          <cell r="H1003">
            <v>105363</v>
          </cell>
        </row>
        <row r="1004">
          <cell r="B1004" t="str">
            <v>0715Other Financing Sources</v>
          </cell>
          <cell r="C1004" t="str">
            <v>0715</v>
          </cell>
          <cell r="D1004" t="str">
            <v>Solid Waste Post-Closure Landfill Maintenance</v>
          </cell>
          <cell r="E1004" t="str">
            <v>Other Financing Sources</v>
          </cell>
          <cell r="F1004" t="str">
            <v>Other Financing Sources</v>
          </cell>
          <cell r="G1004">
            <v>0</v>
          </cell>
          <cell r="H1004">
            <v>0</v>
          </cell>
        </row>
        <row r="1005">
          <cell r="B1005" t="str">
            <v>0715Taxes</v>
          </cell>
          <cell r="C1005" t="str">
            <v>0715</v>
          </cell>
          <cell r="D1005" t="str">
            <v>Solid Waste Post-Closure Landfill Maintenance</v>
          </cell>
          <cell r="E1005" t="str">
            <v>Taxes</v>
          </cell>
          <cell r="F1005" t="str">
            <v>Taxes</v>
          </cell>
          <cell r="G1005">
            <v>0</v>
          </cell>
          <cell r="H1005">
            <v>0</v>
          </cell>
        </row>
        <row r="1006">
          <cell r="B1006" t="str">
            <v>0716Charges for Services</v>
          </cell>
          <cell r="C1006" t="str">
            <v>0716</v>
          </cell>
          <cell r="D1006" t="str">
            <v>Airport Construction Transfer</v>
          </cell>
          <cell r="E1006" t="str">
            <v>Charges for Services</v>
          </cell>
          <cell r="F1006" t="str">
            <v>Charges for Services</v>
          </cell>
          <cell r="G1006">
            <v>0</v>
          </cell>
          <cell r="H1006">
            <v>0</v>
          </cell>
        </row>
        <row r="1007">
          <cell r="B1007" t="str">
            <v>0716Fines and Forfeits</v>
          </cell>
          <cell r="C1007" t="str">
            <v>0716</v>
          </cell>
          <cell r="D1007" t="str">
            <v>Airport Construction Transfer</v>
          </cell>
          <cell r="E1007" t="str">
            <v>Fines and Forfeits</v>
          </cell>
          <cell r="F1007" t="str">
            <v>Fines and Forfeits</v>
          </cell>
          <cell r="G1007">
            <v>0</v>
          </cell>
          <cell r="H1007">
            <v>0</v>
          </cell>
        </row>
        <row r="1008">
          <cell r="B1008" t="str">
            <v>0716General Fund Transfers</v>
          </cell>
          <cell r="C1008" t="str">
            <v>0716</v>
          </cell>
          <cell r="D1008" t="str">
            <v>Airport Construction Transfer</v>
          </cell>
          <cell r="E1008" t="str">
            <v>General Fund Transfers</v>
          </cell>
          <cell r="F1008" t="str">
            <v>General Fund Transfers</v>
          </cell>
          <cell r="G1008">
            <v>0</v>
          </cell>
          <cell r="H1008">
            <v>0</v>
          </cell>
        </row>
        <row r="1009">
          <cell r="B1009" t="str">
            <v>0716Grant</v>
          </cell>
          <cell r="C1009" t="str">
            <v>0716</v>
          </cell>
          <cell r="D1009" t="str">
            <v>Airport Construction Transfer</v>
          </cell>
          <cell r="E1009" t="str">
            <v>Grant</v>
          </cell>
          <cell r="F1009" t="str">
            <v>Grant</v>
          </cell>
          <cell r="G1009">
            <v>0</v>
          </cell>
          <cell r="H1009">
            <v>0</v>
          </cell>
        </row>
        <row r="1010">
          <cell r="B1010" t="str">
            <v>0716Intergovt. Revenues</v>
          </cell>
          <cell r="C1010" t="str">
            <v>0716</v>
          </cell>
          <cell r="D1010" t="str">
            <v>Airport Construction Transfer</v>
          </cell>
          <cell r="E1010" t="str">
            <v>Intergovt. Revenues</v>
          </cell>
          <cell r="F1010" t="str">
            <v>Intergovt. Revenues</v>
          </cell>
          <cell r="G1010">
            <v>0</v>
          </cell>
          <cell r="H1010">
            <v>0</v>
          </cell>
        </row>
        <row r="1011">
          <cell r="B1011" t="str">
            <v>0716Licenses and Permits</v>
          </cell>
          <cell r="C1011" t="str">
            <v>0716</v>
          </cell>
          <cell r="D1011" t="str">
            <v>Airport Construction Transfer</v>
          </cell>
          <cell r="E1011" t="str">
            <v>Licenses and Permits</v>
          </cell>
          <cell r="F1011" t="str">
            <v>Licenses and Permits</v>
          </cell>
          <cell r="G1011">
            <v>0</v>
          </cell>
          <cell r="H1011">
            <v>0</v>
          </cell>
        </row>
        <row r="1012">
          <cell r="B1012" t="str">
            <v>0716Miscellaneous Revenue</v>
          </cell>
          <cell r="C1012" t="str">
            <v>0716</v>
          </cell>
          <cell r="D1012" t="str">
            <v>Airport Construction Transfer</v>
          </cell>
          <cell r="E1012" t="str">
            <v>Miscellaneous Revenue</v>
          </cell>
          <cell r="F1012" t="str">
            <v>Miscellaneous Revenue</v>
          </cell>
          <cell r="G1012">
            <v>0</v>
          </cell>
          <cell r="H1012">
            <v>0</v>
          </cell>
        </row>
        <row r="1013">
          <cell r="B1013" t="str">
            <v>0716Other Financing Sources</v>
          </cell>
          <cell r="C1013" t="str">
            <v>0716</v>
          </cell>
          <cell r="D1013" t="str">
            <v>Airport Construction Transfer</v>
          </cell>
          <cell r="E1013" t="str">
            <v>Other Financing Sources</v>
          </cell>
          <cell r="F1013" t="str">
            <v>Other Financing Sources</v>
          </cell>
          <cell r="G1013">
            <v>0</v>
          </cell>
          <cell r="H1013">
            <v>0</v>
          </cell>
        </row>
        <row r="1014">
          <cell r="B1014" t="str">
            <v>0716Taxes</v>
          </cell>
          <cell r="C1014" t="str">
            <v>0716</v>
          </cell>
          <cell r="D1014" t="str">
            <v>Airport Construction Transfer</v>
          </cell>
          <cell r="E1014" t="str">
            <v>Taxes</v>
          </cell>
          <cell r="F1014" t="str">
            <v>Taxes</v>
          </cell>
          <cell r="G1014">
            <v>0</v>
          </cell>
          <cell r="H1014">
            <v>0</v>
          </cell>
        </row>
        <row r="1015">
          <cell r="B1015" t="str">
            <v>0720Charges for Services</v>
          </cell>
          <cell r="C1015" t="str">
            <v>0720</v>
          </cell>
          <cell r="D1015" t="str">
            <v>Solid Waste</v>
          </cell>
          <cell r="E1015" t="str">
            <v>Charges for Services</v>
          </cell>
          <cell r="F1015" t="str">
            <v>Charges for Services</v>
          </cell>
          <cell r="G1015">
            <v>85524426</v>
          </cell>
          <cell r="H1015">
            <v>85524426</v>
          </cell>
        </row>
        <row r="1016">
          <cell r="B1016" t="str">
            <v>0720Fines and Forfeits</v>
          </cell>
          <cell r="C1016" t="str">
            <v>0720</v>
          </cell>
          <cell r="D1016" t="str">
            <v>Solid Waste</v>
          </cell>
          <cell r="E1016" t="str">
            <v>Fines and Forfeits</v>
          </cell>
          <cell r="F1016" t="str">
            <v>Fines and Forfeits</v>
          </cell>
          <cell r="G1016">
            <v>0</v>
          </cell>
          <cell r="H1016">
            <v>0</v>
          </cell>
        </row>
        <row r="1017">
          <cell r="B1017" t="str">
            <v>0720General Fund Transfers</v>
          </cell>
          <cell r="C1017" t="str">
            <v>0720</v>
          </cell>
          <cell r="D1017" t="str">
            <v>Solid Waste</v>
          </cell>
          <cell r="E1017" t="str">
            <v>General Fund Transfers</v>
          </cell>
          <cell r="F1017" t="str">
            <v>General Fund Transfers</v>
          </cell>
          <cell r="G1017">
            <v>0</v>
          </cell>
          <cell r="H1017">
            <v>0</v>
          </cell>
        </row>
        <row r="1018">
          <cell r="B1018" t="str">
            <v>0720Grant</v>
          </cell>
          <cell r="C1018" t="str">
            <v>0720</v>
          </cell>
          <cell r="D1018" t="str">
            <v>Solid Waste</v>
          </cell>
          <cell r="E1018" t="str">
            <v>Grant</v>
          </cell>
          <cell r="F1018" t="str">
            <v>Grant</v>
          </cell>
          <cell r="G1018">
            <v>376000</v>
          </cell>
          <cell r="H1018">
            <v>376000</v>
          </cell>
        </row>
        <row r="1019">
          <cell r="B1019" t="str">
            <v>0720Intergovt. Revenues</v>
          </cell>
          <cell r="C1019" t="str">
            <v>0720</v>
          </cell>
          <cell r="D1019" t="str">
            <v>Solid Waste</v>
          </cell>
          <cell r="E1019" t="str">
            <v>Intergovt. Revenues</v>
          </cell>
          <cell r="F1019" t="str">
            <v>Intergovt. Revenues</v>
          </cell>
          <cell r="G1019">
            <v>0</v>
          </cell>
          <cell r="H1019">
            <v>0</v>
          </cell>
        </row>
        <row r="1020">
          <cell r="B1020" t="str">
            <v>0720Licenses and Permits</v>
          </cell>
          <cell r="C1020" t="str">
            <v>0720</v>
          </cell>
          <cell r="D1020" t="str">
            <v>Solid Waste</v>
          </cell>
          <cell r="E1020" t="str">
            <v>Licenses and Permits</v>
          </cell>
          <cell r="F1020" t="str">
            <v>Licenses and Permits</v>
          </cell>
          <cell r="G1020">
            <v>0</v>
          </cell>
          <cell r="H1020">
            <v>0</v>
          </cell>
        </row>
        <row r="1021">
          <cell r="B1021" t="str">
            <v>0720Miscellaneous Revenue</v>
          </cell>
          <cell r="C1021" t="str">
            <v>0720</v>
          </cell>
          <cell r="D1021" t="str">
            <v>Solid Waste</v>
          </cell>
          <cell r="E1021" t="str">
            <v>Miscellaneous Revenue</v>
          </cell>
          <cell r="F1021" t="str">
            <v>Miscellaneous Revenue</v>
          </cell>
          <cell r="G1021">
            <v>1039550</v>
          </cell>
          <cell r="H1021">
            <v>952914</v>
          </cell>
        </row>
        <row r="1022">
          <cell r="B1022" t="str">
            <v>0720Other Financing Sources</v>
          </cell>
          <cell r="C1022" t="str">
            <v>0720</v>
          </cell>
          <cell r="D1022" t="str">
            <v>Solid Waste</v>
          </cell>
          <cell r="E1022" t="str">
            <v>Other Financing Sources</v>
          </cell>
          <cell r="F1022" t="str">
            <v>Other Financing Sources</v>
          </cell>
          <cell r="G1022">
            <v>74000</v>
          </cell>
          <cell r="H1022">
            <v>74000</v>
          </cell>
        </row>
        <row r="1023">
          <cell r="B1023" t="str">
            <v>0720Taxes</v>
          </cell>
          <cell r="C1023" t="str">
            <v>0720</v>
          </cell>
          <cell r="D1023" t="str">
            <v>Solid Waste</v>
          </cell>
          <cell r="E1023" t="str">
            <v>Taxes</v>
          </cell>
          <cell r="F1023" t="str">
            <v>Taxes</v>
          </cell>
          <cell r="G1023">
            <v>0</v>
          </cell>
          <cell r="H1023">
            <v>0</v>
          </cell>
        </row>
        <row r="1024">
          <cell r="B1024" t="str">
            <v>0726Charges for Services</v>
          </cell>
          <cell r="C1024" t="str">
            <v>0726</v>
          </cell>
          <cell r="D1024" t="str">
            <v>Stormwater Decant Program</v>
          </cell>
          <cell r="E1024" t="str">
            <v>Charges for Services</v>
          </cell>
          <cell r="F1024" t="str">
            <v>Charges for Services</v>
          </cell>
          <cell r="G1024">
            <v>757919</v>
          </cell>
          <cell r="H1024">
            <v>757919</v>
          </cell>
        </row>
        <row r="1025">
          <cell r="B1025" t="str">
            <v>0726Fines and Forfeits</v>
          </cell>
          <cell r="C1025" t="str">
            <v>0726</v>
          </cell>
          <cell r="D1025" t="str">
            <v>Stormwater Decant Program</v>
          </cell>
          <cell r="E1025" t="str">
            <v>Fines and Forfeits</v>
          </cell>
          <cell r="F1025" t="str">
            <v>Fines and Forfeits</v>
          </cell>
          <cell r="G1025">
            <v>0</v>
          </cell>
          <cell r="H1025">
            <v>0</v>
          </cell>
        </row>
        <row r="1026">
          <cell r="B1026" t="str">
            <v>0726General Fund Transfers</v>
          </cell>
          <cell r="C1026" t="str">
            <v>0726</v>
          </cell>
          <cell r="D1026" t="str">
            <v>Stormwater Decant Program</v>
          </cell>
          <cell r="E1026" t="str">
            <v>General Fund Transfers</v>
          </cell>
          <cell r="F1026" t="str">
            <v>General Fund Transfers</v>
          </cell>
          <cell r="G1026">
            <v>0</v>
          </cell>
          <cell r="H1026">
            <v>0</v>
          </cell>
        </row>
        <row r="1027">
          <cell r="B1027" t="str">
            <v>0726Grant</v>
          </cell>
          <cell r="C1027" t="str">
            <v>0726</v>
          </cell>
          <cell r="D1027" t="str">
            <v>Stormwater Decant Program</v>
          </cell>
          <cell r="E1027" t="str">
            <v>Grant</v>
          </cell>
          <cell r="F1027" t="str">
            <v>Grant</v>
          </cell>
          <cell r="G1027">
            <v>0</v>
          </cell>
          <cell r="H1027">
            <v>0</v>
          </cell>
        </row>
        <row r="1028">
          <cell r="B1028" t="str">
            <v>0726Intergovt. Revenues</v>
          </cell>
          <cell r="C1028" t="str">
            <v>0726</v>
          </cell>
          <cell r="D1028" t="str">
            <v>Stormwater Decant Program</v>
          </cell>
          <cell r="E1028" t="str">
            <v>Intergovt. Revenues</v>
          </cell>
          <cell r="F1028" t="str">
            <v>Intergovt. Revenues</v>
          </cell>
          <cell r="G1028">
            <v>0</v>
          </cell>
          <cell r="H1028">
            <v>0</v>
          </cell>
        </row>
        <row r="1029">
          <cell r="B1029" t="str">
            <v>0726Licenses and Permits</v>
          </cell>
          <cell r="C1029" t="str">
            <v>0726</v>
          </cell>
          <cell r="D1029" t="str">
            <v>Stormwater Decant Program</v>
          </cell>
          <cell r="E1029" t="str">
            <v>Licenses and Permits</v>
          </cell>
          <cell r="F1029" t="str">
            <v>Licenses and Permits</v>
          </cell>
          <cell r="G1029">
            <v>0</v>
          </cell>
          <cell r="H1029">
            <v>0</v>
          </cell>
        </row>
        <row r="1030">
          <cell r="B1030" t="str">
            <v>0726Miscellaneous Revenue</v>
          </cell>
          <cell r="C1030" t="str">
            <v>0726</v>
          </cell>
          <cell r="D1030" t="str">
            <v>Stormwater Decant Program</v>
          </cell>
          <cell r="E1030" t="str">
            <v>Miscellaneous Revenue</v>
          </cell>
          <cell r="F1030" t="str">
            <v>Miscellaneous Revenue</v>
          </cell>
          <cell r="G1030">
            <v>0</v>
          </cell>
          <cell r="H1030">
            <v>0</v>
          </cell>
        </row>
        <row r="1031">
          <cell r="B1031" t="str">
            <v>0726Other Financing Sources</v>
          </cell>
          <cell r="C1031" t="str">
            <v>0726</v>
          </cell>
          <cell r="D1031" t="str">
            <v>Stormwater Decant Program</v>
          </cell>
          <cell r="E1031" t="str">
            <v>Other Financing Sources</v>
          </cell>
          <cell r="F1031" t="str">
            <v>Other Financing Sources</v>
          </cell>
          <cell r="G1031">
            <v>773077</v>
          </cell>
          <cell r="H1031">
            <v>773077</v>
          </cell>
        </row>
        <row r="1032">
          <cell r="B1032" t="str">
            <v>0726Taxes</v>
          </cell>
          <cell r="C1032" t="str">
            <v>0726</v>
          </cell>
          <cell r="D1032" t="str">
            <v>Stormwater Decant Program</v>
          </cell>
          <cell r="E1032" t="str">
            <v>Taxes</v>
          </cell>
          <cell r="F1032" t="str">
            <v>Taxes</v>
          </cell>
          <cell r="G1032">
            <v>0</v>
          </cell>
          <cell r="H1032">
            <v>0</v>
          </cell>
        </row>
        <row r="1033">
          <cell r="B1033" t="str">
            <v>0730Charges for Services</v>
          </cell>
          <cell r="C1033" t="str">
            <v>0730</v>
          </cell>
          <cell r="D1033" t="str">
            <v>Roads</v>
          </cell>
          <cell r="E1033" t="str">
            <v>Charges for Services</v>
          </cell>
          <cell r="F1033" t="str">
            <v>Charges for Services</v>
          </cell>
          <cell r="G1033">
            <v>2237066</v>
          </cell>
          <cell r="H1033">
            <v>2237066</v>
          </cell>
        </row>
        <row r="1034">
          <cell r="B1034" t="str">
            <v>0730Fines and Forfeits</v>
          </cell>
          <cell r="C1034" t="str">
            <v>0730</v>
          </cell>
          <cell r="D1034" t="str">
            <v>Roads</v>
          </cell>
          <cell r="E1034" t="str">
            <v>Fines and Forfeits</v>
          </cell>
          <cell r="F1034" t="str">
            <v>Fines and Forfeits</v>
          </cell>
          <cell r="G1034">
            <v>0</v>
          </cell>
          <cell r="H1034">
            <v>0</v>
          </cell>
        </row>
        <row r="1035">
          <cell r="B1035" t="str">
            <v>0730General Fund Transfers</v>
          </cell>
          <cell r="C1035" t="str">
            <v>0730</v>
          </cell>
          <cell r="D1035" t="str">
            <v>Roads</v>
          </cell>
          <cell r="E1035" t="str">
            <v>General Fund Transfers</v>
          </cell>
          <cell r="F1035" t="str">
            <v>General Fund Transfers</v>
          </cell>
          <cell r="G1035">
            <v>0</v>
          </cell>
          <cell r="H1035">
            <v>0</v>
          </cell>
        </row>
        <row r="1036">
          <cell r="B1036" t="str">
            <v>0730Grant</v>
          </cell>
          <cell r="C1036" t="str">
            <v>0730</v>
          </cell>
          <cell r="D1036" t="str">
            <v>Roads</v>
          </cell>
          <cell r="E1036" t="str">
            <v>Grant</v>
          </cell>
          <cell r="F1036" t="str">
            <v>Grant</v>
          </cell>
          <cell r="G1036">
            <v>20166373</v>
          </cell>
          <cell r="H1036">
            <v>20166373</v>
          </cell>
        </row>
        <row r="1037">
          <cell r="B1037" t="str">
            <v>0730Intergovt. Revenues</v>
          </cell>
          <cell r="C1037" t="str">
            <v>0730</v>
          </cell>
          <cell r="D1037" t="str">
            <v>Roads</v>
          </cell>
          <cell r="E1037" t="str">
            <v>Intergovt. Revenues</v>
          </cell>
          <cell r="F1037" t="str">
            <v>Intergovt. Revenues</v>
          </cell>
          <cell r="G1037">
            <v>14343792</v>
          </cell>
          <cell r="H1037">
            <v>14343792</v>
          </cell>
        </row>
        <row r="1038">
          <cell r="B1038" t="str">
            <v>0730Licenses and Permits</v>
          </cell>
          <cell r="C1038" t="str">
            <v>0730</v>
          </cell>
          <cell r="D1038" t="str">
            <v>Roads</v>
          </cell>
          <cell r="E1038" t="str">
            <v>Licenses and Permits</v>
          </cell>
          <cell r="F1038" t="str">
            <v>Licenses and Permits</v>
          </cell>
          <cell r="G1038">
            <v>0</v>
          </cell>
          <cell r="H1038">
            <v>0</v>
          </cell>
        </row>
        <row r="1039">
          <cell r="B1039" t="str">
            <v>0730Miscellaneous Revenue</v>
          </cell>
          <cell r="C1039" t="str">
            <v>0730</v>
          </cell>
          <cell r="D1039" t="str">
            <v>Roads</v>
          </cell>
          <cell r="E1039" t="str">
            <v>Miscellaneous Revenue</v>
          </cell>
          <cell r="F1039" t="str">
            <v>Miscellaneous Revenue</v>
          </cell>
          <cell r="G1039">
            <v>327179</v>
          </cell>
          <cell r="H1039">
            <v>327179</v>
          </cell>
        </row>
        <row r="1040">
          <cell r="B1040" t="str">
            <v>0730Other Financing Sources</v>
          </cell>
          <cell r="C1040" t="str">
            <v>0730</v>
          </cell>
          <cell r="D1040" t="str">
            <v>Roads</v>
          </cell>
          <cell r="E1040" t="str">
            <v>Other Financing Sources</v>
          </cell>
          <cell r="F1040" t="str">
            <v>Other Financing Sources</v>
          </cell>
          <cell r="G1040">
            <v>133457854</v>
          </cell>
          <cell r="H1040">
            <v>133457854</v>
          </cell>
        </row>
        <row r="1041">
          <cell r="B1041" t="str">
            <v>0730Taxes</v>
          </cell>
          <cell r="C1041" t="str">
            <v>0730</v>
          </cell>
          <cell r="D1041" t="str">
            <v>Roads</v>
          </cell>
          <cell r="E1041" t="str">
            <v>Taxes</v>
          </cell>
          <cell r="F1041" t="str">
            <v>Taxes</v>
          </cell>
          <cell r="G1041">
            <v>83191249</v>
          </cell>
          <cell r="H1041">
            <v>83191249</v>
          </cell>
        </row>
        <row r="1042">
          <cell r="B1042" t="str">
            <v>0734Charges for Services</v>
          </cell>
          <cell r="C1042" t="str">
            <v>0734</v>
          </cell>
          <cell r="D1042" t="str">
            <v>Roads Construction Transfer</v>
          </cell>
          <cell r="E1042" t="str">
            <v>Charges for Services</v>
          </cell>
          <cell r="F1042" t="str">
            <v>Charges for Services</v>
          </cell>
          <cell r="G1042">
            <v>0</v>
          </cell>
          <cell r="H1042">
            <v>0</v>
          </cell>
        </row>
        <row r="1043">
          <cell r="B1043" t="str">
            <v>0734Fines and Forfeits</v>
          </cell>
          <cell r="C1043" t="str">
            <v>0734</v>
          </cell>
          <cell r="D1043" t="str">
            <v>Roads Construction Transfer</v>
          </cell>
          <cell r="E1043" t="str">
            <v>Fines and Forfeits</v>
          </cell>
          <cell r="F1043" t="str">
            <v>Fines and Forfeits</v>
          </cell>
          <cell r="G1043">
            <v>0</v>
          </cell>
          <cell r="H1043">
            <v>0</v>
          </cell>
        </row>
        <row r="1044">
          <cell r="B1044" t="str">
            <v>0734General Fund Transfers</v>
          </cell>
          <cell r="C1044" t="str">
            <v>0734</v>
          </cell>
          <cell r="D1044" t="str">
            <v>Roads Construction Transfer</v>
          </cell>
          <cell r="E1044" t="str">
            <v>General Fund Transfers</v>
          </cell>
          <cell r="F1044" t="str">
            <v>General Fund Transfers</v>
          </cell>
          <cell r="G1044">
            <v>0</v>
          </cell>
          <cell r="H1044">
            <v>0</v>
          </cell>
        </row>
        <row r="1045">
          <cell r="B1045" t="str">
            <v>0734Grant</v>
          </cell>
          <cell r="C1045" t="str">
            <v>0734</v>
          </cell>
          <cell r="D1045" t="str">
            <v>Roads Construction Transfer</v>
          </cell>
          <cell r="E1045" t="str">
            <v>Grant</v>
          </cell>
          <cell r="F1045" t="str">
            <v>Grant</v>
          </cell>
          <cell r="G1045">
            <v>0</v>
          </cell>
          <cell r="H1045">
            <v>0</v>
          </cell>
        </row>
        <row r="1046">
          <cell r="B1046" t="str">
            <v>0734Intergovt. Revenues</v>
          </cell>
          <cell r="C1046" t="str">
            <v>0734</v>
          </cell>
          <cell r="D1046" t="str">
            <v>Roads Construction Transfer</v>
          </cell>
          <cell r="E1046" t="str">
            <v>Intergovt. Revenues</v>
          </cell>
          <cell r="F1046" t="str">
            <v>Intergovt. Revenues</v>
          </cell>
          <cell r="G1046">
            <v>0</v>
          </cell>
          <cell r="H1046">
            <v>0</v>
          </cell>
        </row>
        <row r="1047">
          <cell r="B1047" t="str">
            <v>0734Licenses and Permits</v>
          </cell>
          <cell r="C1047" t="str">
            <v>0734</v>
          </cell>
          <cell r="D1047" t="str">
            <v>Roads Construction Transfer</v>
          </cell>
          <cell r="E1047" t="str">
            <v>Licenses and Permits</v>
          </cell>
          <cell r="F1047" t="str">
            <v>Licenses and Permits</v>
          </cell>
          <cell r="G1047">
            <v>0</v>
          </cell>
          <cell r="H1047">
            <v>0</v>
          </cell>
        </row>
        <row r="1048">
          <cell r="B1048" t="str">
            <v>0734Miscellaneous Revenue</v>
          </cell>
          <cell r="C1048" t="str">
            <v>0734</v>
          </cell>
          <cell r="D1048" t="str">
            <v>Roads Construction Transfer</v>
          </cell>
          <cell r="E1048" t="str">
            <v>Miscellaneous Revenue</v>
          </cell>
          <cell r="F1048" t="str">
            <v>Miscellaneous Revenue</v>
          </cell>
          <cell r="G1048">
            <v>0</v>
          </cell>
          <cell r="H1048">
            <v>0</v>
          </cell>
        </row>
        <row r="1049">
          <cell r="B1049" t="str">
            <v>0734Other Financing Sources</v>
          </cell>
          <cell r="C1049" t="str">
            <v>0734</v>
          </cell>
          <cell r="D1049" t="str">
            <v>Roads Construction Transfer</v>
          </cell>
          <cell r="E1049" t="str">
            <v>Other Financing Sources</v>
          </cell>
          <cell r="F1049" t="str">
            <v>Other Financing Sources</v>
          </cell>
          <cell r="G1049">
            <v>0</v>
          </cell>
          <cell r="H1049">
            <v>0</v>
          </cell>
        </row>
        <row r="1050">
          <cell r="B1050" t="str">
            <v>0734Taxes</v>
          </cell>
          <cell r="C1050" t="str">
            <v>0734</v>
          </cell>
          <cell r="D1050" t="str">
            <v>Roads Construction Transfer</v>
          </cell>
          <cell r="E1050" t="str">
            <v>Taxes</v>
          </cell>
          <cell r="F1050" t="str">
            <v>Taxes</v>
          </cell>
          <cell r="G1050">
            <v>0</v>
          </cell>
          <cell r="H1050">
            <v>0</v>
          </cell>
        </row>
        <row r="1051">
          <cell r="B1051" t="str">
            <v>0738Charges for Services</v>
          </cell>
          <cell r="C1051" t="str">
            <v>0738</v>
          </cell>
          <cell r="D1051" t="str">
            <v>Road Improvement Guaranty</v>
          </cell>
          <cell r="E1051" t="str">
            <v>Charges for Services</v>
          </cell>
          <cell r="F1051" t="str">
            <v>Charges for Services</v>
          </cell>
          <cell r="G1051">
            <v>0</v>
          </cell>
          <cell r="H1051">
            <v>0</v>
          </cell>
        </row>
        <row r="1052">
          <cell r="B1052" t="str">
            <v>0738Fines and Forfeits</v>
          </cell>
          <cell r="C1052" t="str">
            <v>0738</v>
          </cell>
          <cell r="D1052" t="str">
            <v>Road Improvement Guaranty</v>
          </cell>
          <cell r="E1052" t="str">
            <v>Fines and Forfeits</v>
          </cell>
          <cell r="F1052" t="str">
            <v>Fines and Forfeits</v>
          </cell>
          <cell r="G1052">
            <v>0</v>
          </cell>
          <cell r="H1052">
            <v>0</v>
          </cell>
        </row>
        <row r="1053">
          <cell r="B1053" t="str">
            <v>0738General Fund Transfers</v>
          </cell>
          <cell r="C1053" t="str">
            <v>0738</v>
          </cell>
          <cell r="D1053" t="str">
            <v>Road Improvement Guaranty</v>
          </cell>
          <cell r="E1053" t="str">
            <v>General Fund Transfers</v>
          </cell>
          <cell r="F1053" t="str">
            <v>General Fund Transfers</v>
          </cell>
          <cell r="G1053">
            <v>0</v>
          </cell>
          <cell r="H1053">
            <v>0</v>
          </cell>
        </row>
        <row r="1054">
          <cell r="B1054" t="str">
            <v>0738Grant</v>
          </cell>
          <cell r="C1054" t="str">
            <v>0738</v>
          </cell>
          <cell r="D1054" t="str">
            <v>Road Improvement Guaranty</v>
          </cell>
          <cell r="E1054" t="str">
            <v>Grant</v>
          </cell>
          <cell r="F1054" t="str">
            <v>Grant</v>
          </cell>
          <cell r="G1054">
            <v>0</v>
          </cell>
          <cell r="H1054">
            <v>0</v>
          </cell>
        </row>
        <row r="1055">
          <cell r="B1055" t="str">
            <v>0738Intergovt. Revenues</v>
          </cell>
          <cell r="C1055" t="str">
            <v>0738</v>
          </cell>
          <cell r="D1055" t="str">
            <v>Road Improvement Guaranty</v>
          </cell>
          <cell r="E1055" t="str">
            <v>Intergovt. Revenues</v>
          </cell>
          <cell r="F1055" t="str">
            <v>Intergovt. Revenues</v>
          </cell>
          <cell r="G1055">
            <v>0</v>
          </cell>
          <cell r="H1055">
            <v>0</v>
          </cell>
        </row>
        <row r="1056">
          <cell r="B1056" t="str">
            <v>0738Licenses and Permits</v>
          </cell>
          <cell r="C1056" t="str">
            <v>0738</v>
          </cell>
          <cell r="D1056" t="str">
            <v>Road Improvement Guaranty</v>
          </cell>
          <cell r="E1056" t="str">
            <v>Licenses and Permits</v>
          </cell>
          <cell r="F1056" t="str">
            <v>Licenses and Permits</v>
          </cell>
          <cell r="G1056">
            <v>0</v>
          </cell>
          <cell r="H1056">
            <v>0</v>
          </cell>
        </row>
        <row r="1057">
          <cell r="B1057" t="str">
            <v>0738Miscellaneous Revenue</v>
          </cell>
          <cell r="C1057" t="str">
            <v>0738</v>
          </cell>
          <cell r="D1057" t="str">
            <v>Road Improvement Guaranty</v>
          </cell>
          <cell r="E1057" t="str">
            <v>Miscellaneous Revenue</v>
          </cell>
          <cell r="F1057" t="str">
            <v>Miscellaneous Revenue</v>
          </cell>
          <cell r="G1057">
            <v>0</v>
          </cell>
          <cell r="H1057">
            <v>0</v>
          </cell>
        </row>
        <row r="1058">
          <cell r="B1058" t="str">
            <v>0738Other Financing Sources</v>
          </cell>
          <cell r="C1058" t="str">
            <v>0738</v>
          </cell>
          <cell r="D1058" t="str">
            <v>Road Improvement Guaranty</v>
          </cell>
          <cell r="E1058" t="str">
            <v>Other Financing Sources</v>
          </cell>
          <cell r="F1058" t="str">
            <v>Other Financing Sources</v>
          </cell>
          <cell r="G1058">
            <v>0</v>
          </cell>
          <cell r="H1058">
            <v>0</v>
          </cell>
        </row>
        <row r="1059">
          <cell r="B1059" t="str">
            <v>0738Taxes</v>
          </cell>
          <cell r="C1059" t="str">
            <v>0738</v>
          </cell>
          <cell r="D1059" t="str">
            <v>Road Improvement Guaranty</v>
          </cell>
          <cell r="E1059" t="str">
            <v>Taxes</v>
          </cell>
          <cell r="F1059" t="str">
            <v>Taxes</v>
          </cell>
          <cell r="G1059">
            <v>0</v>
          </cell>
          <cell r="H1059">
            <v>0</v>
          </cell>
        </row>
        <row r="1060">
          <cell r="B1060" t="str">
            <v>0740Charges for Services</v>
          </cell>
          <cell r="C1060" t="str">
            <v>0740</v>
          </cell>
          <cell r="D1060" t="str">
            <v>River Improvement</v>
          </cell>
          <cell r="E1060" t="str">
            <v>Charges for Services</v>
          </cell>
          <cell r="F1060" t="str">
            <v>Charges for Services</v>
          </cell>
          <cell r="G1060">
            <v>0</v>
          </cell>
          <cell r="H1060">
            <v>0</v>
          </cell>
        </row>
        <row r="1061">
          <cell r="B1061" t="str">
            <v>0740Fines and Forfeits</v>
          </cell>
          <cell r="C1061" t="str">
            <v>0740</v>
          </cell>
          <cell r="D1061" t="str">
            <v>River Improvement</v>
          </cell>
          <cell r="E1061" t="str">
            <v>Fines and Forfeits</v>
          </cell>
          <cell r="F1061" t="str">
            <v>Fines and Forfeits</v>
          </cell>
          <cell r="G1061">
            <v>0</v>
          </cell>
          <cell r="H1061">
            <v>0</v>
          </cell>
        </row>
        <row r="1062">
          <cell r="B1062" t="str">
            <v>0740General Fund Transfers</v>
          </cell>
          <cell r="C1062" t="str">
            <v>0740</v>
          </cell>
          <cell r="D1062" t="str">
            <v>River Improvement</v>
          </cell>
          <cell r="E1062" t="str">
            <v>General Fund Transfers</v>
          </cell>
          <cell r="F1062" t="str">
            <v>General Fund Transfers</v>
          </cell>
          <cell r="G1062">
            <v>0</v>
          </cell>
          <cell r="H1062">
            <v>0</v>
          </cell>
        </row>
        <row r="1063">
          <cell r="B1063" t="str">
            <v>0740Grant</v>
          </cell>
          <cell r="C1063" t="str">
            <v>0740</v>
          </cell>
          <cell r="D1063" t="str">
            <v>River Improvement</v>
          </cell>
          <cell r="E1063" t="str">
            <v>Grant</v>
          </cell>
          <cell r="F1063" t="str">
            <v>Grant</v>
          </cell>
          <cell r="G1063">
            <v>0</v>
          </cell>
          <cell r="H1063">
            <v>0</v>
          </cell>
        </row>
        <row r="1064">
          <cell r="B1064" t="str">
            <v>0740Intergovt. Revenues</v>
          </cell>
          <cell r="C1064" t="str">
            <v>0740</v>
          </cell>
          <cell r="D1064" t="str">
            <v>River Improvement</v>
          </cell>
          <cell r="E1064" t="str">
            <v>Intergovt. Revenues</v>
          </cell>
          <cell r="F1064" t="str">
            <v>Intergovt. Revenues</v>
          </cell>
          <cell r="G1064">
            <v>0</v>
          </cell>
          <cell r="H1064">
            <v>0</v>
          </cell>
        </row>
        <row r="1065">
          <cell r="B1065" t="str">
            <v>0740Licenses and Permits</v>
          </cell>
          <cell r="C1065" t="str">
            <v>0740</v>
          </cell>
          <cell r="D1065" t="str">
            <v>River Improvement</v>
          </cell>
          <cell r="E1065" t="str">
            <v>Licenses and Permits</v>
          </cell>
          <cell r="F1065" t="str">
            <v>Licenses and Permits</v>
          </cell>
          <cell r="G1065">
            <v>0</v>
          </cell>
          <cell r="H1065">
            <v>0</v>
          </cell>
        </row>
        <row r="1066">
          <cell r="B1066" t="str">
            <v>0740Miscellaneous Revenue</v>
          </cell>
          <cell r="C1066" t="str">
            <v>0740</v>
          </cell>
          <cell r="D1066" t="str">
            <v>River Improvement</v>
          </cell>
          <cell r="E1066" t="str">
            <v>Miscellaneous Revenue</v>
          </cell>
          <cell r="F1066" t="str">
            <v>Miscellaneous Revenue</v>
          </cell>
          <cell r="G1066">
            <v>0</v>
          </cell>
          <cell r="H1066">
            <v>0</v>
          </cell>
        </row>
        <row r="1067">
          <cell r="B1067" t="str">
            <v>0740Other Financing Sources</v>
          </cell>
          <cell r="C1067" t="str">
            <v>0740</v>
          </cell>
          <cell r="D1067" t="str">
            <v>River Improvement</v>
          </cell>
          <cell r="E1067" t="str">
            <v>Other Financing Sources</v>
          </cell>
          <cell r="F1067" t="str">
            <v>Other Financing Sources</v>
          </cell>
          <cell r="G1067">
            <v>0</v>
          </cell>
          <cell r="H1067">
            <v>0</v>
          </cell>
        </row>
        <row r="1068">
          <cell r="B1068" t="str">
            <v>0740Taxes</v>
          </cell>
          <cell r="C1068" t="str">
            <v>0740</v>
          </cell>
          <cell r="D1068" t="str">
            <v>River Improvement</v>
          </cell>
          <cell r="E1068" t="str">
            <v>Taxes</v>
          </cell>
          <cell r="F1068" t="str">
            <v>Taxes</v>
          </cell>
          <cell r="G1068">
            <v>15000</v>
          </cell>
          <cell r="H1068">
            <v>6000</v>
          </cell>
        </row>
        <row r="1069">
          <cell r="B1069" t="str">
            <v>0741Charges for Services</v>
          </cell>
          <cell r="C1069" t="str">
            <v>0741</v>
          </cell>
          <cell r="D1069" t="str">
            <v>Water and Land Resources</v>
          </cell>
          <cell r="E1069" t="str">
            <v>Charges for Services</v>
          </cell>
          <cell r="F1069" t="str">
            <v>Charges for Services</v>
          </cell>
          <cell r="G1069">
            <v>17841140</v>
          </cell>
          <cell r="H1069">
            <v>17604483</v>
          </cell>
        </row>
        <row r="1070">
          <cell r="B1070" t="str">
            <v>0741Fines and Forfeits</v>
          </cell>
          <cell r="C1070" t="str">
            <v>0741</v>
          </cell>
          <cell r="D1070" t="str">
            <v>Water and Land Resources</v>
          </cell>
          <cell r="E1070" t="str">
            <v>Fines and Forfeits</v>
          </cell>
          <cell r="F1070" t="str">
            <v>Fines and Forfeits</v>
          </cell>
          <cell r="G1070">
            <v>0</v>
          </cell>
          <cell r="H1070">
            <v>0</v>
          </cell>
        </row>
        <row r="1071">
          <cell r="B1071" t="str">
            <v>0741General Fund Transfers</v>
          </cell>
          <cell r="C1071" t="str">
            <v>0741</v>
          </cell>
          <cell r="D1071" t="str">
            <v>Water and Land Resources</v>
          </cell>
          <cell r="E1071" t="str">
            <v>General Fund Transfers</v>
          </cell>
          <cell r="F1071" t="str">
            <v>General Fund Transfers</v>
          </cell>
          <cell r="G1071">
            <v>0</v>
          </cell>
          <cell r="H1071">
            <v>0</v>
          </cell>
        </row>
        <row r="1072">
          <cell r="B1072" t="str">
            <v>0741Grant</v>
          </cell>
          <cell r="C1072" t="str">
            <v>0741</v>
          </cell>
          <cell r="D1072" t="str">
            <v>Water and Land Resources</v>
          </cell>
          <cell r="E1072" t="str">
            <v>Grant</v>
          </cell>
          <cell r="F1072" t="str">
            <v>Grant</v>
          </cell>
          <cell r="G1072">
            <v>1530769</v>
          </cell>
          <cell r="H1072">
            <v>1530769</v>
          </cell>
        </row>
        <row r="1073">
          <cell r="B1073" t="str">
            <v>0741Intergovt. Revenues</v>
          </cell>
          <cell r="C1073" t="str">
            <v>0741</v>
          </cell>
          <cell r="D1073" t="str">
            <v>Water and Land Resources</v>
          </cell>
          <cell r="E1073" t="str">
            <v>Intergovt. Revenues</v>
          </cell>
          <cell r="F1073" t="str">
            <v>Intergovt. Revenues</v>
          </cell>
          <cell r="G1073">
            <v>33604</v>
          </cell>
          <cell r="H1073">
            <v>33604</v>
          </cell>
        </row>
        <row r="1074">
          <cell r="B1074" t="str">
            <v>0741Licenses and Permits</v>
          </cell>
          <cell r="C1074" t="str">
            <v>0741</v>
          </cell>
          <cell r="D1074" t="str">
            <v>Water and Land Resources</v>
          </cell>
          <cell r="E1074" t="str">
            <v>Licenses and Permits</v>
          </cell>
          <cell r="F1074" t="str">
            <v>Licenses and Permits</v>
          </cell>
          <cell r="G1074">
            <v>0</v>
          </cell>
          <cell r="H1074">
            <v>0</v>
          </cell>
        </row>
        <row r="1075">
          <cell r="B1075" t="str">
            <v>0741Miscellaneous Revenue</v>
          </cell>
          <cell r="C1075" t="str">
            <v>0741</v>
          </cell>
          <cell r="D1075" t="str">
            <v>Water and Land Resources</v>
          </cell>
          <cell r="E1075" t="str">
            <v>Miscellaneous Revenue</v>
          </cell>
          <cell r="F1075" t="str">
            <v>Miscellaneous Revenue</v>
          </cell>
          <cell r="G1075">
            <v>230281</v>
          </cell>
          <cell r="H1075">
            <v>230281</v>
          </cell>
        </row>
        <row r="1076">
          <cell r="B1076" t="str">
            <v>0741Other Financing Sources</v>
          </cell>
          <cell r="C1076" t="str">
            <v>0741</v>
          </cell>
          <cell r="D1076" t="str">
            <v>Water and Land Resources</v>
          </cell>
          <cell r="E1076" t="str">
            <v>Other Financing Sources</v>
          </cell>
          <cell r="F1076" t="str">
            <v>Other Financing Sources</v>
          </cell>
          <cell r="G1076">
            <v>7491710</v>
          </cell>
          <cell r="H1076">
            <v>7491710</v>
          </cell>
        </row>
        <row r="1077">
          <cell r="B1077" t="str">
            <v>0741Taxes</v>
          </cell>
          <cell r="C1077" t="str">
            <v>0741</v>
          </cell>
          <cell r="D1077" t="str">
            <v>Water and Land Resources</v>
          </cell>
          <cell r="E1077" t="str">
            <v>Taxes</v>
          </cell>
          <cell r="F1077" t="str">
            <v>Taxes</v>
          </cell>
          <cell r="G1077">
            <v>0</v>
          </cell>
          <cell r="H1077">
            <v>0</v>
          </cell>
        </row>
        <row r="1078">
          <cell r="B1078" t="str">
            <v>0750Charges for Services</v>
          </cell>
          <cell r="C1078" t="str">
            <v>0750</v>
          </cell>
          <cell r="D1078" t="str">
            <v>Equipment Rental and Revolving</v>
          </cell>
          <cell r="E1078" t="str">
            <v>Charges for Services</v>
          </cell>
          <cell r="F1078" t="str">
            <v>Charges for Services</v>
          </cell>
          <cell r="G1078">
            <v>1186382</v>
          </cell>
          <cell r="H1078">
            <v>1186382</v>
          </cell>
        </row>
        <row r="1079">
          <cell r="B1079" t="str">
            <v>0750Fines and Forfeits</v>
          </cell>
          <cell r="C1079" t="str">
            <v>0750</v>
          </cell>
          <cell r="D1079" t="str">
            <v>Equipment Rental and Revolving</v>
          </cell>
          <cell r="E1079" t="str">
            <v>Fines and Forfeits</v>
          </cell>
          <cell r="F1079" t="str">
            <v>Fines and Forfeits</v>
          </cell>
          <cell r="G1079">
            <v>0</v>
          </cell>
          <cell r="H1079">
            <v>0</v>
          </cell>
        </row>
        <row r="1080">
          <cell r="B1080" t="str">
            <v>0750General Fund Transfers</v>
          </cell>
          <cell r="C1080" t="str">
            <v>0750</v>
          </cell>
          <cell r="D1080" t="str">
            <v>Equipment Rental and Revolving</v>
          </cell>
          <cell r="E1080" t="str">
            <v>General Fund Transfers</v>
          </cell>
          <cell r="F1080" t="str">
            <v>General Fund Transfers</v>
          </cell>
          <cell r="G1080">
            <v>0</v>
          </cell>
          <cell r="H1080">
            <v>0</v>
          </cell>
        </row>
        <row r="1081">
          <cell r="B1081" t="str">
            <v>0750Grant</v>
          </cell>
          <cell r="C1081" t="str">
            <v>0750</v>
          </cell>
          <cell r="D1081" t="str">
            <v>Equipment Rental and Revolving</v>
          </cell>
          <cell r="E1081" t="str">
            <v>Grant</v>
          </cell>
          <cell r="F1081" t="str">
            <v>Grant</v>
          </cell>
          <cell r="G1081">
            <v>150000</v>
          </cell>
          <cell r="H1081">
            <v>150000</v>
          </cell>
        </row>
        <row r="1082">
          <cell r="B1082" t="str">
            <v>0750Intergovt. Revenues</v>
          </cell>
          <cell r="C1082" t="str">
            <v>0750</v>
          </cell>
          <cell r="D1082" t="str">
            <v>Equipment Rental and Revolving</v>
          </cell>
          <cell r="E1082" t="str">
            <v>Intergovt. Revenues</v>
          </cell>
          <cell r="F1082" t="str">
            <v>Intergovt. Revenues</v>
          </cell>
          <cell r="G1082">
            <v>0</v>
          </cell>
          <cell r="H1082">
            <v>0</v>
          </cell>
        </row>
        <row r="1083">
          <cell r="B1083" t="str">
            <v>0750Licenses and Permits</v>
          </cell>
          <cell r="C1083" t="str">
            <v>0750</v>
          </cell>
          <cell r="D1083" t="str">
            <v>Equipment Rental and Revolving</v>
          </cell>
          <cell r="E1083" t="str">
            <v>Licenses and Permits</v>
          </cell>
          <cell r="F1083" t="str">
            <v>Licenses and Permits</v>
          </cell>
          <cell r="G1083">
            <v>0</v>
          </cell>
          <cell r="H1083">
            <v>0</v>
          </cell>
        </row>
        <row r="1084">
          <cell r="B1084" t="str">
            <v>0750Miscellaneous Revenue</v>
          </cell>
          <cell r="C1084" t="str">
            <v>0750</v>
          </cell>
          <cell r="D1084" t="str">
            <v>Equipment Rental and Revolving</v>
          </cell>
          <cell r="E1084" t="str">
            <v>Miscellaneous Revenue</v>
          </cell>
          <cell r="F1084" t="str">
            <v>Miscellaneous Revenue</v>
          </cell>
          <cell r="G1084">
            <v>9455898</v>
          </cell>
          <cell r="H1084">
            <v>9455898</v>
          </cell>
        </row>
        <row r="1085">
          <cell r="B1085" t="str">
            <v>0750Other Financing Sources</v>
          </cell>
          <cell r="C1085" t="str">
            <v>0750</v>
          </cell>
          <cell r="D1085" t="str">
            <v>Equipment Rental and Revolving</v>
          </cell>
          <cell r="E1085" t="str">
            <v>Other Financing Sources</v>
          </cell>
          <cell r="F1085" t="str">
            <v>Other Financing Sources</v>
          </cell>
          <cell r="G1085">
            <v>13310899</v>
          </cell>
          <cell r="H1085">
            <v>13310899</v>
          </cell>
        </row>
        <row r="1086">
          <cell r="B1086" t="str">
            <v>0750Taxes</v>
          </cell>
          <cell r="C1086" t="str">
            <v>0750</v>
          </cell>
          <cell r="D1086" t="str">
            <v>Equipment Rental and Revolving</v>
          </cell>
          <cell r="E1086" t="str">
            <v>Taxes</v>
          </cell>
          <cell r="F1086" t="str">
            <v>Taxes</v>
          </cell>
          <cell r="G1086">
            <v>0</v>
          </cell>
          <cell r="H1086">
            <v>0</v>
          </cell>
        </row>
        <row r="1087">
          <cell r="B1087" t="str">
            <v>0760Charges for Services</v>
          </cell>
          <cell r="C1087" t="str">
            <v>0760</v>
          </cell>
          <cell r="D1087" t="str">
            <v>Inter-County River Improvement</v>
          </cell>
          <cell r="E1087" t="str">
            <v>Charges for Services</v>
          </cell>
          <cell r="F1087" t="str">
            <v>Charges for Services</v>
          </cell>
          <cell r="G1087">
            <v>0</v>
          </cell>
          <cell r="H1087">
            <v>0</v>
          </cell>
        </row>
        <row r="1088">
          <cell r="B1088" t="str">
            <v>0760Fines and Forfeits</v>
          </cell>
          <cell r="C1088" t="str">
            <v>0760</v>
          </cell>
          <cell r="D1088" t="str">
            <v>Inter-County River Improvement</v>
          </cell>
          <cell r="E1088" t="str">
            <v>Fines and Forfeits</v>
          </cell>
          <cell r="F1088" t="str">
            <v>Fines and Forfeits</v>
          </cell>
          <cell r="G1088">
            <v>0</v>
          </cell>
          <cell r="H1088">
            <v>0</v>
          </cell>
        </row>
        <row r="1089">
          <cell r="B1089" t="str">
            <v>0760General Fund Transfers</v>
          </cell>
          <cell r="C1089" t="str">
            <v>0760</v>
          </cell>
          <cell r="D1089" t="str">
            <v>Inter-County River Improvement</v>
          </cell>
          <cell r="E1089" t="str">
            <v>General Fund Transfers</v>
          </cell>
          <cell r="F1089" t="str">
            <v>General Fund Transfers</v>
          </cell>
          <cell r="G1089">
            <v>0</v>
          </cell>
          <cell r="H1089">
            <v>0</v>
          </cell>
        </row>
        <row r="1090">
          <cell r="B1090" t="str">
            <v>0760Grant</v>
          </cell>
          <cell r="C1090" t="str">
            <v>0760</v>
          </cell>
          <cell r="D1090" t="str">
            <v>Inter-County River Improvement</v>
          </cell>
          <cell r="E1090" t="str">
            <v>Grant</v>
          </cell>
          <cell r="F1090" t="str">
            <v>Grant</v>
          </cell>
          <cell r="G1090">
            <v>0</v>
          </cell>
          <cell r="H1090">
            <v>0</v>
          </cell>
        </row>
        <row r="1091">
          <cell r="B1091" t="str">
            <v>0760Intergovt. Revenues</v>
          </cell>
          <cell r="C1091" t="str">
            <v>0760</v>
          </cell>
          <cell r="D1091" t="str">
            <v>Inter-County River Improvement</v>
          </cell>
          <cell r="E1091" t="str">
            <v>Intergovt. Revenues</v>
          </cell>
          <cell r="F1091" t="str">
            <v>Intergovt. Revenues</v>
          </cell>
          <cell r="G1091">
            <v>0</v>
          </cell>
          <cell r="H1091">
            <v>0</v>
          </cell>
        </row>
        <row r="1092">
          <cell r="B1092" t="str">
            <v>0760Licenses and Permits</v>
          </cell>
          <cell r="C1092" t="str">
            <v>0760</v>
          </cell>
          <cell r="D1092" t="str">
            <v>Inter-County River Improvement</v>
          </cell>
          <cell r="E1092" t="str">
            <v>Licenses and Permits</v>
          </cell>
          <cell r="F1092" t="str">
            <v>Licenses and Permits</v>
          </cell>
          <cell r="G1092">
            <v>0</v>
          </cell>
          <cell r="H1092">
            <v>0</v>
          </cell>
        </row>
        <row r="1093">
          <cell r="B1093" t="str">
            <v>0760Miscellaneous Revenue</v>
          </cell>
          <cell r="C1093" t="str">
            <v>0760</v>
          </cell>
          <cell r="D1093" t="str">
            <v>Inter-County River Improvement</v>
          </cell>
          <cell r="E1093" t="str">
            <v>Miscellaneous Revenue</v>
          </cell>
          <cell r="F1093" t="str">
            <v>Miscellaneous Revenue</v>
          </cell>
          <cell r="G1093">
            <v>-100</v>
          </cell>
          <cell r="H1093">
            <v>-100</v>
          </cell>
        </row>
        <row r="1094">
          <cell r="B1094" t="str">
            <v>0760Other Financing Sources</v>
          </cell>
          <cell r="C1094" t="str">
            <v>0760</v>
          </cell>
          <cell r="D1094" t="str">
            <v>Inter-County River Improvement</v>
          </cell>
          <cell r="E1094" t="str">
            <v>Other Financing Sources</v>
          </cell>
          <cell r="F1094" t="str">
            <v>Other Financing Sources</v>
          </cell>
          <cell r="G1094">
            <v>0</v>
          </cell>
          <cell r="H1094">
            <v>0</v>
          </cell>
        </row>
        <row r="1095">
          <cell r="B1095" t="str">
            <v>0760Taxes</v>
          </cell>
          <cell r="C1095" t="str">
            <v>0760</v>
          </cell>
          <cell r="D1095" t="str">
            <v>Inter-County River Improvement</v>
          </cell>
          <cell r="E1095" t="str">
            <v>Taxes</v>
          </cell>
          <cell r="F1095" t="str">
            <v>Taxes</v>
          </cell>
          <cell r="G1095">
            <v>50100</v>
          </cell>
          <cell r="H1095">
            <v>50100</v>
          </cell>
        </row>
        <row r="1096">
          <cell r="B1096" t="str">
            <v>0780Charges for Services</v>
          </cell>
          <cell r="C1096" t="str">
            <v>0780</v>
          </cell>
          <cell r="D1096" t="str">
            <v>Motor Pool Equipment Rental and Revolving</v>
          </cell>
          <cell r="E1096" t="str">
            <v>Charges for Services</v>
          </cell>
          <cell r="F1096" t="str">
            <v>Charges for Services</v>
          </cell>
          <cell r="G1096">
            <v>286040</v>
          </cell>
          <cell r="H1096">
            <v>286040</v>
          </cell>
        </row>
        <row r="1097">
          <cell r="B1097" t="str">
            <v>0780Fines and Forfeits</v>
          </cell>
          <cell r="C1097" t="str">
            <v>0780</v>
          </cell>
          <cell r="D1097" t="str">
            <v>Motor Pool Equipment Rental and Revolving</v>
          </cell>
          <cell r="E1097" t="str">
            <v>Fines and Forfeits</v>
          </cell>
          <cell r="F1097" t="str">
            <v>Fines and Forfeits</v>
          </cell>
          <cell r="G1097">
            <v>0</v>
          </cell>
          <cell r="H1097">
            <v>0</v>
          </cell>
        </row>
        <row r="1098">
          <cell r="B1098" t="str">
            <v>0780General Fund Transfers</v>
          </cell>
          <cell r="C1098" t="str">
            <v>0780</v>
          </cell>
          <cell r="D1098" t="str">
            <v>Motor Pool Equipment Rental and Revolving</v>
          </cell>
          <cell r="E1098" t="str">
            <v>General Fund Transfers</v>
          </cell>
          <cell r="F1098" t="str">
            <v>General Fund Transfers</v>
          </cell>
          <cell r="G1098">
            <v>0</v>
          </cell>
          <cell r="H1098">
            <v>0</v>
          </cell>
        </row>
        <row r="1099">
          <cell r="B1099" t="str">
            <v>0780Grant</v>
          </cell>
          <cell r="C1099" t="str">
            <v>0780</v>
          </cell>
          <cell r="D1099" t="str">
            <v>Motor Pool Equipment Rental and Revolving</v>
          </cell>
          <cell r="E1099" t="str">
            <v>Grant</v>
          </cell>
          <cell r="F1099" t="str">
            <v>Grant</v>
          </cell>
          <cell r="G1099">
            <v>0</v>
          </cell>
          <cell r="H1099">
            <v>0</v>
          </cell>
        </row>
        <row r="1100">
          <cell r="B1100" t="str">
            <v>0780Intergovt. Revenues</v>
          </cell>
          <cell r="C1100" t="str">
            <v>0780</v>
          </cell>
          <cell r="D1100" t="str">
            <v>Motor Pool Equipment Rental and Revolving</v>
          </cell>
          <cell r="E1100" t="str">
            <v>Intergovt. Revenues</v>
          </cell>
          <cell r="F1100" t="str">
            <v>Intergovt. Revenues</v>
          </cell>
          <cell r="G1100">
            <v>0</v>
          </cell>
          <cell r="H1100">
            <v>0</v>
          </cell>
        </row>
        <row r="1101">
          <cell r="B1101" t="str">
            <v>0780Licenses and Permits</v>
          </cell>
          <cell r="C1101" t="str">
            <v>0780</v>
          </cell>
          <cell r="D1101" t="str">
            <v>Motor Pool Equipment Rental and Revolving</v>
          </cell>
          <cell r="E1101" t="str">
            <v>Licenses and Permits</v>
          </cell>
          <cell r="F1101" t="str">
            <v>Licenses and Permits</v>
          </cell>
          <cell r="G1101">
            <v>0</v>
          </cell>
          <cell r="H1101">
            <v>0</v>
          </cell>
        </row>
        <row r="1102">
          <cell r="B1102" t="str">
            <v>0780Miscellaneous Revenue</v>
          </cell>
          <cell r="C1102" t="str">
            <v>0780</v>
          </cell>
          <cell r="D1102" t="str">
            <v>Motor Pool Equipment Rental and Revolving</v>
          </cell>
          <cell r="E1102" t="str">
            <v>Miscellaneous Revenue</v>
          </cell>
          <cell r="F1102" t="str">
            <v>Miscellaneous Revenue</v>
          </cell>
          <cell r="G1102">
            <v>11492340</v>
          </cell>
          <cell r="H1102">
            <v>11492340</v>
          </cell>
        </row>
        <row r="1103">
          <cell r="B1103" t="str">
            <v>0780Other Financing Sources</v>
          </cell>
          <cell r="C1103" t="str">
            <v>0780</v>
          </cell>
          <cell r="D1103" t="str">
            <v>Motor Pool Equipment Rental and Revolving</v>
          </cell>
          <cell r="E1103" t="str">
            <v>Other Financing Sources</v>
          </cell>
          <cell r="F1103" t="str">
            <v>Other Financing Sources</v>
          </cell>
          <cell r="G1103">
            <v>13190979</v>
          </cell>
          <cell r="H1103">
            <v>13190979</v>
          </cell>
        </row>
        <row r="1104">
          <cell r="B1104" t="str">
            <v>0780Taxes</v>
          </cell>
          <cell r="C1104" t="str">
            <v>0780</v>
          </cell>
          <cell r="D1104" t="str">
            <v>Motor Pool Equipment Rental and Revolving</v>
          </cell>
          <cell r="E1104" t="str">
            <v>Taxes</v>
          </cell>
          <cell r="F1104" t="str">
            <v>Taxes</v>
          </cell>
          <cell r="G1104">
            <v>0</v>
          </cell>
          <cell r="H1104">
            <v>0</v>
          </cell>
        </row>
        <row r="1105">
          <cell r="B1105" t="str">
            <v>0783Charges for Services</v>
          </cell>
          <cell r="C1105" t="str">
            <v>0783</v>
          </cell>
          <cell r="D1105" t="str">
            <v>Superior Court MIDD</v>
          </cell>
          <cell r="E1105" t="str">
            <v>Charges for Services</v>
          </cell>
          <cell r="F1105" t="str">
            <v>Charges for Services</v>
          </cell>
          <cell r="G1105">
            <v>0</v>
          </cell>
          <cell r="H1105">
            <v>0</v>
          </cell>
        </row>
        <row r="1106">
          <cell r="B1106" t="str">
            <v>0783Fines and Forfeits</v>
          </cell>
          <cell r="C1106" t="str">
            <v>0783</v>
          </cell>
          <cell r="D1106" t="str">
            <v>Superior Court MIDD</v>
          </cell>
          <cell r="E1106" t="str">
            <v>Fines and Forfeits</v>
          </cell>
          <cell r="F1106" t="str">
            <v>Fines and Forfeits</v>
          </cell>
          <cell r="G1106">
            <v>0</v>
          </cell>
          <cell r="H1106">
            <v>0</v>
          </cell>
        </row>
        <row r="1107">
          <cell r="B1107" t="str">
            <v>0783General Fund Transfers</v>
          </cell>
          <cell r="C1107" t="str">
            <v>0783</v>
          </cell>
          <cell r="D1107" t="str">
            <v>Superior Court MIDD</v>
          </cell>
          <cell r="E1107" t="str">
            <v>General Fund Transfers</v>
          </cell>
          <cell r="F1107" t="str">
            <v>General Fund Transfers</v>
          </cell>
          <cell r="G1107">
            <v>0</v>
          </cell>
          <cell r="H1107">
            <v>0</v>
          </cell>
        </row>
        <row r="1108">
          <cell r="B1108" t="str">
            <v>0783Grant</v>
          </cell>
          <cell r="C1108" t="str">
            <v>0783</v>
          </cell>
          <cell r="D1108" t="str">
            <v>Superior Court MIDD</v>
          </cell>
          <cell r="E1108" t="str">
            <v>Grant</v>
          </cell>
          <cell r="F1108" t="str">
            <v>Grant</v>
          </cell>
          <cell r="G1108">
            <v>0</v>
          </cell>
          <cell r="H1108">
            <v>0</v>
          </cell>
        </row>
        <row r="1109">
          <cell r="B1109" t="str">
            <v>0783Intergovt. Revenues</v>
          </cell>
          <cell r="C1109" t="str">
            <v>0783</v>
          </cell>
          <cell r="D1109" t="str">
            <v>Superior Court MIDD</v>
          </cell>
          <cell r="E1109" t="str">
            <v>Intergovt. Revenues</v>
          </cell>
          <cell r="F1109" t="str">
            <v>Intergovt. Revenues</v>
          </cell>
          <cell r="G1109">
            <v>0</v>
          </cell>
          <cell r="H1109">
            <v>0</v>
          </cell>
        </row>
        <row r="1110">
          <cell r="B1110" t="str">
            <v>0783Licenses and Permits</v>
          </cell>
          <cell r="C1110" t="str">
            <v>0783</v>
          </cell>
          <cell r="D1110" t="str">
            <v>Superior Court MIDD</v>
          </cell>
          <cell r="E1110" t="str">
            <v>Licenses and Permits</v>
          </cell>
          <cell r="F1110" t="str">
            <v>Licenses and Permits</v>
          </cell>
          <cell r="G1110">
            <v>0</v>
          </cell>
          <cell r="H1110">
            <v>0</v>
          </cell>
        </row>
        <row r="1111">
          <cell r="B1111" t="str">
            <v>0783Miscellaneous Revenue</v>
          </cell>
          <cell r="C1111" t="str">
            <v>0783</v>
          </cell>
          <cell r="D1111" t="str">
            <v>Superior Court MIDD</v>
          </cell>
          <cell r="E1111" t="str">
            <v>Miscellaneous Revenue</v>
          </cell>
          <cell r="F1111" t="str">
            <v>Miscellaneous Revenue</v>
          </cell>
          <cell r="G1111">
            <v>0</v>
          </cell>
          <cell r="H1111">
            <v>0</v>
          </cell>
        </row>
        <row r="1112">
          <cell r="B1112" t="str">
            <v>0783Other Financing Sources</v>
          </cell>
          <cell r="C1112" t="str">
            <v>0783</v>
          </cell>
          <cell r="D1112" t="str">
            <v>Superior Court MIDD</v>
          </cell>
          <cell r="E1112" t="str">
            <v>Other Financing Sources</v>
          </cell>
          <cell r="F1112" t="str">
            <v>Other Financing Sources</v>
          </cell>
          <cell r="G1112">
            <v>0</v>
          </cell>
          <cell r="H1112">
            <v>0</v>
          </cell>
        </row>
        <row r="1113">
          <cell r="B1113" t="str">
            <v>0783Taxes</v>
          </cell>
          <cell r="C1113" t="str">
            <v>0783</v>
          </cell>
          <cell r="D1113" t="str">
            <v>Superior Court MIDD</v>
          </cell>
          <cell r="E1113" t="str">
            <v>Taxes</v>
          </cell>
          <cell r="F1113" t="str">
            <v>Taxes</v>
          </cell>
          <cell r="G1113">
            <v>0</v>
          </cell>
          <cell r="H1113">
            <v>0</v>
          </cell>
        </row>
        <row r="1114">
          <cell r="B1114" t="str">
            <v>0800Charges for Services</v>
          </cell>
          <cell r="C1114" t="str">
            <v>0800</v>
          </cell>
          <cell r="D1114" t="str">
            <v>Public Health</v>
          </cell>
          <cell r="E1114" t="str">
            <v>Charges for Services</v>
          </cell>
          <cell r="F1114" t="str">
            <v>Charges for Services</v>
          </cell>
          <cell r="G1114">
            <v>11724034</v>
          </cell>
          <cell r="H1114">
            <v>24741749</v>
          </cell>
        </row>
        <row r="1115">
          <cell r="B1115" t="str">
            <v>0800Fines and Forfeits</v>
          </cell>
          <cell r="C1115" t="str">
            <v>0800</v>
          </cell>
          <cell r="D1115" t="str">
            <v>Public Health</v>
          </cell>
          <cell r="E1115" t="str">
            <v>Fines and Forfeits</v>
          </cell>
          <cell r="F1115" t="str">
            <v>Fines and Forfeits</v>
          </cell>
          <cell r="G1115">
            <v>0</v>
          </cell>
          <cell r="H1115">
            <v>0</v>
          </cell>
        </row>
        <row r="1116">
          <cell r="B1116" t="str">
            <v>0800General Fund Transfers</v>
          </cell>
          <cell r="C1116" t="str">
            <v>0800</v>
          </cell>
          <cell r="D1116" t="str">
            <v>Public Health</v>
          </cell>
          <cell r="E1116" t="str">
            <v>General Fund Transfers</v>
          </cell>
          <cell r="F1116" t="str">
            <v>General Fund Transfers</v>
          </cell>
          <cell r="G1116">
            <v>23009034</v>
          </cell>
          <cell r="H1116">
            <v>23469214</v>
          </cell>
        </row>
        <row r="1117">
          <cell r="B1117" t="str">
            <v>0800Grant</v>
          </cell>
          <cell r="C1117" t="str">
            <v>0800</v>
          </cell>
          <cell r="D1117" t="str">
            <v>Public Health</v>
          </cell>
          <cell r="E1117" t="str">
            <v>Grant</v>
          </cell>
          <cell r="F1117" t="str">
            <v>Grant</v>
          </cell>
          <cell r="G1117">
            <v>73911677</v>
          </cell>
          <cell r="H1117">
            <v>71708961</v>
          </cell>
        </row>
        <row r="1118">
          <cell r="B1118" t="str">
            <v>0800Intergovt. Revenues</v>
          </cell>
          <cell r="C1118" t="str">
            <v>0800</v>
          </cell>
          <cell r="D1118" t="str">
            <v>Public Health</v>
          </cell>
          <cell r="E1118" t="str">
            <v>Intergovt. Revenues</v>
          </cell>
          <cell r="F1118" t="str">
            <v>Intergovt. Revenues</v>
          </cell>
          <cell r="G1118">
            <v>55839127</v>
          </cell>
          <cell r="H1118">
            <v>56557428</v>
          </cell>
        </row>
        <row r="1119">
          <cell r="B1119" t="str">
            <v>0800Licenses and Permits</v>
          </cell>
          <cell r="C1119" t="str">
            <v>0800</v>
          </cell>
          <cell r="D1119" t="str">
            <v>Public Health</v>
          </cell>
          <cell r="E1119" t="str">
            <v>Licenses and Permits</v>
          </cell>
          <cell r="F1119" t="str">
            <v>Licenses and Permits</v>
          </cell>
          <cell r="G1119">
            <v>12770559</v>
          </cell>
          <cell r="H1119">
            <v>12770559</v>
          </cell>
        </row>
        <row r="1120">
          <cell r="B1120" t="str">
            <v>0800Miscellaneous Revenue</v>
          </cell>
          <cell r="C1120" t="str">
            <v>0800</v>
          </cell>
          <cell r="D1120" t="str">
            <v>Public Health</v>
          </cell>
          <cell r="E1120" t="str">
            <v>Miscellaneous Revenue</v>
          </cell>
          <cell r="F1120" t="str">
            <v>Miscellaneous Revenue</v>
          </cell>
          <cell r="G1120">
            <v>6795482</v>
          </cell>
          <cell r="H1120">
            <v>8517695</v>
          </cell>
        </row>
        <row r="1121">
          <cell r="B1121" t="str">
            <v>0800Other Financing Sources</v>
          </cell>
          <cell r="C1121" t="str">
            <v>0800</v>
          </cell>
          <cell r="D1121" t="str">
            <v>Public Health</v>
          </cell>
          <cell r="E1121" t="str">
            <v>Other Financing Sources</v>
          </cell>
          <cell r="F1121" t="str">
            <v>Other Financing Sources</v>
          </cell>
          <cell r="G1121">
            <v>8992592</v>
          </cell>
          <cell r="H1121">
            <v>8430329</v>
          </cell>
        </row>
        <row r="1122">
          <cell r="B1122" t="str">
            <v>0800Taxes</v>
          </cell>
          <cell r="C1122" t="str">
            <v>0800</v>
          </cell>
          <cell r="D1122" t="str">
            <v>Public Health</v>
          </cell>
          <cell r="E1122" t="str">
            <v>Taxes</v>
          </cell>
          <cell r="F1122" t="str">
            <v>Taxes</v>
          </cell>
          <cell r="G1122">
            <v>0</v>
          </cell>
          <cell r="H1122">
            <v>0</v>
          </cell>
        </row>
        <row r="1123">
          <cell r="B1123" t="str">
            <v>0810Charges for Services</v>
          </cell>
          <cell r="C1123" t="str">
            <v>0810</v>
          </cell>
          <cell r="D1123" t="str">
            <v>Medical Examiner</v>
          </cell>
          <cell r="E1123" t="str">
            <v>Charges for Services</v>
          </cell>
          <cell r="F1123" t="str">
            <v>Charges for Services</v>
          </cell>
          <cell r="G1123">
            <v>615231</v>
          </cell>
          <cell r="H1123">
            <v>878143</v>
          </cell>
        </row>
        <row r="1124">
          <cell r="B1124" t="str">
            <v>0810Fines and Forfeits</v>
          </cell>
          <cell r="C1124" t="str">
            <v>0810</v>
          </cell>
          <cell r="D1124" t="str">
            <v>Medical Examiner</v>
          </cell>
          <cell r="E1124" t="str">
            <v>Fines and Forfeits</v>
          </cell>
          <cell r="F1124" t="str">
            <v>Fines and Forfeits</v>
          </cell>
          <cell r="G1124">
            <v>0</v>
          </cell>
          <cell r="H1124">
            <v>0</v>
          </cell>
        </row>
        <row r="1125">
          <cell r="B1125" t="str">
            <v>0810General Fund Transfers</v>
          </cell>
          <cell r="C1125" t="str">
            <v>0810</v>
          </cell>
          <cell r="D1125" t="str">
            <v>Medical Examiner</v>
          </cell>
          <cell r="E1125" t="str">
            <v>General Fund Transfers</v>
          </cell>
          <cell r="F1125" t="str">
            <v>General Fund Transfers</v>
          </cell>
          <cell r="G1125">
            <v>3566431</v>
          </cell>
          <cell r="H1125">
            <v>3637760</v>
          </cell>
        </row>
        <row r="1126">
          <cell r="B1126" t="str">
            <v>0810Grant</v>
          </cell>
          <cell r="C1126" t="str">
            <v>0810</v>
          </cell>
          <cell r="D1126" t="str">
            <v>Medical Examiner</v>
          </cell>
          <cell r="E1126" t="str">
            <v>Grant</v>
          </cell>
          <cell r="F1126" t="str">
            <v>Grant</v>
          </cell>
          <cell r="G1126">
            <v>280000</v>
          </cell>
          <cell r="H1126">
            <v>280000</v>
          </cell>
        </row>
        <row r="1127">
          <cell r="B1127" t="str">
            <v>0810Intergovt. Revenues</v>
          </cell>
          <cell r="C1127" t="str">
            <v>0810</v>
          </cell>
          <cell r="D1127" t="str">
            <v>Medical Examiner</v>
          </cell>
          <cell r="E1127" t="str">
            <v>Intergovt. Revenues</v>
          </cell>
          <cell r="F1127" t="str">
            <v>Intergovt. Revenues</v>
          </cell>
          <cell r="G1127">
            <v>0</v>
          </cell>
          <cell r="H1127">
            <v>0</v>
          </cell>
        </row>
        <row r="1128">
          <cell r="B1128" t="str">
            <v>0810Licenses and Permits</v>
          </cell>
          <cell r="C1128" t="str">
            <v>0810</v>
          </cell>
          <cell r="D1128" t="str">
            <v>Medical Examiner</v>
          </cell>
          <cell r="E1128" t="str">
            <v>Licenses and Permits</v>
          </cell>
          <cell r="F1128" t="str">
            <v>Licenses and Permits</v>
          </cell>
          <cell r="G1128">
            <v>0</v>
          </cell>
          <cell r="H1128">
            <v>0</v>
          </cell>
        </row>
        <row r="1129">
          <cell r="B1129" t="str">
            <v>0810Miscellaneous Revenue</v>
          </cell>
          <cell r="C1129" t="str">
            <v>0810</v>
          </cell>
          <cell r="D1129" t="str">
            <v>Medical Examiner</v>
          </cell>
          <cell r="E1129" t="str">
            <v>Miscellaneous Revenue</v>
          </cell>
          <cell r="F1129" t="str">
            <v>Miscellaneous Revenue</v>
          </cell>
          <cell r="G1129">
            <v>0</v>
          </cell>
          <cell r="H1129">
            <v>0</v>
          </cell>
        </row>
        <row r="1130">
          <cell r="B1130" t="str">
            <v>0810Other Financing Sources</v>
          </cell>
          <cell r="C1130" t="str">
            <v>0810</v>
          </cell>
          <cell r="D1130" t="str">
            <v>Medical Examiner</v>
          </cell>
          <cell r="E1130" t="str">
            <v>Other Financing Sources</v>
          </cell>
          <cell r="F1130" t="str">
            <v>Other Financing Sources</v>
          </cell>
          <cell r="G1130">
            <v>0</v>
          </cell>
          <cell r="H1130">
            <v>0</v>
          </cell>
        </row>
        <row r="1131">
          <cell r="B1131" t="str">
            <v>0810Taxes</v>
          </cell>
          <cell r="C1131" t="str">
            <v>0810</v>
          </cell>
          <cell r="D1131" t="str">
            <v>Medical Examiner</v>
          </cell>
          <cell r="E1131" t="str">
            <v>Taxes</v>
          </cell>
          <cell r="F1131" t="str">
            <v>Taxes</v>
          </cell>
          <cell r="G1131">
            <v>0</v>
          </cell>
          <cell r="H1131">
            <v>0</v>
          </cell>
        </row>
        <row r="1132">
          <cell r="B1132" t="str">
            <v>0820Charges for Services</v>
          </cell>
          <cell r="C1132" t="str">
            <v>0820</v>
          </cell>
          <cell r="D1132" t="str">
            <v>Jail Health Services</v>
          </cell>
          <cell r="E1132" t="str">
            <v>Charges for Services</v>
          </cell>
          <cell r="F1132" t="str">
            <v>Charges for Services</v>
          </cell>
          <cell r="G1132">
            <v>236698</v>
          </cell>
          <cell r="H1132">
            <v>236698</v>
          </cell>
        </row>
        <row r="1133">
          <cell r="B1133" t="str">
            <v>0820Fines and Forfeits</v>
          </cell>
          <cell r="C1133" t="str">
            <v>0820</v>
          </cell>
          <cell r="D1133" t="str">
            <v>Jail Health Services</v>
          </cell>
          <cell r="E1133" t="str">
            <v>Fines and Forfeits</v>
          </cell>
          <cell r="F1133" t="str">
            <v>Fines and Forfeits</v>
          </cell>
          <cell r="G1133">
            <v>0</v>
          </cell>
          <cell r="H1133">
            <v>0</v>
          </cell>
        </row>
        <row r="1134">
          <cell r="B1134" t="str">
            <v>0820General Fund Transfers</v>
          </cell>
          <cell r="C1134" t="str">
            <v>0820</v>
          </cell>
          <cell r="D1134" t="str">
            <v>Jail Health Services</v>
          </cell>
          <cell r="E1134" t="str">
            <v>General Fund Transfers</v>
          </cell>
          <cell r="F1134" t="str">
            <v>General Fund Transfers</v>
          </cell>
          <cell r="G1134">
            <v>0</v>
          </cell>
          <cell r="H1134">
            <v>0</v>
          </cell>
        </row>
        <row r="1135">
          <cell r="B1135" t="str">
            <v>0820Grant</v>
          </cell>
          <cell r="C1135" t="str">
            <v>0820</v>
          </cell>
          <cell r="D1135" t="str">
            <v>Jail Health Services</v>
          </cell>
          <cell r="E1135" t="str">
            <v>Grant</v>
          </cell>
          <cell r="F1135" t="str">
            <v>Grant</v>
          </cell>
          <cell r="G1135">
            <v>316734</v>
          </cell>
          <cell r="H1135">
            <v>316734</v>
          </cell>
        </row>
        <row r="1136">
          <cell r="B1136" t="str">
            <v>0820Intergovt. Revenues</v>
          </cell>
          <cell r="C1136" t="str">
            <v>0820</v>
          </cell>
          <cell r="D1136" t="str">
            <v>Jail Health Services</v>
          </cell>
          <cell r="E1136" t="str">
            <v>Intergovt. Revenues</v>
          </cell>
          <cell r="F1136" t="str">
            <v>Intergovt. Revenues</v>
          </cell>
          <cell r="G1136">
            <v>0</v>
          </cell>
          <cell r="H1136">
            <v>0</v>
          </cell>
        </row>
        <row r="1137">
          <cell r="B1137" t="str">
            <v>0820Licenses and Permits</v>
          </cell>
          <cell r="C1137" t="str">
            <v>0820</v>
          </cell>
          <cell r="D1137" t="str">
            <v>Jail Health Services</v>
          </cell>
          <cell r="E1137" t="str">
            <v>Licenses and Permits</v>
          </cell>
          <cell r="F1137" t="str">
            <v>Licenses and Permits</v>
          </cell>
          <cell r="G1137">
            <v>0</v>
          </cell>
          <cell r="H1137">
            <v>0</v>
          </cell>
        </row>
        <row r="1138">
          <cell r="B1138" t="str">
            <v>0820Miscellaneous Revenue</v>
          </cell>
          <cell r="C1138" t="str">
            <v>0820</v>
          </cell>
          <cell r="D1138" t="str">
            <v>Jail Health Services</v>
          </cell>
          <cell r="E1138" t="str">
            <v>Miscellaneous Revenue</v>
          </cell>
          <cell r="F1138" t="str">
            <v>Miscellaneous Revenue</v>
          </cell>
          <cell r="G1138">
            <v>1500</v>
          </cell>
          <cell r="H1138">
            <v>1500</v>
          </cell>
        </row>
        <row r="1139">
          <cell r="B1139" t="str">
            <v>0820Other Financing Sources</v>
          </cell>
          <cell r="C1139" t="str">
            <v>0820</v>
          </cell>
          <cell r="D1139" t="str">
            <v>Jail Health Services</v>
          </cell>
          <cell r="E1139" t="str">
            <v>Other Financing Sources</v>
          </cell>
          <cell r="F1139" t="str">
            <v>Other Financing Sources</v>
          </cell>
          <cell r="G1139">
            <v>0</v>
          </cell>
          <cell r="H1139">
            <v>0</v>
          </cell>
        </row>
        <row r="1140">
          <cell r="B1140" t="str">
            <v>0820Taxes</v>
          </cell>
          <cell r="C1140" t="str">
            <v>0820</v>
          </cell>
          <cell r="D1140" t="str">
            <v>Jail Health Services</v>
          </cell>
          <cell r="E1140" t="str">
            <v>Taxes</v>
          </cell>
          <cell r="F1140" t="str">
            <v>Taxes</v>
          </cell>
          <cell r="G1140">
            <v>0</v>
          </cell>
          <cell r="H1140">
            <v>0</v>
          </cell>
        </row>
        <row r="1141">
          <cell r="B1141" t="str">
            <v>0830Charges for Services</v>
          </cell>
          <cell r="C1141" t="str">
            <v>0830</v>
          </cell>
          <cell r="D1141" t="str">
            <v>Emergency Medical Services</v>
          </cell>
          <cell r="E1141" t="str">
            <v>Charges for Services</v>
          </cell>
          <cell r="F1141" t="str">
            <v>Charges for Services</v>
          </cell>
          <cell r="G1141">
            <v>195040</v>
          </cell>
          <cell r="H1141">
            <v>195040</v>
          </cell>
        </row>
        <row r="1142">
          <cell r="B1142" t="str">
            <v>0830Fines and Forfeits</v>
          </cell>
          <cell r="C1142" t="str">
            <v>0830</v>
          </cell>
          <cell r="D1142" t="str">
            <v>Emergency Medical Services</v>
          </cell>
          <cell r="E1142" t="str">
            <v>Fines and Forfeits</v>
          </cell>
          <cell r="F1142" t="str">
            <v>Fines and Forfeits</v>
          </cell>
          <cell r="G1142">
            <v>0</v>
          </cell>
          <cell r="H1142">
            <v>0</v>
          </cell>
        </row>
        <row r="1143">
          <cell r="B1143" t="str">
            <v>0830General Fund Transfers</v>
          </cell>
          <cell r="C1143" t="str">
            <v>0830</v>
          </cell>
          <cell r="D1143" t="str">
            <v>Emergency Medical Services</v>
          </cell>
          <cell r="E1143" t="str">
            <v>General Fund Transfers</v>
          </cell>
          <cell r="F1143" t="str">
            <v>General Fund Transfers</v>
          </cell>
          <cell r="G1143">
            <v>0</v>
          </cell>
          <cell r="H1143">
            <v>0</v>
          </cell>
        </row>
        <row r="1144">
          <cell r="B1144" t="str">
            <v>0830Grant</v>
          </cell>
          <cell r="C1144" t="str">
            <v>0830</v>
          </cell>
          <cell r="D1144" t="str">
            <v>Emergency Medical Services</v>
          </cell>
          <cell r="E1144" t="str">
            <v>Grant</v>
          </cell>
          <cell r="F1144" t="str">
            <v>Grant</v>
          </cell>
          <cell r="G1144">
            <v>0</v>
          </cell>
          <cell r="H1144">
            <v>0</v>
          </cell>
        </row>
        <row r="1145">
          <cell r="B1145" t="str">
            <v>0830Intergovt. Revenues</v>
          </cell>
          <cell r="C1145" t="str">
            <v>0830</v>
          </cell>
          <cell r="D1145" t="str">
            <v>Emergency Medical Services</v>
          </cell>
          <cell r="E1145" t="str">
            <v>Intergovt. Revenues</v>
          </cell>
          <cell r="F1145" t="str">
            <v>Intergovt. Revenues</v>
          </cell>
          <cell r="G1145">
            <v>1650</v>
          </cell>
          <cell r="H1145">
            <v>1650</v>
          </cell>
        </row>
        <row r="1146">
          <cell r="B1146" t="str">
            <v>0830Licenses and Permits</v>
          </cell>
          <cell r="C1146" t="str">
            <v>0830</v>
          </cell>
          <cell r="D1146" t="str">
            <v>Emergency Medical Services</v>
          </cell>
          <cell r="E1146" t="str">
            <v>Licenses and Permits</v>
          </cell>
          <cell r="F1146" t="str">
            <v>Licenses and Permits</v>
          </cell>
          <cell r="G1146">
            <v>0</v>
          </cell>
          <cell r="H1146">
            <v>0</v>
          </cell>
        </row>
        <row r="1147">
          <cell r="B1147" t="str">
            <v>0830Miscellaneous Revenue</v>
          </cell>
          <cell r="C1147" t="str">
            <v>0830</v>
          </cell>
          <cell r="D1147" t="str">
            <v>Emergency Medical Services</v>
          </cell>
          <cell r="E1147" t="str">
            <v>Miscellaneous Revenue</v>
          </cell>
          <cell r="F1147" t="str">
            <v>Miscellaneous Revenue</v>
          </cell>
          <cell r="G1147">
            <v>293200</v>
          </cell>
          <cell r="H1147">
            <v>507200</v>
          </cell>
        </row>
        <row r="1148">
          <cell r="B1148" t="str">
            <v>0830Other Financing Sources</v>
          </cell>
          <cell r="C1148" t="str">
            <v>0830</v>
          </cell>
          <cell r="D1148" t="str">
            <v>Emergency Medical Services</v>
          </cell>
          <cell r="E1148" t="str">
            <v>Other Financing Sources</v>
          </cell>
          <cell r="F1148" t="str">
            <v>Other Financing Sources</v>
          </cell>
          <cell r="G1148">
            <v>3210</v>
          </cell>
          <cell r="H1148">
            <v>2889</v>
          </cell>
        </row>
        <row r="1149">
          <cell r="B1149" t="str">
            <v>0830Taxes</v>
          </cell>
          <cell r="C1149" t="str">
            <v>0830</v>
          </cell>
          <cell r="D1149" t="str">
            <v>Emergency Medical Services</v>
          </cell>
          <cell r="E1149" t="str">
            <v>Taxes</v>
          </cell>
          <cell r="F1149" t="str">
            <v>Taxes</v>
          </cell>
          <cell r="G1149">
            <v>63105901</v>
          </cell>
          <cell r="H1149">
            <v>64055810</v>
          </cell>
        </row>
        <row r="1150">
          <cell r="B1150" t="str">
            <v>0845Charges for Services</v>
          </cell>
          <cell r="C1150" t="str">
            <v>0845</v>
          </cell>
          <cell r="D1150" t="str">
            <v>Rural Drainage</v>
          </cell>
          <cell r="E1150" t="str">
            <v>Charges for Services</v>
          </cell>
          <cell r="F1150" t="str">
            <v>Charges for Services</v>
          </cell>
          <cell r="G1150">
            <v>21278174</v>
          </cell>
          <cell r="H1150">
            <v>19223174</v>
          </cell>
        </row>
        <row r="1151">
          <cell r="B1151" t="str">
            <v>0845Fines and Forfeits</v>
          </cell>
          <cell r="C1151" t="str">
            <v>0845</v>
          </cell>
          <cell r="D1151" t="str">
            <v>Rural Drainage</v>
          </cell>
          <cell r="E1151" t="str">
            <v>Fines and Forfeits</v>
          </cell>
          <cell r="F1151" t="str">
            <v>Fines and Forfeits</v>
          </cell>
          <cell r="G1151">
            <v>2500</v>
          </cell>
          <cell r="H1151">
            <v>2500</v>
          </cell>
        </row>
        <row r="1152">
          <cell r="B1152" t="str">
            <v>0845General Fund Transfers</v>
          </cell>
          <cell r="C1152" t="str">
            <v>0845</v>
          </cell>
          <cell r="D1152" t="str">
            <v>Rural Drainage</v>
          </cell>
          <cell r="E1152" t="str">
            <v>General Fund Transfers</v>
          </cell>
          <cell r="F1152" t="str">
            <v>General Fund Transfers</v>
          </cell>
          <cell r="G1152">
            <v>160947</v>
          </cell>
          <cell r="H1152">
            <v>168994</v>
          </cell>
        </row>
        <row r="1153">
          <cell r="B1153" t="str">
            <v>0845Grant</v>
          </cell>
          <cell r="C1153" t="str">
            <v>0845</v>
          </cell>
          <cell r="D1153" t="str">
            <v>Rural Drainage</v>
          </cell>
          <cell r="E1153" t="str">
            <v>Grant</v>
          </cell>
          <cell r="F1153" t="str">
            <v>Grant</v>
          </cell>
          <cell r="G1153">
            <v>1065920</v>
          </cell>
          <cell r="H1153">
            <v>1065920</v>
          </cell>
        </row>
        <row r="1154">
          <cell r="B1154" t="str">
            <v>0845Intergovt. Revenues</v>
          </cell>
          <cell r="C1154" t="str">
            <v>0845</v>
          </cell>
          <cell r="D1154" t="str">
            <v>Rural Drainage</v>
          </cell>
          <cell r="E1154" t="str">
            <v>Intergovt. Revenues</v>
          </cell>
          <cell r="F1154" t="str">
            <v>Intergovt. Revenues</v>
          </cell>
          <cell r="G1154">
            <v>0</v>
          </cell>
          <cell r="H1154">
            <v>0</v>
          </cell>
        </row>
        <row r="1155">
          <cell r="B1155" t="str">
            <v>0845Licenses and Permits</v>
          </cell>
          <cell r="C1155" t="str">
            <v>0845</v>
          </cell>
          <cell r="D1155" t="str">
            <v>Rural Drainage</v>
          </cell>
          <cell r="E1155" t="str">
            <v>Licenses and Permits</v>
          </cell>
          <cell r="F1155" t="str">
            <v>Licenses and Permits</v>
          </cell>
          <cell r="G1155">
            <v>0</v>
          </cell>
          <cell r="H1155">
            <v>0</v>
          </cell>
        </row>
        <row r="1156">
          <cell r="B1156" t="str">
            <v>0845Miscellaneous Revenue</v>
          </cell>
          <cell r="C1156" t="str">
            <v>0845</v>
          </cell>
          <cell r="D1156" t="str">
            <v>Rural Drainage</v>
          </cell>
          <cell r="E1156" t="str">
            <v>Miscellaneous Revenue</v>
          </cell>
          <cell r="F1156" t="str">
            <v>Miscellaneous Revenue</v>
          </cell>
          <cell r="G1156">
            <v>35000</v>
          </cell>
          <cell r="H1156">
            <v>35000</v>
          </cell>
        </row>
        <row r="1157">
          <cell r="B1157" t="str">
            <v>0845Other Financing Sources</v>
          </cell>
          <cell r="C1157" t="str">
            <v>0845</v>
          </cell>
          <cell r="D1157" t="str">
            <v>Rural Drainage</v>
          </cell>
          <cell r="E1157" t="str">
            <v>Other Financing Sources</v>
          </cell>
          <cell r="F1157" t="str">
            <v>Other Financing Sources</v>
          </cell>
          <cell r="G1157">
            <v>249000</v>
          </cell>
          <cell r="H1157">
            <v>249000</v>
          </cell>
        </row>
        <row r="1158">
          <cell r="B1158" t="str">
            <v>0845Taxes</v>
          </cell>
          <cell r="C1158" t="str">
            <v>0845</v>
          </cell>
          <cell r="D1158" t="str">
            <v>Rural Drainage</v>
          </cell>
          <cell r="E1158" t="str">
            <v>Taxes</v>
          </cell>
          <cell r="F1158" t="str">
            <v>Taxes</v>
          </cell>
          <cell r="G1158">
            <v>0</v>
          </cell>
          <cell r="H1158">
            <v>0</v>
          </cell>
        </row>
        <row r="1159">
          <cell r="B1159" t="str">
            <v>0860Charges for Services</v>
          </cell>
          <cell r="C1159" t="str">
            <v>0860</v>
          </cell>
          <cell r="D1159" t="str">
            <v>Local Hazardous Waste</v>
          </cell>
          <cell r="E1159" t="str">
            <v>Charges for Services</v>
          </cell>
          <cell r="F1159" t="str">
            <v>Charges for Services</v>
          </cell>
          <cell r="G1159">
            <v>5053776</v>
          </cell>
          <cell r="H1159">
            <v>5053776</v>
          </cell>
        </row>
        <row r="1160">
          <cell r="B1160" t="str">
            <v>0860Fines and Forfeits</v>
          </cell>
          <cell r="C1160" t="str">
            <v>0860</v>
          </cell>
          <cell r="D1160" t="str">
            <v>Local Hazardous Waste</v>
          </cell>
          <cell r="E1160" t="str">
            <v>Fines and Forfeits</v>
          </cell>
          <cell r="F1160" t="str">
            <v>Fines and Forfeits</v>
          </cell>
          <cell r="G1160">
            <v>0</v>
          </cell>
          <cell r="H1160">
            <v>0</v>
          </cell>
        </row>
        <row r="1161">
          <cell r="B1161" t="str">
            <v>0860General Fund Transfers</v>
          </cell>
          <cell r="C1161" t="str">
            <v>0860</v>
          </cell>
          <cell r="D1161" t="str">
            <v>Local Hazardous Waste</v>
          </cell>
          <cell r="E1161" t="str">
            <v>General Fund Transfers</v>
          </cell>
          <cell r="F1161" t="str">
            <v>General Fund Transfers</v>
          </cell>
          <cell r="G1161">
            <v>0</v>
          </cell>
          <cell r="H1161">
            <v>0</v>
          </cell>
        </row>
        <row r="1162">
          <cell r="B1162" t="str">
            <v>0860Grant</v>
          </cell>
          <cell r="C1162" t="str">
            <v>0860</v>
          </cell>
          <cell r="D1162" t="str">
            <v>Local Hazardous Waste</v>
          </cell>
          <cell r="E1162" t="str">
            <v>Grant</v>
          </cell>
          <cell r="F1162" t="str">
            <v>Grant</v>
          </cell>
          <cell r="G1162">
            <v>641900</v>
          </cell>
          <cell r="H1162">
            <v>641900</v>
          </cell>
        </row>
        <row r="1163">
          <cell r="B1163" t="str">
            <v>0860Intergovt. Revenues</v>
          </cell>
          <cell r="C1163" t="str">
            <v>0860</v>
          </cell>
          <cell r="D1163" t="str">
            <v>Local Hazardous Waste</v>
          </cell>
          <cell r="E1163" t="str">
            <v>Intergovt. Revenues</v>
          </cell>
          <cell r="F1163" t="str">
            <v>Intergovt. Revenues</v>
          </cell>
          <cell r="G1163">
            <v>6638917</v>
          </cell>
          <cell r="H1163">
            <v>6638917</v>
          </cell>
        </row>
        <row r="1164">
          <cell r="B1164" t="str">
            <v>0860Licenses and Permits</v>
          </cell>
          <cell r="C1164" t="str">
            <v>0860</v>
          </cell>
          <cell r="D1164" t="str">
            <v>Local Hazardous Waste</v>
          </cell>
          <cell r="E1164" t="str">
            <v>Licenses and Permits</v>
          </cell>
          <cell r="F1164" t="str">
            <v>Licenses and Permits</v>
          </cell>
          <cell r="G1164">
            <v>0</v>
          </cell>
          <cell r="H1164">
            <v>0</v>
          </cell>
        </row>
        <row r="1165">
          <cell r="B1165" t="str">
            <v>0860Miscellaneous Revenue</v>
          </cell>
          <cell r="C1165" t="str">
            <v>0860</v>
          </cell>
          <cell r="D1165" t="str">
            <v>Local Hazardous Waste</v>
          </cell>
          <cell r="E1165" t="str">
            <v>Miscellaneous Revenue</v>
          </cell>
          <cell r="F1165" t="str">
            <v>Miscellaneous Revenue</v>
          </cell>
          <cell r="G1165">
            <v>82167</v>
          </cell>
          <cell r="H1165">
            <v>82167</v>
          </cell>
        </row>
        <row r="1166">
          <cell r="B1166" t="str">
            <v>0860Other Financing Sources</v>
          </cell>
          <cell r="C1166" t="str">
            <v>0860</v>
          </cell>
          <cell r="D1166" t="str">
            <v>Local Hazardous Waste</v>
          </cell>
          <cell r="E1166" t="str">
            <v>Other Financing Sources</v>
          </cell>
          <cell r="F1166" t="str">
            <v>Other Financing Sources</v>
          </cell>
          <cell r="G1166">
            <v>0</v>
          </cell>
          <cell r="H1166">
            <v>0</v>
          </cell>
        </row>
        <row r="1167">
          <cell r="B1167" t="str">
            <v>0860Taxes</v>
          </cell>
          <cell r="C1167" t="str">
            <v>0860</v>
          </cell>
          <cell r="D1167" t="str">
            <v>Local Hazardous Waste</v>
          </cell>
          <cell r="E1167" t="str">
            <v>Taxes</v>
          </cell>
          <cell r="F1167" t="str">
            <v>Taxes</v>
          </cell>
          <cell r="G1167">
            <v>0</v>
          </cell>
          <cell r="H1167">
            <v>0</v>
          </cell>
        </row>
        <row r="1168">
          <cell r="B1168" t="str">
            <v>0883Charges for Services</v>
          </cell>
          <cell r="C1168" t="str">
            <v>0883</v>
          </cell>
          <cell r="D1168" t="str">
            <v>Sheriff MIDD</v>
          </cell>
          <cell r="E1168" t="str">
            <v>Charges for Services</v>
          </cell>
          <cell r="F1168" t="str">
            <v>Charges for Services</v>
          </cell>
          <cell r="G1168">
            <v>0</v>
          </cell>
          <cell r="H1168">
            <v>0</v>
          </cell>
        </row>
        <row r="1169">
          <cell r="B1169" t="str">
            <v>0883Fines and Forfeits</v>
          </cell>
          <cell r="C1169" t="str">
            <v>0883</v>
          </cell>
          <cell r="D1169" t="str">
            <v>Sheriff MIDD</v>
          </cell>
          <cell r="E1169" t="str">
            <v>Fines and Forfeits</v>
          </cell>
          <cell r="F1169" t="str">
            <v>Fines and Forfeits</v>
          </cell>
          <cell r="G1169">
            <v>0</v>
          </cell>
          <cell r="H1169">
            <v>0</v>
          </cell>
        </row>
        <row r="1170">
          <cell r="B1170" t="str">
            <v>0883General Fund Transfers</v>
          </cell>
          <cell r="C1170" t="str">
            <v>0883</v>
          </cell>
          <cell r="D1170" t="str">
            <v>Sheriff MIDD</v>
          </cell>
          <cell r="E1170" t="str">
            <v>General Fund Transfers</v>
          </cell>
          <cell r="F1170" t="str">
            <v>General Fund Transfers</v>
          </cell>
          <cell r="G1170">
            <v>0</v>
          </cell>
          <cell r="H1170">
            <v>0</v>
          </cell>
        </row>
        <row r="1171">
          <cell r="B1171" t="str">
            <v>0883Grant</v>
          </cell>
          <cell r="C1171" t="str">
            <v>0883</v>
          </cell>
          <cell r="D1171" t="str">
            <v>Sheriff MIDD</v>
          </cell>
          <cell r="E1171" t="str">
            <v>Grant</v>
          </cell>
          <cell r="F1171" t="str">
            <v>Grant</v>
          </cell>
          <cell r="G1171">
            <v>0</v>
          </cell>
          <cell r="H1171">
            <v>0</v>
          </cell>
        </row>
        <row r="1172">
          <cell r="B1172" t="str">
            <v>0883Intergovt. Revenues</v>
          </cell>
          <cell r="C1172" t="str">
            <v>0883</v>
          </cell>
          <cell r="D1172" t="str">
            <v>Sheriff MIDD</v>
          </cell>
          <cell r="E1172" t="str">
            <v>Intergovt. Revenues</v>
          </cell>
          <cell r="F1172" t="str">
            <v>Intergovt. Revenues</v>
          </cell>
          <cell r="G1172">
            <v>0</v>
          </cell>
          <cell r="H1172">
            <v>0</v>
          </cell>
        </row>
        <row r="1173">
          <cell r="B1173" t="str">
            <v>0883Licenses and Permits</v>
          </cell>
          <cell r="C1173" t="str">
            <v>0883</v>
          </cell>
          <cell r="D1173" t="str">
            <v>Sheriff MIDD</v>
          </cell>
          <cell r="E1173" t="str">
            <v>Licenses and Permits</v>
          </cell>
          <cell r="F1173" t="str">
            <v>Licenses and Permits</v>
          </cell>
          <cell r="G1173">
            <v>0</v>
          </cell>
          <cell r="H1173">
            <v>0</v>
          </cell>
        </row>
        <row r="1174">
          <cell r="B1174" t="str">
            <v>0883Miscellaneous Revenue</v>
          </cell>
          <cell r="C1174" t="str">
            <v>0883</v>
          </cell>
          <cell r="D1174" t="str">
            <v>Sheriff MIDD</v>
          </cell>
          <cell r="E1174" t="str">
            <v>Miscellaneous Revenue</v>
          </cell>
          <cell r="F1174" t="str">
            <v>Miscellaneous Revenue</v>
          </cell>
          <cell r="G1174">
            <v>0</v>
          </cell>
          <cell r="H1174">
            <v>0</v>
          </cell>
        </row>
        <row r="1175">
          <cell r="B1175" t="str">
            <v>0883Other Financing Sources</v>
          </cell>
          <cell r="C1175" t="str">
            <v>0883</v>
          </cell>
          <cell r="D1175" t="str">
            <v>Sheriff MIDD</v>
          </cell>
          <cell r="E1175" t="str">
            <v>Other Financing Sources</v>
          </cell>
          <cell r="F1175" t="str">
            <v>Other Financing Sources</v>
          </cell>
          <cell r="G1175">
            <v>0</v>
          </cell>
          <cell r="H1175">
            <v>0</v>
          </cell>
        </row>
        <row r="1176">
          <cell r="B1176" t="str">
            <v>0883Taxes</v>
          </cell>
          <cell r="C1176" t="str">
            <v>0883</v>
          </cell>
          <cell r="D1176" t="str">
            <v>Sheriff MIDD</v>
          </cell>
          <cell r="E1176" t="str">
            <v>Taxes</v>
          </cell>
          <cell r="F1176" t="str">
            <v>Taxes</v>
          </cell>
          <cell r="G1176">
            <v>0</v>
          </cell>
          <cell r="H1176">
            <v>0</v>
          </cell>
        </row>
        <row r="1177">
          <cell r="B1177" t="str">
            <v>0885Charges for Services</v>
          </cell>
          <cell r="C1177" t="str">
            <v>0885</v>
          </cell>
          <cell r="D1177" t="str">
            <v>Children and Family Services Revenue</v>
          </cell>
          <cell r="E1177" t="str">
            <v>Charges for Services</v>
          </cell>
          <cell r="F1177" t="str">
            <v>Charges for Services</v>
          </cell>
          <cell r="G1177">
            <v>0</v>
          </cell>
          <cell r="H1177">
            <v>0</v>
          </cell>
        </row>
        <row r="1178">
          <cell r="B1178" t="str">
            <v>0885Fines and Forfeits</v>
          </cell>
          <cell r="C1178" t="str">
            <v>0885</v>
          </cell>
          <cell r="D1178" t="str">
            <v>Children and Family Services Revenue</v>
          </cell>
          <cell r="E1178" t="str">
            <v>Fines and Forfeits</v>
          </cell>
          <cell r="F1178" t="str">
            <v>Fines and Forfeits</v>
          </cell>
          <cell r="G1178">
            <v>0</v>
          </cell>
          <cell r="H1178">
            <v>0</v>
          </cell>
        </row>
        <row r="1179">
          <cell r="B1179" t="str">
            <v>0885General Fund Transfers</v>
          </cell>
          <cell r="C1179" t="str">
            <v>0885</v>
          </cell>
          <cell r="D1179" t="str">
            <v>Children and Family Services Revenue</v>
          </cell>
          <cell r="E1179" t="str">
            <v>General Fund Transfers</v>
          </cell>
          <cell r="F1179" t="str">
            <v>General Fund Transfers</v>
          </cell>
          <cell r="G1179">
            <v>849151</v>
          </cell>
          <cell r="H1179">
            <v>0</v>
          </cell>
        </row>
        <row r="1180">
          <cell r="B1180" t="str">
            <v>0885Grant</v>
          </cell>
          <cell r="C1180" t="str">
            <v>0885</v>
          </cell>
          <cell r="D1180" t="str">
            <v>Children and Family Services Revenue</v>
          </cell>
          <cell r="E1180" t="str">
            <v>Grant</v>
          </cell>
          <cell r="F1180" t="str">
            <v>Grant</v>
          </cell>
          <cell r="G1180">
            <v>0</v>
          </cell>
          <cell r="H1180">
            <v>0</v>
          </cell>
        </row>
        <row r="1181">
          <cell r="B1181" t="str">
            <v>0885Intergovt. Revenues</v>
          </cell>
          <cell r="C1181" t="str">
            <v>0885</v>
          </cell>
          <cell r="D1181" t="str">
            <v>Children and Family Services Revenue</v>
          </cell>
          <cell r="E1181" t="str">
            <v>Intergovt. Revenues</v>
          </cell>
          <cell r="F1181" t="str">
            <v>Intergovt. Revenues</v>
          </cell>
          <cell r="G1181">
            <v>362000</v>
          </cell>
          <cell r="H1181">
            <v>362000</v>
          </cell>
        </row>
        <row r="1182">
          <cell r="B1182" t="str">
            <v>0885Licenses and Permits</v>
          </cell>
          <cell r="C1182" t="str">
            <v>0885</v>
          </cell>
          <cell r="D1182" t="str">
            <v>Children and Family Services Revenue</v>
          </cell>
          <cell r="E1182" t="str">
            <v>Licenses and Permits</v>
          </cell>
          <cell r="F1182" t="str">
            <v>Licenses and Permits</v>
          </cell>
          <cell r="G1182">
            <v>0</v>
          </cell>
          <cell r="H1182">
            <v>0</v>
          </cell>
        </row>
        <row r="1183">
          <cell r="B1183" t="str">
            <v>0885Miscellaneous Revenue</v>
          </cell>
          <cell r="C1183" t="str">
            <v>0885</v>
          </cell>
          <cell r="D1183" t="str">
            <v>Children and Family Services Revenue</v>
          </cell>
          <cell r="E1183" t="str">
            <v>Miscellaneous Revenue</v>
          </cell>
          <cell r="F1183" t="str">
            <v>Miscellaneous Revenue</v>
          </cell>
          <cell r="G1183">
            <v>608074</v>
          </cell>
          <cell r="H1183">
            <v>608074</v>
          </cell>
        </row>
        <row r="1184">
          <cell r="B1184" t="str">
            <v>0885Other Financing Sources</v>
          </cell>
          <cell r="C1184" t="str">
            <v>0885</v>
          </cell>
          <cell r="D1184" t="str">
            <v>Children and Family Services Revenue</v>
          </cell>
          <cell r="E1184" t="str">
            <v>Other Financing Sources</v>
          </cell>
          <cell r="F1184" t="str">
            <v>Other Financing Sources</v>
          </cell>
          <cell r="G1184">
            <v>0</v>
          </cell>
          <cell r="H1184">
            <v>0</v>
          </cell>
        </row>
        <row r="1185">
          <cell r="B1185" t="str">
            <v>0885Taxes</v>
          </cell>
          <cell r="C1185" t="str">
            <v>0885</v>
          </cell>
          <cell r="D1185" t="str">
            <v>Children and Family Services Revenue</v>
          </cell>
          <cell r="E1185" t="str">
            <v>Taxes</v>
          </cell>
          <cell r="F1185" t="str">
            <v>Taxes</v>
          </cell>
          <cell r="G1185">
            <v>3638000</v>
          </cell>
          <cell r="H1185">
            <v>3641845</v>
          </cell>
        </row>
        <row r="1186">
          <cell r="B1186" t="str">
            <v>0886Charges for Services</v>
          </cell>
          <cell r="C1186" t="str">
            <v>0886</v>
          </cell>
          <cell r="D1186" t="str">
            <v>Children and Family Services Transfers to Public Health</v>
          </cell>
          <cell r="E1186" t="str">
            <v>Charges for Services</v>
          </cell>
          <cell r="F1186" t="str">
            <v>Charges for Services</v>
          </cell>
          <cell r="G1186">
            <v>0</v>
          </cell>
          <cell r="H1186">
            <v>0</v>
          </cell>
        </row>
        <row r="1187">
          <cell r="B1187" t="str">
            <v>0886Fines and Forfeits</v>
          </cell>
          <cell r="C1187" t="str">
            <v>0886</v>
          </cell>
          <cell r="D1187" t="str">
            <v>Children and Family Services Transfers to Public Health</v>
          </cell>
          <cell r="E1187" t="str">
            <v>Fines and Forfeits</v>
          </cell>
          <cell r="F1187" t="str">
            <v>Fines and Forfeits</v>
          </cell>
          <cell r="G1187">
            <v>0</v>
          </cell>
          <cell r="H1187">
            <v>0</v>
          </cell>
        </row>
        <row r="1188">
          <cell r="B1188" t="str">
            <v>0886General Fund Transfers</v>
          </cell>
          <cell r="C1188" t="str">
            <v>0886</v>
          </cell>
          <cell r="D1188" t="str">
            <v>Children and Family Services Transfers to Public Health</v>
          </cell>
          <cell r="E1188" t="str">
            <v>General Fund Transfers</v>
          </cell>
          <cell r="F1188" t="str">
            <v>General Fund Transfers</v>
          </cell>
          <cell r="G1188">
            <v>0</v>
          </cell>
          <cell r="H1188">
            <v>0</v>
          </cell>
        </row>
        <row r="1189">
          <cell r="B1189" t="str">
            <v>0886Grant</v>
          </cell>
          <cell r="C1189" t="str">
            <v>0886</v>
          </cell>
          <cell r="D1189" t="str">
            <v>Children and Family Services Transfers to Public Health</v>
          </cell>
          <cell r="E1189" t="str">
            <v>Grant</v>
          </cell>
          <cell r="F1189" t="str">
            <v>Grant</v>
          </cell>
          <cell r="G1189">
            <v>0</v>
          </cell>
          <cell r="H1189">
            <v>0</v>
          </cell>
        </row>
        <row r="1190">
          <cell r="B1190" t="str">
            <v>0886Intergovt. Revenues</v>
          </cell>
          <cell r="C1190" t="str">
            <v>0886</v>
          </cell>
          <cell r="D1190" t="str">
            <v>Children and Family Services Transfers to Public Health</v>
          </cell>
          <cell r="E1190" t="str">
            <v>Intergovt. Revenues</v>
          </cell>
          <cell r="F1190" t="str">
            <v>Intergovt. Revenues</v>
          </cell>
          <cell r="G1190">
            <v>0</v>
          </cell>
          <cell r="H1190">
            <v>0</v>
          </cell>
        </row>
        <row r="1191">
          <cell r="B1191" t="str">
            <v>0886Licenses and Permits</v>
          </cell>
          <cell r="C1191" t="str">
            <v>0886</v>
          </cell>
          <cell r="D1191" t="str">
            <v>Children and Family Services Transfers to Public Health</v>
          </cell>
          <cell r="E1191" t="str">
            <v>Licenses and Permits</v>
          </cell>
          <cell r="F1191" t="str">
            <v>Licenses and Permits</v>
          </cell>
          <cell r="G1191">
            <v>0</v>
          </cell>
          <cell r="H1191">
            <v>0</v>
          </cell>
        </row>
        <row r="1192">
          <cell r="B1192" t="str">
            <v>0886Miscellaneous Revenue</v>
          </cell>
          <cell r="C1192" t="str">
            <v>0886</v>
          </cell>
          <cell r="D1192" t="str">
            <v>Children and Family Services Transfers to Public Health</v>
          </cell>
          <cell r="E1192" t="str">
            <v>Miscellaneous Revenue</v>
          </cell>
          <cell r="F1192" t="str">
            <v>Miscellaneous Revenue</v>
          </cell>
          <cell r="G1192">
            <v>0</v>
          </cell>
          <cell r="H1192">
            <v>0</v>
          </cell>
        </row>
        <row r="1193">
          <cell r="B1193" t="str">
            <v>0886Other Financing Sources</v>
          </cell>
          <cell r="C1193" t="str">
            <v>0886</v>
          </cell>
          <cell r="D1193" t="str">
            <v>Children and Family Services Transfers to Public Health</v>
          </cell>
          <cell r="E1193" t="str">
            <v>Other Financing Sources</v>
          </cell>
          <cell r="F1193" t="str">
            <v>Other Financing Sources</v>
          </cell>
          <cell r="G1193">
            <v>0</v>
          </cell>
          <cell r="H1193">
            <v>0</v>
          </cell>
        </row>
        <row r="1194">
          <cell r="B1194" t="str">
            <v>0886Taxes</v>
          </cell>
          <cell r="C1194" t="str">
            <v>0886</v>
          </cell>
          <cell r="D1194" t="str">
            <v>Children and Family Services Transfers to Public Health</v>
          </cell>
          <cell r="E1194" t="str">
            <v>Taxes</v>
          </cell>
          <cell r="F1194" t="str">
            <v>Taxes</v>
          </cell>
          <cell r="G1194">
            <v>0</v>
          </cell>
          <cell r="H1194">
            <v>0</v>
          </cell>
        </row>
        <row r="1195">
          <cell r="B1195" t="str">
            <v>0887Charges for Services</v>
          </cell>
          <cell r="C1195" t="str">
            <v>0887</v>
          </cell>
          <cell r="D1195" t="str">
            <v>Children and Family Services Transfers to Community and Human Services</v>
          </cell>
          <cell r="E1195" t="str">
            <v>Charges for Services</v>
          </cell>
          <cell r="F1195" t="str">
            <v>Charges for Services</v>
          </cell>
          <cell r="G1195">
            <v>0</v>
          </cell>
          <cell r="H1195">
            <v>0</v>
          </cell>
        </row>
        <row r="1196">
          <cell r="B1196" t="str">
            <v>0887Fines and Forfeits</v>
          </cell>
          <cell r="C1196" t="str">
            <v>0887</v>
          </cell>
          <cell r="D1196" t="str">
            <v>Children and Family Services Transfers to Community and Human Services</v>
          </cell>
          <cell r="E1196" t="str">
            <v>Fines and Forfeits</v>
          </cell>
          <cell r="F1196" t="str">
            <v>Fines and Forfeits</v>
          </cell>
          <cell r="G1196">
            <v>0</v>
          </cell>
          <cell r="H1196">
            <v>0</v>
          </cell>
        </row>
        <row r="1197">
          <cell r="B1197" t="str">
            <v>0887General Fund Transfers</v>
          </cell>
          <cell r="C1197" t="str">
            <v>0887</v>
          </cell>
          <cell r="D1197" t="str">
            <v>Children and Family Services Transfers to Community and Human Services</v>
          </cell>
          <cell r="E1197" t="str">
            <v>General Fund Transfers</v>
          </cell>
          <cell r="F1197" t="str">
            <v>General Fund Transfers</v>
          </cell>
          <cell r="G1197">
            <v>0</v>
          </cell>
          <cell r="H1197">
            <v>0</v>
          </cell>
        </row>
        <row r="1198">
          <cell r="B1198" t="str">
            <v>0887Grant</v>
          </cell>
          <cell r="C1198" t="str">
            <v>0887</v>
          </cell>
          <cell r="D1198" t="str">
            <v>Children and Family Services Transfers to Community and Human Services</v>
          </cell>
          <cell r="E1198" t="str">
            <v>Grant</v>
          </cell>
          <cell r="F1198" t="str">
            <v>Grant</v>
          </cell>
          <cell r="G1198">
            <v>0</v>
          </cell>
          <cell r="H1198">
            <v>0</v>
          </cell>
        </row>
        <row r="1199">
          <cell r="B1199" t="str">
            <v>0887Intergovt. Revenues</v>
          </cell>
          <cell r="C1199" t="str">
            <v>0887</v>
          </cell>
          <cell r="D1199" t="str">
            <v>Children and Family Services Transfers to Community and Human Services</v>
          </cell>
          <cell r="E1199" t="str">
            <v>Intergovt. Revenues</v>
          </cell>
          <cell r="F1199" t="str">
            <v>Intergovt. Revenues</v>
          </cell>
          <cell r="G1199">
            <v>0</v>
          </cell>
          <cell r="H1199">
            <v>0</v>
          </cell>
        </row>
        <row r="1200">
          <cell r="B1200" t="str">
            <v>0887Licenses and Permits</v>
          </cell>
          <cell r="C1200" t="str">
            <v>0887</v>
          </cell>
          <cell r="D1200" t="str">
            <v>Children and Family Services Transfers to Community and Human Services</v>
          </cell>
          <cell r="E1200" t="str">
            <v>Licenses and Permits</v>
          </cell>
          <cell r="F1200" t="str">
            <v>Licenses and Permits</v>
          </cell>
          <cell r="G1200">
            <v>0</v>
          </cell>
          <cell r="H1200">
            <v>0</v>
          </cell>
        </row>
        <row r="1201">
          <cell r="B1201" t="str">
            <v>0887Miscellaneous Revenue</v>
          </cell>
          <cell r="C1201" t="str">
            <v>0887</v>
          </cell>
          <cell r="D1201" t="str">
            <v>Children and Family Services Transfers to Community and Human Services</v>
          </cell>
          <cell r="E1201" t="str">
            <v>Miscellaneous Revenue</v>
          </cell>
          <cell r="F1201" t="str">
            <v>Miscellaneous Revenue</v>
          </cell>
          <cell r="G1201">
            <v>0</v>
          </cell>
          <cell r="H1201">
            <v>0</v>
          </cell>
        </row>
        <row r="1202">
          <cell r="B1202" t="str">
            <v>0887Other Financing Sources</v>
          </cell>
          <cell r="C1202" t="str">
            <v>0887</v>
          </cell>
          <cell r="D1202" t="str">
            <v>Children and Family Services Transfers to Community and Human Services</v>
          </cell>
          <cell r="E1202" t="str">
            <v>Other Financing Sources</v>
          </cell>
          <cell r="F1202" t="str">
            <v>Other Financing Sources</v>
          </cell>
          <cell r="G1202">
            <v>0</v>
          </cell>
          <cell r="H1202">
            <v>0</v>
          </cell>
        </row>
        <row r="1203">
          <cell r="B1203" t="str">
            <v>0887Taxes</v>
          </cell>
          <cell r="C1203" t="str">
            <v>0887</v>
          </cell>
          <cell r="D1203" t="str">
            <v>Children and Family Services Transfers to Community and Human Services</v>
          </cell>
          <cell r="E1203" t="str">
            <v>Taxes</v>
          </cell>
          <cell r="F1203" t="str">
            <v>Taxes</v>
          </cell>
          <cell r="G1203">
            <v>0</v>
          </cell>
          <cell r="H1203">
            <v>0</v>
          </cell>
        </row>
        <row r="1204">
          <cell r="B1204" t="str">
            <v>0888Charges for Services</v>
          </cell>
          <cell r="C1204" t="str">
            <v>0888</v>
          </cell>
          <cell r="D1204" t="str">
            <v>Children and Family Services Community Services - Operating</v>
          </cell>
          <cell r="E1204" t="str">
            <v>Charges for Services</v>
          </cell>
          <cell r="F1204" t="str">
            <v>Charges for Services</v>
          </cell>
          <cell r="G1204">
            <v>447978</v>
          </cell>
          <cell r="H1204">
            <v>447978</v>
          </cell>
        </row>
        <row r="1205">
          <cell r="B1205" t="str">
            <v>0888Fines and Forfeits</v>
          </cell>
          <cell r="C1205" t="str">
            <v>0888</v>
          </cell>
          <cell r="D1205" t="str">
            <v>Children and Family Services Community Services - Operating</v>
          </cell>
          <cell r="E1205" t="str">
            <v>Fines and Forfeits</v>
          </cell>
          <cell r="F1205" t="str">
            <v>Fines and Forfeits</v>
          </cell>
          <cell r="G1205">
            <v>0</v>
          </cell>
          <cell r="H1205">
            <v>0</v>
          </cell>
        </row>
        <row r="1206">
          <cell r="B1206" t="str">
            <v>0888General Fund Transfers</v>
          </cell>
          <cell r="C1206" t="str">
            <v>0888</v>
          </cell>
          <cell r="D1206" t="str">
            <v>Children and Family Services Community Services - Operating</v>
          </cell>
          <cell r="E1206" t="str">
            <v>General Fund Transfers</v>
          </cell>
          <cell r="F1206" t="str">
            <v>General Fund Transfers</v>
          </cell>
          <cell r="G1206">
            <v>0</v>
          </cell>
          <cell r="H1206">
            <v>0</v>
          </cell>
        </row>
        <row r="1207">
          <cell r="B1207" t="str">
            <v>0888Grant</v>
          </cell>
          <cell r="C1207" t="str">
            <v>0888</v>
          </cell>
          <cell r="D1207" t="str">
            <v>Children and Family Services Community Services - Operating</v>
          </cell>
          <cell r="E1207" t="str">
            <v>Grant</v>
          </cell>
          <cell r="F1207" t="str">
            <v>Grant</v>
          </cell>
          <cell r="G1207">
            <v>0</v>
          </cell>
          <cell r="H1207">
            <v>0</v>
          </cell>
        </row>
        <row r="1208">
          <cell r="B1208" t="str">
            <v>0888Intergovt. Revenues</v>
          </cell>
          <cell r="C1208" t="str">
            <v>0888</v>
          </cell>
          <cell r="D1208" t="str">
            <v>Children and Family Services Community Services - Operating</v>
          </cell>
          <cell r="E1208" t="str">
            <v>Intergovt. Revenues</v>
          </cell>
          <cell r="F1208" t="str">
            <v>Intergovt. Revenues</v>
          </cell>
          <cell r="G1208">
            <v>0</v>
          </cell>
          <cell r="H1208">
            <v>0</v>
          </cell>
        </row>
        <row r="1209">
          <cell r="B1209" t="str">
            <v>0888Licenses and Permits</v>
          </cell>
          <cell r="C1209" t="str">
            <v>0888</v>
          </cell>
          <cell r="D1209" t="str">
            <v>Children and Family Services Community Services - Operating</v>
          </cell>
          <cell r="E1209" t="str">
            <v>Licenses and Permits</v>
          </cell>
          <cell r="F1209" t="str">
            <v>Licenses and Permits</v>
          </cell>
          <cell r="G1209">
            <v>0</v>
          </cell>
          <cell r="H1209">
            <v>0</v>
          </cell>
        </row>
        <row r="1210">
          <cell r="B1210" t="str">
            <v>0888Miscellaneous Revenue</v>
          </cell>
          <cell r="C1210" t="str">
            <v>0888</v>
          </cell>
          <cell r="D1210" t="str">
            <v>Children and Family Services Community Services - Operating</v>
          </cell>
          <cell r="E1210" t="str">
            <v>Miscellaneous Revenue</v>
          </cell>
          <cell r="F1210" t="str">
            <v>Miscellaneous Revenue</v>
          </cell>
          <cell r="G1210">
            <v>0</v>
          </cell>
          <cell r="H1210">
            <v>0</v>
          </cell>
        </row>
        <row r="1211">
          <cell r="B1211" t="str">
            <v>0888Other Financing Sources</v>
          </cell>
          <cell r="C1211" t="str">
            <v>0888</v>
          </cell>
          <cell r="D1211" t="str">
            <v>Children and Family Services Community Services - Operating</v>
          </cell>
          <cell r="E1211" t="str">
            <v>Other Financing Sources</v>
          </cell>
          <cell r="F1211" t="str">
            <v>Other Financing Sources</v>
          </cell>
          <cell r="G1211">
            <v>821522</v>
          </cell>
          <cell r="H1211">
            <v>821522</v>
          </cell>
        </row>
        <row r="1212">
          <cell r="B1212" t="str">
            <v>0888Taxes</v>
          </cell>
          <cell r="C1212" t="str">
            <v>0888</v>
          </cell>
          <cell r="D1212" t="str">
            <v>Children and Family Services Community Services - Operating</v>
          </cell>
          <cell r="E1212" t="str">
            <v>Taxes</v>
          </cell>
          <cell r="F1212" t="str">
            <v>Taxes</v>
          </cell>
          <cell r="G1212">
            <v>0</v>
          </cell>
          <cell r="H1212">
            <v>0</v>
          </cell>
        </row>
        <row r="1213">
          <cell r="B1213" t="str">
            <v>0904Charges for Services</v>
          </cell>
          <cell r="C1213" t="str">
            <v>0904</v>
          </cell>
          <cell r="D1213" t="str">
            <v>OMB/2006 Fund</v>
          </cell>
          <cell r="E1213" t="str">
            <v>Charges for Services</v>
          </cell>
          <cell r="F1213" t="str">
            <v>Charges for Services</v>
          </cell>
          <cell r="G1213">
            <v>0</v>
          </cell>
          <cell r="H1213">
            <v>0</v>
          </cell>
        </row>
        <row r="1214">
          <cell r="B1214" t="str">
            <v>0904Fines and Forfeits</v>
          </cell>
          <cell r="C1214" t="str">
            <v>0904</v>
          </cell>
          <cell r="D1214" t="str">
            <v>OMB/2006 Fund</v>
          </cell>
          <cell r="E1214" t="str">
            <v>Fines and Forfeits</v>
          </cell>
          <cell r="F1214" t="str">
            <v>Fines and Forfeits</v>
          </cell>
          <cell r="G1214">
            <v>0</v>
          </cell>
          <cell r="H1214">
            <v>0</v>
          </cell>
        </row>
        <row r="1215">
          <cell r="B1215" t="str">
            <v>0904General Fund Transfers</v>
          </cell>
          <cell r="C1215" t="str">
            <v>0904</v>
          </cell>
          <cell r="D1215" t="str">
            <v>OMB/2006 Fund</v>
          </cell>
          <cell r="E1215" t="str">
            <v>General Fund Transfers</v>
          </cell>
          <cell r="F1215" t="str">
            <v>General Fund Transfers</v>
          </cell>
          <cell r="G1215">
            <v>0</v>
          </cell>
          <cell r="H1215">
            <v>0</v>
          </cell>
        </row>
        <row r="1216">
          <cell r="B1216" t="str">
            <v>0904Grant</v>
          </cell>
          <cell r="C1216" t="str">
            <v>0904</v>
          </cell>
          <cell r="D1216" t="str">
            <v>OMB/2006 Fund</v>
          </cell>
          <cell r="E1216" t="str">
            <v>Grant</v>
          </cell>
          <cell r="F1216" t="str">
            <v>Grant</v>
          </cell>
          <cell r="G1216">
            <v>0</v>
          </cell>
          <cell r="H1216">
            <v>0</v>
          </cell>
        </row>
        <row r="1217">
          <cell r="B1217" t="str">
            <v>0904Intergovt. Revenues</v>
          </cell>
          <cell r="C1217" t="str">
            <v>0904</v>
          </cell>
          <cell r="D1217" t="str">
            <v>OMB/2006 Fund</v>
          </cell>
          <cell r="E1217" t="str">
            <v>Intergovt. Revenues</v>
          </cell>
          <cell r="F1217" t="str">
            <v>Intergovt. Revenues</v>
          </cell>
          <cell r="G1217">
            <v>0</v>
          </cell>
          <cell r="H1217">
            <v>0</v>
          </cell>
        </row>
        <row r="1218">
          <cell r="B1218" t="str">
            <v>0904Licenses and Permits</v>
          </cell>
          <cell r="C1218" t="str">
            <v>0904</v>
          </cell>
          <cell r="D1218" t="str">
            <v>OMB/2006 Fund</v>
          </cell>
          <cell r="E1218" t="str">
            <v>Licenses and Permits</v>
          </cell>
          <cell r="F1218" t="str">
            <v>Licenses and Permits</v>
          </cell>
          <cell r="G1218">
            <v>0</v>
          </cell>
          <cell r="H1218">
            <v>0</v>
          </cell>
        </row>
        <row r="1219">
          <cell r="B1219" t="str">
            <v>0904Miscellaneous Revenue</v>
          </cell>
          <cell r="C1219" t="str">
            <v>0904</v>
          </cell>
          <cell r="D1219" t="str">
            <v>OMB/2006 Fund</v>
          </cell>
          <cell r="E1219" t="str">
            <v>Miscellaneous Revenue</v>
          </cell>
          <cell r="F1219" t="str">
            <v>Miscellaneous Revenue</v>
          </cell>
          <cell r="G1219">
            <v>0</v>
          </cell>
          <cell r="H1219">
            <v>0</v>
          </cell>
        </row>
        <row r="1220">
          <cell r="B1220" t="str">
            <v>0904Other Financing Sources</v>
          </cell>
          <cell r="C1220" t="str">
            <v>0904</v>
          </cell>
          <cell r="D1220" t="str">
            <v>OMB/2006 Fund</v>
          </cell>
          <cell r="E1220" t="str">
            <v>Other Financing Sources</v>
          </cell>
          <cell r="F1220" t="str">
            <v>Other Financing Sources</v>
          </cell>
          <cell r="G1220">
            <v>0</v>
          </cell>
          <cell r="H1220">
            <v>0</v>
          </cell>
        </row>
        <row r="1221">
          <cell r="B1221" t="str">
            <v>0904Taxes</v>
          </cell>
          <cell r="C1221" t="str">
            <v>0904</v>
          </cell>
          <cell r="D1221" t="str">
            <v>OMB/2006 Fund</v>
          </cell>
          <cell r="E1221" t="str">
            <v>Taxes</v>
          </cell>
          <cell r="F1221" t="str">
            <v>Taxes</v>
          </cell>
          <cell r="G1221">
            <v>0</v>
          </cell>
          <cell r="H1221">
            <v>0</v>
          </cell>
        </row>
        <row r="1222">
          <cell r="B1222" t="str">
            <v>0905Charges for Services</v>
          </cell>
          <cell r="C1222" t="str">
            <v>0905</v>
          </cell>
          <cell r="D1222" t="str">
            <v>OMB/ITS Class Comp</v>
          </cell>
          <cell r="E1222" t="str">
            <v>Charges for Services</v>
          </cell>
          <cell r="F1222" t="str">
            <v>Charges for Services</v>
          </cell>
          <cell r="G1222">
            <v>0</v>
          </cell>
          <cell r="H1222">
            <v>0</v>
          </cell>
        </row>
        <row r="1223">
          <cell r="B1223" t="str">
            <v>0905Fines and Forfeits</v>
          </cell>
          <cell r="C1223" t="str">
            <v>0905</v>
          </cell>
          <cell r="D1223" t="str">
            <v>OMB/ITS Class Comp</v>
          </cell>
          <cell r="E1223" t="str">
            <v>Fines and Forfeits</v>
          </cell>
          <cell r="F1223" t="str">
            <v>Fines and Forfeits</v>
          </cell>
          <cell r="G1223">
            <v>0</v>
          </cell>
          <cell r="H1223">
            <v>0</v>
          </cell>
        </row>
        <row r="1224">
          <cell r="B1224" t="str">
            <v>0905General Fund Transfers</v>
          </cell>
          <cell r="C1224" t="str">
            <v>0905</v>
          </cell>
          <cell r="D1224" t="str">
            <v>OMB/ITS Class Comp</v>
          </cell>
          <cell r="E1224" t="str">
            <v>General Fund Transfers</v>
          </cell>
          <cell r="F1224" t="str">
            <v>General Fund Transfers</v>
          </cell>
          <cell r="G1224">
            <v>0</v>
          </cell>
          <cell r="H1224">
            <v>0</v>
          </cell>
        </row>
        <row r="1225">
          <cell r="B1225" t="str">
            <v>0905Grant</v>
          </cell>
          <cell r="C1225" t="str">
            <v>0905</v>
          </cell>
          <cell r="D1225" t="str">
            <v>OMB/ITS Class Comp</v>
          </cell>
          <cell r="E1225" t="str">
            <v>Grant</v>
          </cell>
          <cell r="F1225" t="str">
            <v>Grant</v>
          </cell>
          <cell r="G1225">
            <v>0</v>
          </cell>
          <cell r="H1225">
            <v>0</v>
          </cell>
        </row>
        <row r="1226">
          <cell r="B1226" t="str">
            <v>0905Intergovt. Revenues</v>
          </cell>
          <cell r="C1226" t="str">
            <v>0905</v>
          </cell>
          <cell r="D1226" t="str">
            <v>OMB/ITS Class Comp</v>
          </cell>
          <cell r="E1226" t="str">
            <v>Intergovt. Revenues</v>
          </cell>
          <cell r="F1226" t="str">
            <v>Intergovt. Revenues</v>
          </cell>
          <cell r="G1226">
            <v>0</v>
          </cell>
          <cell r="H1226">
            <v>0</v>
          </cell>
        </row>
        <row r="1227">
          <cell r="B1227" t="str">
            <v>0905Licenses and Permits</v>
          </cell>
          <cell r="C1227" t="str">
            <v>0905</v>
          </cell>
          <cell r="D1227" t="str">
            <v>OMB/ITS Class Comp</v>
          </cell>
          <cell r="E1227" t="str">
            <v>Licenses and Permits</v>
          </cell>
          <cell r="F1227" t="str">
            <v>Licenses and Permits</v>
          </cell>
          <cell r="G1227">
            <v>0</v>
          </cell>
          <cell r="H1227">
            <v>0</v>
          </cell>
        </row>
        <row r="1228">
          <cell r="B1228" t="str">
            <v>0905Miscellaneous Revenue</v>
          </cell>
          <cell r="C1228" t="str">
            <v>0905</v>
          </cell>
          <cell r="D1228" t="str">
            <v>OMB/ITS Class Comp</v>
          </cell>
          <cell r="E1228" t="str">
            <v>Miscellaneous Revenue</v>
          </cell>
          <cell r="F1228" t="str">
            <v>Miscellaneous Revenue</v>
          </cell>
          <cell r="G1228">
            <v>0</v>
          </cell>
          <cell r="H1228">
            <v>0</v>
          </cell>
        </row>
        <row r="1229">
          <cell r="B1229" t="str">
            <v>0905Other Financing Sources</v>
          </cell>
          <cell r="C1229" t="str">
            <v>0905</v>
          </cell>
          <cell r="D1229" t="str">
            <v>OMB/ITS Class Comp</v>
          </cell>
          <cell r="E1229" t="str">
            <v>Other Financing Sources</v>
          </cell>
          <cell r="F1229" t="str">
            <v>Other Financing Sources</v>
          </cell>
          <cell r="G1229">
            <v>0</v>
          </cell>
          <cell r="H1229">
            <v>0</v>
          </cell>
        </row>
        <row r="1230">
          <cell r="B1230" t="str">
            <v>0905Taxes</v>
          </cell>
          <cell r="C1230" t="str">
            <v>0905</v>
          </cell>
          <cell r="D1230" t="str">
            <v>OMB/ITS Class Comp</v>
          </cell>
          <cell r="E1230" t="str">
            <v>Taxes</v>
          </cell>
          <cell r="F1230" t="str">
            <v>Taxes</v>
          </cell>
          <cell r="G1230">
            <v>0</v>
          </cell>
          <cell r="H1230">
            <v>0</v>
          </cell>
        </row>
        <row r="1231">
          <cell r="B1231" t="str">
            <v>0910Charges for Services</v>
          </cell>
          <cell r="C1231" t="str">
            <v>0910</v>
          </cell>
          <cell r="D1231" t="str">
            <v>Adult and Juvenile Detention</v>
          </cell>
          <cell r="E1231" t="str">
            <v>Charges for Services</v>
          </cell>
          <cell r="F1231" t="str">
            <v>Charges for Services</v>
          </cell>
          <cell r="G1231">
            <v>2275936</v>
          </cell>
          <cell r="H1231">
            <v>2277976</v>
          </cell>
        </row>
        <row r="1232">
          <cell r="B1232" t="str">
            <v>0910Fines and Forfeits</v>
          </cell>
          <cell r="C1232" t="str">
            <v>0910</v>
          </cell>
          <cell r="D1232" t="str">
            <v>Adult and Juvenile Detention</v>
          </cell>
          <cell r="E1232" t="str">
            <v>Fines and Forfeits</v>
          </cell>
          <cell r="F1232" t="str">
            <v>Fines and Forfeits</v>
          </cell>
          <cell r="G1232">
            <v>0</v>
          </cell>
          <cell r="H1232">
            <v>0</v>
          </cell>
        </row>
        <row r="1233">
          <cell r="B1233" t="str">
            <v>0910General Fund Transfers</v>
          </cell>
          <cell r="C1233" t="str">
            <v>0910</v>
          </cell>
          <cell r="D1233" t="str">
            <v>Adult and Juvenile Detention</v>
          </cell>
          <cell r="E1233" t="str">
            <v>General Fund Transfers</v>
          </cell>
          <cell r="F1233" t="str">
            <v>General Fund Transfers</v>
          </cell>
          <cell r="G1233">
            <v>0</v>
          </cell>
          <cell r="H1233">
            <v>0</v>
          </cell>
        </row>
        <row r="1234">
          <cell r="B1234" t="str">
            <v>0910Grant</v>
          </cell>
          <cell r="C1234" t="str">
            <v>0910</v>
          </cell>
          <cell r="D1234" t="str">
            <v>Adult and Juvenile Detention</v>
          </cell>
          <cell r="E1234" t="str">
            <v>Grant</v>
          </cell>
          <cell r="F1234" t="str">
            <v>Grant</v>
          </cell>
          <cell r="G1234">
            <v>1047639</v>
          </cell>
          <cell r="H1234">
            <v>1048136</v>
          </cell>
        </row>
        <row r="1235">
          <cell r="B1235" t="str">
            <v>0910Intergovt. Revenues</v>
          </cell>
          <cell r="C1235" t="str">
            <v>0910</v>
          </cell>
          <cell r="D1235" t="str">
            <v>Adult and Juvenile Detention</v>
          </cell>
          <cell r="E1235" t="str">
            <v>Intergovt. Revenues</v>
          </cell>
          <cell r="F1235" t="str">
            <v>Intergovt. Revenues</v>
          </cell>
          <cell r="G1235">
            <v>29838792</v>
          </cell>
          <cell r="H1235">
            <v>30333247</v>
          </cell>
        </row>
        <row r="1236">
          <cell r="B1236" t="str">
            <v>0910Licenses and Permits</v>
          </cell>
          <cell r="C1236" t="str">
            <v>0910</v>
          </cell>
          <cell r="D1236" t="str">
            <v>Adult and Juvenile Detention</v>
          </cell>
          <cell r="E1236" t="str">
            <v>Licenses and Permits</v>
          </cell>
          <cell r="F1236" t="str">
            <v>Licenses and Permits</v>
          </cell>
          <cell r="G1236">
            <v>0</v>
          </cell>
          <cell r="H1236">
            <v>0</v>
          </cell>
        </row>
        <row r="1237">
          <cell r="B1237" t="str">
            <v>0910Miscellaneous Revenue</v>
          </cell>
          <cell r="C1237" t="str">
            <v>0910</v>
          </cell>
          <cell r="D1237" t="str">
            <v>Adult and Juvenile Detention</v>
          </cell>
          <cell r="E1237" t="str">
            <v>Miscellaneous Revenue</v>
          </cell>
          <cell r="F1237" t="str">
            <v>Miscellaneous Revenue</v>
          </cell>
          <cell r="G1237">
            <v>0</v>
          </cell>
          <cell r="H1237">
            <v>0</v>
          </cell>
        </row>
        <row r="1238">
          <cell r="B1238" t="str">
            <v>0910Other Financing Sources</v>
          </cell>
          <cell r="C1238" t="str">
            <v>0910</v>
          </cell>
          <cell r="D1238" t="str">
            <v>Adult and Juvenile Detention</v>
          </cell>
          <cell r="E1238" t="str">
            <v>Other Financing Sources</v>
          </cell>
          <cell r="F1238" t="str">
            <v>Other Financing Sources</v>
          </cell>
          <cell r="G1238">
            <v>0</v>
          </cell>
          <cell r="H1238">
            <v>0</v>
          </cell>
        </row>
        <row r="1239">
          <cell r="B1239" t="str">
            <v>0910Taxes</v>
          </cell>
          <cell r="C1239" t="str">
            <v>0910</v>
          </cell>
          <cell r="D1239" t="str">
            <v>Adult and Juvenile Detention</v>
          </cell>
          <cell r="E1239" t="str">
            <v>Taxes</v>
          </cell>
          <cell r="F1239" t="str">
            <v>Taxes</v>
          </cell>
          <cell r="G1239">
            <v>0</v>
          </cell>
          <cell r="H1239">
            <v>0</v>
          </cell>
        </row>
        <row r="1240">
          <cell r="B1240" t="str">
            <v>0914Charges for Services</v>
          </cell>
          <cell r="C1240" t="str">
            <v>0914</v>
          </cell>
          <cell r="D1240" t="str">
            <v>Inmate Welfare - Adult</v>
          </cell>
          <cell r="E1240" t="str">
            <v>Charges for Services</v>
          </cell>
          <cell r="F1240" t="str">
            <v>Charges for Services</v>
          </cell>
          <cell r="G1240">
            <v>0</v>
          </cell>
          <cell r="H1240">
            <v>0</v>
          </cell>
        </row>
        <row r="1241">
          <cell r="B1241" t="str">
            <v>0914Fines and Forfeits</v>
          </cell>
          <cell r="C1241" t="str">
            <v>0914</v>
          </cell>
          <cell r="D1241" t="str">
            <v>Inmate Welfare - Adult</v>
          </cell>
          <cell r="E1241" t="str">
            <v>Fines and Forfeits</v>
          </cell>
          <cell r="F1241" t="str">
            <v>Fines and Forfeits</v>
          </cell>
          <cell r="G1241">
            <v>0</v>
          </cell>
          <cell r="H1241">
            <v>0</v>
          </cell>
        </row>
        <row r="1242">
          <cell r="B1242" t="str">
            <v>0914General Fund Transfers</v>
          </cell>
          <cell r="C1242" t="str">
            <v>0914</v>
          </cell>
          <cell r="D1242" t="str">
            <v>Inmate Welfare - Adult</v>
          </cell>
          <cell r="E1242" t="str">
            <v>General Fund Transfers</v>
          </cell>
          <cell r="F1242" t="str">
            <v>General Fund Transfers</v>
          </cell>
          <cell r="G1242">
            <v>0</v>
          </cell>
          <cell r="H1242">
            <v>0</v>
          </cell>
        </row>
        <row r="1243">
          <cell r="B1243" t="str">
            <v>0914Grant</v>
          </cell>
          <cell r="C1243" t="str">
            <v>0914</v>
          </cell>
          <cell r="D1243" t="str">
            <v>Inmate Welfare - Adult</v>
          </cell>
          <cell r="E1243" t="str">
            <v>Grant</v>
          </cell>
          <cell r="F1243" t="str">
            <v>Grant</v>
          </cell>
          <cell r="G1243">
            <v>0</v>
          </cell>
          <cell r="H1243">
            <v>0</v>
          </cell>
        </row>
        <row r="1244">
          <cell r="B1244" t="str">
            <v>0914Intergovt. Revenues</v>
          </cell>
          <cell r="C1244" t="str">
            <v>0914</v>
          </cell>
          <cell r="D1244" t="str">
            <v>Inmate Welfare - Adult</v>
          </cell>
          <cell r="E1244" t="str">
            <v>Intergovt. Revenues</v>
          </cell>
          <cell r="F1244" t="str">
            <v>Intergovt. Revenues</v>
          </cell>
          <cell r="G1244">
            <v>0</v>
          </cell>
          <cell r="H1244">
            <v>0</v>
          </cell>
        </row>
        <row r="1245">
          <cell r="B1245" t="str">
            <v>0914Licenses and Permits</v>
          </cell>
          <cell r="C1245" t="str">
            <v>0914</v>
          </cell>
          <cell r="D1245" t="str">
            <v>Inmate Welfare - Adult</v>
          </cell>
          <cell r="E1245" t="str">
            <v>Licenses and Permits</v>
          </cell>
          <cell r="F1245" t="str">
            <v>Licenses and Permits</v>
          </cell>
          <cell r="G1245">
            <v>0</v>
          </cell>
          <cell r="H1245">
            <v>0</v>
          </cell>
        </row>
        <row r="1246">
          <cell r="B1246" t="str">
            <v>0914Miscellaneous Revenue</v>
          </cell>
          <cell r="C1246" t="str">
            <v>0914</v>
          </cell>
          <cell r="D1246" t="str">
            <v>Inmate Welfare - Adult</v>
          </cell>
          <cell r="E1246" t="str">
            <v>Miscellaneous Revenue</v>
          </cell>
          <cell r="F1246" t="str">
            <v>Miscellaneous Revenue</v>
          </cell>
          <cell r="G1246">
            <v>900000</v>
          </cell>
          <cell r="H1246">
            <v>900000</v>
          </cell>
        </row>
        <row r="1247">
          <cell r="B1247" t="str">
            <v>0914Other Financing Sources</v>
          </cell>
          <cell r="C1247" t="str">
            <v>0914</v>
          </cell>
          <cell r="D1247" t="str">
            <v>Inmate Welfare - Adult</v>
          </cell>
          <cell r="E1247" t="str">
            <v>Other Financing Sources</v>
          </cell>
          <cell r="F1247" t="str">
            <v>Other Financing Sources</v>
          </cell>
          <cell r="G1247">
            <v>0</v>
          </cell>
          <cell r="H1247">
            <v>0</v>
          </cell>
        </row>
        <row r="1248">
          <cell r="B1248" t="str">
            <v>0914Taxes</v>
          </cell>
          <cell r="C1248" t="str">
            <v>0914</v>
          </cell>
          <cell r="D1248" t="str">
            <v>Inmate Welfare - Adult</v>
          </cell>
          <cell r="E1248" t="str">
            <v>Taxes</v>
          </cell>
          <cell r="F1248" t="str">
            <v>Taxes</v>
          </cell>
          <cell r="G1248">
            <v>0</v>
          </cell>
          <cell r="H1248">
            <v>0</v>
          </cell>
        </row>
        <row r="1249">
          <cell r="B1249" t="str">
            <v>0915Charges for Services</v>
          </cell>
          <cell r="C1249" t="str">
            <v>0915</v>
          </cell>
          <cell r="D1249" t="str">
            <v>Inmate Welfare - Juvenile</v>
          </cell>
          <cell r="E1249" t="str">
            <v>Charges for Services</v>
          </cell>
          <cell r="F1249" t="str">
            <v>Charges for Services</v>
          </cell>
          <cell r="G1249">
            <v>0</v>
          </cell>
          <cell r="H1249">
            <v>0</v>
          </cell>
        </row>
        <row r="1250">
          <cell r="B1250" t="str">
            <v>0915Fines and Forfeits</v>
          </cell>
          <cell r="C1250" t="str">
            <v>0915</v>
          </cell>
          <cell r="D1250" t="str">
            <v>Inmate Welfare - Juvenile</v>
          </cell>
          <cell r="E1250" t="str">
            <v>Fines and Forfeits</v>
          </cell>
          <cell r="F1250" t="str">
            <v>Fines and Forfeits</v>
          </cell>
          <cell r="G1250">
            <v>0</v>
          </cell>
          <cell r="H1250">
            <v>0</v>
          </cell>
        </row>
        <row r="1251">
          <cell r="B1251" t="str">
            <v>0915General Fund Transfers</v>
          </cell>
          <cell r="C1251" t="str">
            <v>0915</v>
          </cell>
          <cell r="D1251" t="str">
            <v>Inmate Welfare - Juvenile</v>
          </cell>
          <cell r="E1251" t="str">
            <v>General Fund Transfers</v>
          </cell>
          <cell r="F1251" t="str">
            <v>General Fund Transfers</v>
          </cell>
          <cell r="G1251">
            <v>0</v>
          </cell>
          <cell r="H1251">
            <v>0</v>
          </cell>
        </row>
        <row r="1252">
          <cell r="B1252" t="str">
            <v>0915Grant</v>
          </cell>
          <cell r="C1252" t="str">
            <v>0915</v>
          </cell>
          <cell r="D1252" t="str">
            <v>Inmate Welfare - Juvenile</v>
          </cell>
          <cell r="E1252" t="str">
            <v>Grant</v>
          </cell>
          <cell r="F1252" t="str">
            <v>Grant</v>
          </cell>
          <cell r="G1252">
            <v>0</v>
          </cell>
          <cell r="H1252">
            <v>0</v>
          </cell>
        </row>
        <row r="1253">
          <cell r="B1253" t="str">
            <v>0915Intergovt. Revenues</v>
          </cell>
          <cell r="C1253" t="str">
            <v>0915</v>
          </cell>
          <cell r="D1253" t="str">
            <v>Inmate Welfare - Juvenile</v>
          </cell>
          <cell r="E1253" t="str">
            <v>Intergovt. Revenues</v>
          </cell>
          <cell r="F1253" t="str">
            <v>Intergovt. Revenues</v>
          </cell>
          <cell r="G1253">
            <v>0</v>
          </cell>
          <cell r="H1253">
            <v>0</v>
          </cell>
        </row>
        <row r="1254">
          <cell r="B1254" t="str">
            <v>0915Licenses and Permits</v>
          </cell>
          <cell r="C1254" t="str">
            <v>0915</v>
          </cell>
          <cell r="D1254" t="str">
            <v>Inmate Welfare - Juvenile</v>
          </cell>
          <cell r="E1254" t="str">
            <v>Licenses and Permits</v>
          </cell>
          <cell r="F1254" t="str">
            <v>Licenses and Permits</v>
          </cell>
          <cell r="G1254">
            <v>0</v>
          </cell>
          <cell r="H1254">
            <v>0</v>
          </cell>
        </row>
        <row r="1255">
          <cell r="B1255" t="str">
            <v>0915Miscellaneous Revenue</v>
          </cell>
          <cell r="C1255" t="str">
            <v>0915</v>
          </cell>
          <cell r="D1255" t="str">
            <v>Inmate Welfare - Juvenile</v>
          </cell>
          <cell r="E1255" t="str">
            <v>Miscellaneous Revenue</v>
          </cell>
          <cell r="F1255" t="str">
            <v>Miscellaneous Revenue</v>
          </cell>
          <cell r="G1255">
            <v>5400</v>
          </cell>
          <cell r="H1255">
            <v>0</v>
          </cell>
        </row>
        <row r="1256">
          <cell r="B1256" t="str">
            <v>0915Other Financing Sources</v>
          </cell>
          <cell r="C1256" t="str">
            <v>0915</v>
          </cell>
          <cell r="D1256" t="str">
            <v>Inmate Welfare - Juvenile</v>
          </cell>
          <cell r="E1256" t="str">
            <v>Other Financing Sources</v>
          </cell>
          <cell r="F1256" t="str">
            <v>Other Financing Sources</v>
          </cell>
          <cell r="G1256">
            <v>0</v>
          </cell>
          <cell r="H1256">
            <v>0</v>
          </cell>
        </row>
        <row r="1257">
          <cell r="B1257" t="str">
            <v>0915Taxes</v>
          </cell>
          <cell r="C1257" t="str">
            <v>0915</v>
          </cell>
          <cell r="D1257" t="str">
            <v>Inmate Welfare - Juvenile</v>
          </cell>
          <cell r="E1257" t="str">
            <v>Taxes</v>
          </cell>
          <cell r="F1257" t="str">
            <v>Taxes</v>
          </cell>
          <cell r="G1257">
            <v>0</v>
          </cell>
          <cell r="H1257">
            <v>0</v>
          </cell>
        </row>
        <row r="1258">
          <cell r="B1258" t="str">
            <v>0917Charges for Services</v>
          </cell>
          <cell r="C1258" t="str">
            <v>0917</v>
          </cell>
          <cell r="D1258" t="str">
            <v>Jail Efficiencies</v>
          </cell>
          <cell r="E1258" t="str">
            <v>Charges for Services</v>
          </cell>
          <cell r="F1258" t="str">
            <v>Charges for Services</v>
          </cell>
          <cell r="G1258">
            <v>0</v>
          </cell>
          <cell r="H1258">
            <v>0</v>
          </cell>
        </row>
        <row r="1259">
          <cell r="B1259" t="str">
            <v>0917Fines and Forfeits</v>
          </cell>
          <cell r="C1259" t="str">
            <v>0917</v>
          </cell>
          <cell r="D1259" t="str">
            <v>Jail Efficiencies</v>
          </cell>
          <cell r="E1259" t="str">
            <v>Fines and Forfeits</v>
          </cell>
          <cell r="F1259" t="str">
            <v>Fines and Forfeits</v>
          </cell>
          <cell r="G1259">
            <v>0</v>
          </cell>
          <cell r="H1259">
            <v>0</v>
          </cell>
        </row>
        <row r="1260">
          <cell r="B1260" t="str">
            <v>0917General Fund Transfers</v>
          </cell>
          <cell r="C1260" t="str">
            <v>0917</v>
          </cell>
          <cell r="D1260" t="str">
            <v>Jail Efficiencies</v>
          </cell>
          <cell r="E1260" t="str">
            <v>General Fund Transfers</v>
          </cell>
          <cell r="F1260" t="str">
            <v>General Fund Transfers</v>
          </cell>
          <cell r="G1260">
            <v>0</v>
          </cell>
          <cell r="H1260">
            <v>0</v>
          </cell>
        </row>
        <row r="1261">
          <cell r="B1261" t="str">
            <v>0917Grant</v>
          </cell>
          <cell r="C1261" t="str">
            <v>0917</v>
          </cell>
          <cell r="D1261" t="str">
            <v>Jail Efficiencies</v>
          </cell>
          <cell r="E1261" t="str">
            <v>Grant</v>
          </cell>
          <cell r="F1261" t="str">
            <v>Grant</v>
          </cell>
          <cell r="G1261">
            <v>0</v>
          </cell>
          <cell r="H1261">
            <v>0</v>
          </cell>
        </row>
        <row r="1262">
          <cell r="B1262" t="str">
            <v>0917Intergovt. Revenues</v>
          </cell>
          <cell r="C1262" t="str">
            <v>0917</v>
          </cell>
          <cell r="D1262" t="str">
            <v>Jail Efficiencies</v>
          </cell>
          <cell r="E1262" t="str">
            <v>Intergovt. Revenues</v>
          </cell>
          <cell r="F1262" t="str">
            <v>Intergovt. Revenues</v>
          </cell>
          <cell r="G1262">
            <v>0</v>
          </cell>
          <cell r="H1262">
            <v>0</v>
          </cell>
        </row>
        <row r="1263">
          <cell r="B1263" t="str">
            <v>0917Licenses and Permits</v>
          </cell>
          <cell r="C1263" t="str">
            <v>0917</v>
          </cell>
          <cell r="D1263" t="str">
            <v>Jail Efficiencies</v>
          </cell>
          <cell r="E1263" t="str">
            <v>Licenses and Permits</v>
          </cell>
          <cell r="F1263" t="str">
            <v>Licenses and Permits</v>
          </cell>
          <cell r="G1263">
            <v>0</v>
          </cell>
          <cell r="H1263">
            <v>0</v>
          </cell>
        </row>
        <row r="1264">
          <cell r="B1264" t="str">
            <v>0917Miscellaneous Revenue</v>
          </cell>
          <cell r="C1264" t="str">
            <v>0917</v>
          </cell>
          <cell r="D1264" t="str">
            <v>Jail Efficiencies</v>
          </cell>
          <cell r="E1264" t="str">
            <v>Miscellaneous Revenue</v>
          </cell>
          <cell r="F1264" t="str">
            <v>Miscellaneous Revenue</v>
          </cell>
          <cell r="G1264">
            <v>0</v>
          </cell>
          <cell r="H1264">
            <v>0</v>
          </cell>
        </row>
        <row r="1265">
          <cell r="B1265" t="str">
            <v>0917Other Financing Sources</v>
          </cell>
          <cell r="C1265" t="str">
            <v>0917</v>
          </cell>
          <cell r="D1265" t="str">
            <v>Jail Efficiencies</v>
          </cell>
          <cell r="E1265" t="str">
            <v>Other Financing Sources</v>
          </cell>
          <cell r="F1265" t="str">
            <v>Other Financing Sources</v>
          </cell>
          <cell r="G1265">
            <v>0</v>
          </cell>
          <cell r="H1265">
            <v>0</v>
          </cell>
        </row>
        <row r="1266">
          <cell r="B1266" t="str">
            <v>0917Taxes</v>
          </cell>
          <cell r="C1266" t="str">
            <v>0917</v>
          </cell>
          <cell r="D1266" t="str">
            <v>Jail Efficiencies</v>
          </cell>
          <cell r="E1266" t="str">
            <v>Taxes</v>
          </cell>
          <cell r="F1266" t="str">
            <v>Taxes</v>
          </cell>
          <cell r="G1266">
            <v>0</v>
          </cell>
          <cell r="H1266">
            <v>0</v>
          </cell>
        </row>
        <row r="1267">
          <cell r="B1267" t="str">
            <v>0920Charges for Services</v>
          </cell>
          <cell r="C1267" t="str">
            <v>0920</v>
          </cell>
          <cell r="D1267" t="str">
            <v>Developmental Disabilities</v>
          </cell>
          <cell r="E1267" t="str">
            <v>Charges for Services</v>
          </cell>
          <cell r="F1267" t="str">
            <v>Charges for Services</v>
          </cell>
          <cell r="G1267">
            <v>20802727</v>
          </cell>
          <cell r="H1267">
            <v>20178982</v>
          </cell>
        </row>
        <row r="1268">
          <cell r="B1268" t="str">
            <v>0920Fines and Forfeits</v>
          </cell>
          <cell r="C1268" t="str">
            <v>0920</v>
          </cell>
          <cell r="D1268" t="str">
            <v>Developmental Disabilities</v>
          </cell>
          <cell r="E1268" t="str">
            <v>Fines and Forfeits</v>
          </cell>
          <cell r="F1268" t="str">
            <v>Fines and Forfeits</v>
          </cell>
          <cell r="G1268">
            <v>0</v>
          </cell>
          <cell r="H1268">
            <v>0</v>
          </cell>
        </row>
        <row r="1269">
          <cell r="B1269" t="str">
            <v>0920General Fund Transfers</v>
          </cell>
          <cell r="C1269" t="str">
            <v>0920</v>
          </cell>
          <cell r="D1269" t="str">
            <v>Developmental Disabilities</v>
          </cell>
          <cell r="E1269" t="str">
            <v>General Fund Transfers</v>
          </cell>
          <cell r="F1269" t="str">
            <v>General Fund Transfers</v>
          </cell>
          <cell r="G1269">
            <v>0</v>
          </cell>
          <cell r="H1269">
            <v>0</v>
          </cell>
        </row>
        <row r="1270">
          <cell r="B1270" t="str">
            <v>0920Grant</v>
          </cell>
          <cell r="C1270" t="str">
            <v>0920</v>
          </cell>
          <cell r="D1270" t="str">
            <v>Developmental Disabilities</v>
          </cell>
          <cell r="E1270" t="str">
            <v>Grant</v>
          </cell>
          <cell r="F1270" t="str">
            <v>Grant</v>
          </cell>
          <cell r="G1270">
            <v>0</v>
          </cell>
          <cell r="H1270">
            <v>0</v>
          </cell>
        </row>
        <row r="1271">
          <cell r="B1271" t="str">
            <v>0920Intergovt. Revenues</v>
          </cell>
          <cell r="C1271" t="str">
            <v>0920</v>
          </cell>
          <cell r="D1271" t="str">
            <v>Developmental Disabilities</v>
          </cell>
          <cell r="E1271" t="str">
            <v>Intergovt. Revenues</v>
          </cell>
          <cell r="F1271" t="str">
            <v>Intergovt. Revenues</v>
          </cell>
          <cell r="G1271">
            <v>2169700</v>
          </cell>
          <cell r="H1271">
            <v>2456603</v>
          </cell>
        </row>
        <row r="1272">
          <cell r="B1272" t="str">
            <v>0920Licenses and Permits</v>
          </cell>
          <cell r="C1272" t="str">
            <v>0920</v>
          </cell>
          <cell r="D1272" t="str">
            <v>Developmental Disabilities</v>
          </cell>
          <cell r="E1272" t="str">
            <v>Licenses and Permits</v>
          </cell>
          <cell r="F1272" t="str">
            <v>Licenses and Permits</v>
          </cell>
          <cell r="G1272">
            <v>0</v>
          </cell>
          <cell r="H1272">
            <v>0</v>
          </cell>
        </row>
        <row r="1273">
          <cell r="B1273" t="str">
            <v>0920Miscellaneous Revenue</v>
          </cell>
          <cell r="C1273" t="str">
            <v>0920</v>
          </cell>
          <cell r="D1273" t="str">
            <v>Developmental Disabilities</v>
          </cell>
          <cell r="E1273" t="str">
            <v>Miscellaneous Revenue</v>
          </cell>
          <cell r="F1273" t="str">
            <v>Miscellaneous Revenue</v>
          </cell>
          <cell r="G1273">
            <v>0</v>
          </cell>
          <cell r="H1273">
            <v>0</v>
          </cell>
        </row>
        <row r="1274">
          <cell r="B1274" t="str">
            <v>0920Other Financing Sources</v>
          </cell>
          <cell r="C1274" t="str">
            <v>0920</v>
          </cell>
          <cell r="D1274" t="str">
            <v>Developmental Disabilities</v>
          </cell>
          <cell r="E1274" t="str">
            <v>Other Financing Sources</v>
          </cell>
          <cell r="F1274" t="str">
            <v>Other Financing Sources</v>
          </cell>
          <cell r="G1274">
            <v>2422</v>
          </cell>
          <cell r="H1274">
            <v>2422</v>
          </cell>
        </row>
        <row r="1275">
          <cell r="B1275" t="str">
            <v>0920Taxes</v>
          </cell>
          <cell r="C1275" t="str">
            <v>0920</v>
          </cell>
          <cell r="D1275" t="str">
            <v>Developmental Disabilities</v>
          </cell>
          <cell r="E1275" t="str">
            <v>Taxes</v>
          </cell>
          <cell r="F1275" t="str">
            <v>Taxes</v>
          </cell>
          <cell r="G1275">
            <v>2843040</v>
          </cell>
          <cell r="H1275">
            <v>2859109</v>
          </cell>
        </row>
        <row r="1276">
          <cell r="B1276" t="str">
            <v>0924Charges for Services</v>
          </cell>
          <cell r="C1276" t="str">
            <v>0924</v>
          </cell>
          <cell r="D1276" t="str">
            <v>MHCADS - Mental Health</v>
          </cell>
          <cell r="E1276" t="str">
            <v>Charges for Services</v>
          </cell>
          <cell r="F1276" t="str">
            <v>Charges for Services</v>
          </cell>
          <cell r="G1276">
            <v>5140384</v>
          </cell>
          <cell r="H1276">
            <v>5140384</v>
          </cell>
        </row>
        <row r="1277">
          <cell r="B1277" t="str">
            <v>0924Fines and Forfeits</v>
          </cell>
          <cell r="C1277" t="str">
            <v>0924</v>
          </cell>
          <cell r="D1277" t="str">
            <v>MHCADS - Mental Health</v>
          </cell>
          <cell r="E1277" t="str">
            <v>Fines and Forfeits</v>
          </cell>
          <cell r="F1277" t="str">
            <v>Fines and Forfeits</v>
          </cell>
          <cell r="G1277">
            <v>0</v>
          </cell>
          <cell r="H1277">
            <v>0</v>
          </cell>
        </row>
        <row r="1278">
          <cell r="B1278" t="str">
            <v>0924General Fund Transfers</v>
          </cell>
          <cell r="C1278" t="str">
            <v>0924</v>
          </cell>
          <cell r="D1278" t="str">
            <v>MHCADS - Mental Health</v>
          </cell>
          <cell r="E1278" t="str">
            <v>General Fund Transfers</v>
          </cell>
          <cell r="F1278" t="str">
            <v>General Fund Transfers</v>
          </cell>
          <cell r="G1278">
            <v>0</v>
          </cell>
          <cell r="H1278">
            <v>0</v>
          </cell>
        </row>
        <row r="1279">
          <cell r="B1279" t="str">
            <v>0924Grant</v>
          </cell>
          <cell r="C1279" t="str">
            <v>0924</v>
          </cell>
          <cell r="D1279" t="str">
            <v>MHCADS - Mental Health</v>
          </cell>
          <cell r="E1279" t="str">
            <v>Grant</v>
          </cell>
          <cell r="F1279" t="str">
            <v>Grant</v>
          </cell>
          <cell r="G1279">
            <v>5408823</v>
          </cell>
          <cell r="H1279">
            <v>5408823</v>
          </cell>
        </row>
        <row r="1280">
          <cell r="B1280" t="str">
            <v>0924Intergovt. Revenues</v>
          </cell>
          <cell r="C1280" t="str">
            <v>0924</v>
          </cell>
          <cell r="D1280" t="str">
            <v>MHCADS - Mental Health</v>
          </cell>
          <cell r="E1280" t="str">
            <v>Intergovt. Revenues</v>
          </cell>
          <cell r="F1280" t="str">
            <v>Intergovt. Revenues</v>
          </cell>
          <cell r="G1280">
            <v>166987394</v>
          </cell>
          <cell r="H1280">
            <v>166987394</v>
          </cell>
        </row>
        <row r="1281">
          <cell r="B1281" t="str">
            <v>0924Licenses and Permits</v>
          </cell>
          <cell r="C1281" t="str">
            <v>0924</v>
          </cell>
          <cell r="D1281" t="str">
            <v>MHCADS - Mental Health</v>
          </cell>
          <cell r="E1281" t="str">
            <v>Licenses and Permits</v>
          </cell>
          <cell r="F1281" t="str">
            <v>Licenses and Permits</v>
          </cell>
          <cell r="G1281">
            <v>0</v>
          </cell>
          <cell r="H1281">
            <v>0</v>
          </cell>
        </row>
        <row r="1282">
          <cell r="B1282" t="str">
            <v>0924Miscellaneous Revenue</v>
          </cell>
          <cell r="C1282" t="str">
            <v>0924</v>
          </cell>
          <cell r="D1282" t="str">
            <v>MHCADS - Mental Health</v>
          </cell>
          <cell r="E1282" t="str">
            <v>Miscellaneous Revenue</v>
          </cell>
          <cell r="F1282" t="str">
            <v>Miscellaneous Revenue</v>
          </cell>
          <cell r="G1282">
            <v>2276742</v>
          </cell>
          <cell r="H1282">
            <v>2276742</v>
          </cell>
        </row>
        <row r="1283">
          <cell r="B1283" t="str">
            <v>0924Other Financing Sources</v>
          </cell>
          <cell r="C1283" t="str">
            <v>0924</v>
          </cell>
          <cell r="D1283" t="str">
            <v>MHCADS - Mental Health</v>
          </cell>
          <cell r="E1283" t="str">
            <v>Other Financing Sources</v>
          </cell>
          <cell r="F1283" t="str">
            <v>Other Financing Sources</v>
          </cell>
          <cell r="G1283">
            <v>0</v>
          </cell>
          <cell r="H1283">
            <v>0</v>
          </cell>
        </row>
        <row r="1284">
          <cell r="B1284" t="str">
            <v>0924Taxes</v>
          </cell>
          <cell r="C1284" t="str">
            <v>0924</v>
          </cell>
          <cell r="D1284" t="str">
            <v>MHCADS - Mental Health</v>
          </cell>
          <cell r="E1284" t="str">
            <v>Taxes</v>
          </cell>
          <cell r="F1284" t="str">
            <v>Taxes</v>
          </cell>
          <cell r="G1284">
            <v>2826797</v>
          </cell>
          <cell r="H1284">
            <v>2842866</v>
          </cell>
        </row>
        <row r="1285">
          <cell r="B1285" t="str">
            <v>0928Charges for Services</v>
          </cell>
          <cell r="C1285" t="str">
            <v>0928</v>
          </cell>
          <cell r="D1285" t="str">
            <v>OMB/Dupuis Lawsuit Admin</v>
          </cell>
          <cell r="E1285" t="str">
            <v>Charges for Services</v>
          </cell>
          <cell r="F1285" t="str">
            <v>Charges for Services</v>
          </cell>
          <cell r="G1285">
            <v>0</v>
          </cell>
          <cell r="H1285">
            <v>0</v>
          </cell>
        </row>
        <row r="1286">
          <cell r="B1286" t="str">
            <v>0928Fines and Forfeits</v>
          </cell>
          <cell r="C1286" t="str">
            <v>0928</v>
          </cell>
          <cell r="D1286" t="str">
            <v>OMB/Dupuis Lawsuit Admin</v>
          </cell>
          <cell r="E1286" t="str">
            <v>Fines and Forfeits</v>
          </cell>
          <cell r="F1286" t="str">
            <v>Fines and Forfeits</v>
          </cell>
          <cell r="G1286">
            <v>0</v>
          </cell>
          <cell r="H1286">
            <v>0</v>
          </cell>
        </row>
        <row r="1287">
          <cell r="B1287" t="str">
            <v>0928General Fund Transfers</v>
          </cell>
          <cell r="C1287" t="str">
            <v>0928</v>
          </cell>
          <cell r="D1287" t="str">
            <v>OMB/Dupuis Lawsuit Admin</v>
          </cell>
          <cell r="E1287" t="str">
            <v>General Fund Transfers</v>
          </cell>
          <cell r="F1287" t="str">
            <v>General Fund Transfers</v>
          </cell>
          <cell r="G1287">
            <v>0</v>
          </cell>
          <cell r="H1287">
            <v>0</v>
          </cell>
        </row>
        <row r="1288">
          <cell r="B1288" t="str">
            <v>0928Grant</v>
          </cell>
          <cell r="C1288" t="str">
            <v>0928</v>
          </cell>
          <cell r="D1288" t="str">
            <v>OMB/Dupuis Lawsuit Admin</v>
          </cell>
          <cell r="E1288" t="str">
            <v>Grant</v>
          </cell>
          <cell r="F1288" t="str">
            <v>Grant</v>
          </cell>
          <cell r="G1288">
            <v>0</v>
          </cell>
          <cell r="H1288">
            <v>0</v>
          </cell>
        </row>
        <row r="1289">
          <cell r="B1289" t="str">
            <v>0928Intergovt. Revenues</v>
          </cell>
          <cell r="C1289" t="str">
            <v>0928</v>
          </cell>
          <cell r="D1289" t="str">
            <v>OMB/Dupuis Lawsuit Admin</v>
          </cell>
          <cell r="E1289" t="str">
            <v>Intergovt. Revenues</v>
          </cell>
          <cell r="F1289" t="str">
            <v>Intergovt. Revenues</v>
          </cell>
          <cell r="G1289">
            <v>0</v>
          </cell>
          <cell r="H1289">
            <v>0</v>
          </cell>
        </row>
        <row r="1290">
          <cell r="B1290" t="str">
            <v>0928Licenses and Permits</v>
          </cell>
          <cell r="C1290" t="str">
            <v>0928</v>
          </cell>
          <cell r="D1290" t="str">
            <v>OMB/Dupuis Lawsuit Admin</v>
          </cell>
          <cell r="E1290" t="str">
            <v>Licenses and Permits</v>
          </cell>
          <cell r="F1290" t="str">
            <v>Licenses and Permits</v>
          </cell>
          <cell r="G1290">
            <v>0</v>
          </cell>
          <cell r="H1290">
            <v>0</v>
          </cell>
        </row>
        <row r="1291">
          <cell r="B1291" t="str">
            <v>0928Miscellaneous Revenue</v>
          </cell>
          <cell r="C1291" t="str">
            <v>0928</v>
          </cell>
          <cell r="D1291" t="str">
            <v>OMB/Dupuis Lawsuit Admin</v>
          </cell>
          <cell r="E1291" t="str">
            <v>Miscellaneous Revenue</v>
          </cell>
          <cell r="F1291" t="str">
            <v>Miscellaneous Revenue</v>
          </cell>
          <cell r="G1291">
            <v>0</v>
          </cell>
          <cell r="H1291">
            <v>0</v>
          </cell>
        </row>
        <row r="1292">
          <cell r="B1292" t="str">
            <v>0928Other Financing Sources</v>
          </cell>
          <cell r="C1292" t="str">
            <v>0928</v>
          </cell>
          <cell r="D1292" t="str">
            <v>OMB/Dupuis Lawsuit Admin</v>
          </cell>
          <cell r="E1292" t="str">
            <v>Other Financing Sources</v>
          </cell>
          <cell r="F1292" t="str">
            <v>Other Financing Sources</v>
          </cell>
          <cell r="G1292">
            <v>0</v>
          </cell>
          <cell r="H1292">
            <v>0</v>
          </cell>
        </row>
        <row r="1293">
          <cell r="B1293" t="str">
            <v>0928Taxes</v>
          </cell>
          <cell r="C1293" t="str">
            <v>0928</v>
          </cell>
          <cell r="D1293" t="str">
            <v>OMB/Dupuis Lawsuit Admin</v>
          </cell>
          <cell r="E1293" t="str">
            <v>Taxes</v>
          </cell>
          <cell r="F1293" t="str">
            <v>Taxes</v>
          </cell>
          <cell r="G1293">
            <v>0</v>
          </cell>
          <cell r="H1293">
            <v>0</v>
          </cell>
        </row>
        <row r="1294">
          <cell r="B1294" t="str">
            <v>0931Charges for Services</v>
          </cell>
          <cell r="C1294" t="str">
            <v>0931</v>
          </cell>
          <cell r="D1294" t="str">
            <v>OMB/Covey Lawsuit Admin</v>
          </cell>
          <cell r="E1294" t="str">
            <v>Charges for Services</v>
          </cell>
          <cell r="F1294" t="str">
            <v>Charges for Services</v>
          </cell>
          <cell r="G1294">
            <v>0</v>
          </cell>
          <cell r="H1294">
            <v>0</v>
          </cell>
        </row>
        <row r="1295">
          <cell r="B1295" t="str">
            <v>0931Fines and Forfeits</v>
          </cell>
          <cell r="C1295" t="str">
            <v>0931</v>
          </cell>
          <cell r="D1295" t="str">
            <v>OMB/Covey Lawsuit Admin</v>
          </cell>
          <cell r="E1295" t="str">
            <v>Fines and Forfeits</v>
          </cell>
          <cell r="F1295" t="str">
            <v>Fines and Forfeits</v>
          </cell>
          <cell r="G1295">
            <v>0</v>
          </cell>
          <cell r="H1295">
            <v>0</v>
          </cell>
        </row>
        <row r="1296">
          <cell r="B1296" t="str">
            <v>0931General Fund Transfers</v>
          </cell>
          <cell r="C1296" t="str">
            <v>0931</v>
          </cell>
          <cell r="D1296" t="str">
            <v>OMB/Covey Lawsuit Admin</v>
          </cell>
          <cell r="E1296" t="str">
            <v>General Fund Transfers</v>
          </cell>
          <cell r="F1296" t="str">
            <v>General Fund Transfers</v>
          </cell>
          <cell r="G1296">
            <v>0</v>
          </cell>
          <cell r="H1296">
            <v>0</v>
          </cell>
        </row>
        <row r="1297">
          <cell r="B1297" t="str">
            <v>0931Grant</v>
          </cell>
          <cell r="C1297" t="str">
            <v>0931</v>
          </cell>
          <cell r="D1297" t="str">
            <v>OMB/Covey Lawsuit Admin</v>
          </cell>
          <cell r="E1297" t="str">
            <v>Grant</v>
          </cell>
          <cell r="F1297" t="str">
            <v>Grant</v>
          </cell>
          <cell r="G1297">
            <v>0</v>
          </cell>
          <cell r="H1297">
            <v>0</v>
          </cell>
        </row>
        <row r="1298">
          <cell r="B1298" t="str">
            <v>0931Intergovt. Revenues</v>
          </cell>
          <cell r="C1298" t="str">
            <v>0931</v>
          </cell>
          <cell r="D1298" t="str">
            <v>OMB/Covey Lawsuit Admin</v>
          </cell>
          <cell r="E1298" t="str">
            <v>Intergovt. Revenues</v>
          </cell>
          <cell r="F1298" t="str">
            <v>Intergovt. Revenues</v>
          </cell>
          <cell r="G1298">
            <v>0</v>
          </cell>
          <cell r="H1298">
            <v>0</v>
          </cell>
        </row>
        <row r="1299">
          <cell r="B1299" t="str">
            <v>0931Licenses and Permits</v>
          </cell>
          <cell r="C1299" t="str">
            <v>0931</v>
          </cell>
          <cell r="D1299" t="str">
            <v>OMB/Covey Lawsuit Admin</v>
          </cell>
          <cell r="E1299" t="str">
            <v>Licenses and Permits</v>
          </cell>
          <cell r="F1299" t="str">
            <v>Licenses and Permits</v>
          </cell>
          <cell r="G1299">
            <v>0</v>
          </cell>
          <cell r="H1299">
            <v>0</v>
          </cell>
        </row>
        <row r="1300">
          <cell r="B1300" t="str">
            <v>0931Miscellaneous Revenue</v>
          </cell>
          <cell r="C1300" t="str">
            <v>0931</v>
          </cell>
          <cell r="D1300" t="str">
            <v>OMB/Covey Lawsuit Admin</v>
          </cell>
          <cell r="E1300" t="str">
            <v>Miscellaneous Revenue</v>
          </cell>
          <cell r="F1300" t="str">
            <v>Miscellaneous Revenue</v>
          </cell>
          <cell r="G1300">
            <v>0</v>
          </cell>
          <cell r="H1300">
            <v>0</v>
          </cell>
        </row>
        <row r="1301">
          <cell r="B1301" t="str">
            <v>0931Other Financing Sources</v>
          </cell>
          <cell r="C1301" t="str">
            <v>0931</v>
          </cell>
          <cell r="D1301" t="str">
            <v>OMB/Covey Lawsuit Admin</v>
          </cell>
          <cell r="E1301" t="str">
            <v>Other Financing Sources</v>
          </cell>
          <cell r="F1301" t="str">
            <v>Other Financing Sources</v>
          </cell>
          <cell r="G1301">
            <v>0</v>
          </cell>
          <cell r="H1301">
            <v>0</v>
          </cell>
        </row>
        <row r="1302">
          <cell r="B1302" t="str">
            <v>0931Taxes</v>
          </cell>
          <cell r="C1302" t="str">
            <v>0931</v>
          </cell>
          <cell r="D1302" t="str">
            <v>OMB/Covey Lawsuit Admin</v>
          </cell>
          <cell r="E1302" t="str">
            <v>Taxes</v>
          </cell>
          <cell r="F1302" t="str">
            <v>Taxes</v>
          </cell>
          <cell r="G1302">
            <v>0</v>
          </cell>
          <cell r="H1302">
            <v>0</v>
          </cell>
        </row>
        <row r="1303">
          <cell r="B1303" t="str">
            <v>0934Charges for Services</v>
          </cell>
          <cell r="C1303" t="str">
            <v>0934</v>
          </cell>
          <cell r="D1303" t="str">
            <v>Community Services</v>
          </cell>
          <cell r="E1303" t="str">
            <v>Charges for Services</v>
          </cell>
          <cell r="F1303" t="str">
            <v>Charges for Services</v>
          </cell>
          <cell r="G1303">
            <v>0</v>
          </cell>
          <cell r="H1303">
            <v>0</v>
          </cell>
        </row>
        <row r="1304">
          <cell r="B1304" t="str">
            <v>0934Fines and Forfeits</v>
          </cell>
          <cell r="C1304" t="str">
            <v>0934</v>
          </cell>
          <cell r="D1304" t="str">
            <v>Community Services</v>
          </cell>
          <cell r="E1304" t="str">
            <v>Fines and Forfeits</v>
          </cell>
          <cell r="F1304" t="str">
            <v>Fines and Forfeits</v>
          </cell>
          <cell r="G1304">
            <v>0</v>
          </cell>
          <cell r="H1304">
            <v>0</v>
          </cell>
        </row>
        <row r="1305">
          <cell r="B1305" t="str">
            <v>0934General Fund Transfers</v>
          </cell>
          <cell r="C1305" t="str">
            <v>0934</v>
          </cell>
          <cell r="D1305" t="str">
            <v>Community Services</v>
          </cell>
          <cell r="E1305" t="str">
            <v>General Fund Transfers</v>
          </cell>
          <cell r="F1305" t="str">
            <v>General Fund Transfers</v>
          </cell>
          <cell r="G1305">
            <v>0</v>
          </cell>
          <cell r="H1305">
            <v>0</v>
          </cell>
        </row>
        <row r="1306">
          <cell r="B1306" t="str">
            <v>0934Grant</v>
          </cell>
          <cell r="C1306" t="str">
            <v>0934</v>
          </cell>
          <cell r="D1306" t="str">
            <v>Community Services</v>
          </cell>
          <cell r="E1306" t="str">
            <v>Grant</v>
          </cell>
          <cell r="F1306" t="str">
            <v>Grant</v>
          </cell>
          <cell r="G1306">
            <v>0</v>
          </cell>
          <cell r="H1306">
            <v>0</v>
          </cell>
        </row>
        <row r="1307">
          <cell r="B1307" t="str">
            <v>0934Intergovt. Revenues</v>
          </cell>
          <cell r="C1307" t="str">
            <v>0934</v>
          </cell>
          <cell r="D1307" t="str">
            <v>Community Services</v>
          </cell>
          <cell r="E1307" t="str">
            <v>Intergovt. Revenues</v>
          </cell>
          <cell r="F1307" t="str">
            <v>Intergovt. Revenues</v>
          </cell>
          <cell r="G1307">
            <v>0</v>
          </cell>
          <cell r="H1307">
            <v>0</v>
          </cell>
        </row>
        <row r="1308">
          <cell r="B1308" t="str">
            <v>0934Licenses and Permits</v>
          </cell>
          <cell r="C1308" t="str">
            <v>0934</v>
          </cell>
          <cell r="D1308" t="str">
            <v>Community Services</v>
          </cell>
          <cell r="E1308" t="str">
            <v>Licenses and Permits</v>
          </cell>
          <cell r="F1308" t="str">
            <v>Licenses and Permits</v>
          </cell>
          <cell r="G1308">
            <v>0</v>
          </cell>
          <cell r="H1308">
            <v>0</v>
          </cell>
        </row>
        <row r="1309">
          <cell r="B1309" t="str">
            <v>0934Miscellaneous Revenue</v>
          </cell>
          <cell r="C1309" t="str">
            <v>0934</v>
          </cell>
          <cell r="D1309" t="str">
            <v>Community Services</v>
          </cell>
          <cell r="E1309" t="str">
            <v>Miscellaneous Revenue</v>
          </cell>
          <cell r="F1309" t="str">
            <v>Miscellaneous Revenue</v>
          </cell>
          <cell r="G1309">
            <v>0</v>
          </cell>
          <cell r="H1309">
            <v>0</v>
          </cell>
        </row>
        <row r="1310">
          <cell r="B1310" t="str">
            <v>0934Other Financing Sources</v>
          </cell>
          <cell r="C1310" t="str">
            <v>0934</v>
          </cell>
          <cell r="D1310" t="str">
            <v>Community Services</v>
          </cell>
          <cell r="E1310" t="str">
            <v>Other Financing Sources</v>
          </cell>
          <cell r="F1310" t="str">
            <v>Other Financing Sources</v>
          </cell>
          <cell r="G1310">
            <v>0</v>
          </cell>
          <cell r="H1310">
            <v>0</v>
          </cell>
        </row>
        <row r="1311">
          <cell r="B1311" t="str">
            <v>0934Taxes</v>
          </cell>
          <cell r="C1311" t="str">
            <v>0934</v>
          </cell>
          <cell r="D1311" t="str">
            <v>Community Services</v>
          </cell>
          <cell r="E1311" t="str">
            <v>Taxes</v>
          </cell>
          <cell r="F1311" t="str">
            <v>Taxes</v>
          </cell>
          <cell r="G1311">
            <v>0</v>
          </cell>
          <cell r="H1311">
            <v>0</v>
          </cell>
        </row>
        <row r="1312">
          <cell r="B1312" t="str">
            <v>0935Charges for Services</v>
          </cell>
          <cell r="C1312" t="str">
            <v>0935</v>
          </cell>
          <cell r="D1312" t="str">
            <v>Community and Human Services Administration</v>
          </cell>
          <cell r="E1312" t="str">
            <v>Charges for Services</v>
          </cell>
          <cell r="F1312" t="str">
            <v>Charges for Services</v>
          </cell>
          <cell r="G1312">
            <v>2262458</v>
          </cell>
          <cell r="H1312">
            <v>2262458</v>
          </cell>
        </row>
        <row r="1313">
          <cell r="B1313" t="str">
            <v>0935Fines and Forfeits</v>
          </cell>
          <cell r="C1313" t="str">
            <v>0935</v>
          </cell>
          <cell r="D1313" t="str">
            <v>Community and Human Services Administration</v>
          </cell>
          <cell r="E1313" t="str">
            <v>Fines and Forfeits</v>
          </cell>
          <cell r="F1313" t="str">
            <v>Fines and Forfeits</v>
          </cell>
          <cell r="G1313">
            <v>0</v>
          </cell>
          <cell r="H1313">
            <v>0</v>
          </cell>
        </row>
        <row r="1314">
          <cell r="B1314" t="str">
            <v>0935General Fund Transfers</v>
          </cell>
          <cell r="C1314" t="str">
            <v>0935</v>
          </cell>
          <cell r="D1314" t="str">
            <v>Community and Human Services Administration</v>
          </cell>
          <cell r="E1314" t="str">
            <v>General Fund Transfers</v>
          </cell>
          <cell r="F1314" t="str">
            <v>General Fund Transfers</v>
          </cell>
          <cell r="G1314">
            <v>0</v>
          </cell>
          <cell r="H1314">
            <v>0</v>
          </cell>
        </row>
        <row r="1315">
          <cell r="B1315" t="str">
            <v>0935Grant</v>
          </cell>
          <cell r="C1315" t="str">
            <v>0935</v>
          </cell>
          <cell r="D1315" t="str">
            <v>Community and Human Services Administration</v>
          </cell>
          <cell r="E1315" t="str">
            <v>Grant</v>
          </cell>
          <cell r="F1315" t="str">
            <v>Grant</v>
          </cell>
          <cell r="G1315">
            <v>0</v>
          </cell>
          <cell r="H1315">
            <v>0</v>
          </cell>
        </row>
        <row r="1316">
          <cell r="B1316" t="str">
            <v>0935Intergovt. Revenues</v>
          </cell>
          <cell r="C1316" t="str">
            <v>0935</v>
          </cell>
          <cell r="D1316" t="str">
            <v>Community and Human Services Administration</v>
          </cell>
          <cell r="E1316" t="str">
            <v>Intergovt. Revenues</v>
          </cell>
          <cell r="F1316" t="str">
            <v>Intergovt. Revenues</v>
          </cell>
          <cell r="G1316">
            <v>0</v>
          </cell>
          <cell r="H1316">
            <v>0</v>
          </cell>
        </row>
        <row r="1317">
          <cell r="B1317" t="str">
            <v>0935Licenses and Permits</v>
          </cell>
          <cell r="C1317" t="str">
            <v>0935</v>
          </cell>
          <cell r="D1317" t="str">
            <v>Community and Human Services Administration</v>
          </cell>
          <cell r="E1317" t="str">
            <v>Licenses and Permits</v>
          </cell>
          <cell r="F1317" t="str">
            <v>Licenses and Permits</v>
          </cell>
          <cell r="G1317">
            <v>0</v>
          </cell>
          <cell r="H1317">
            <v>0</v>
          </cell>
        </row>
        <row r="1318">
          <cell r="B1318" t="str">
            <v>0935Miscellaneous Revenue</v>
          </cell>
          <cell r="C1318" t="str">
            <v>0935</v>
          </cell>
          <cell r="D1318" t="str">
            <v>Community and Human Services Administration</v>
          </cell>
          <cell r="E1318" t="str">
            <v>Miscellaneous Revenue</v>
          </cell>
          <cell r="F1318" t="str">
            <v>Miscellaneous Revenue</v>
          </cell>
          <cell r="G1318">
            <v>0</v>
          </cell>
          <cell r="H1318">
            <v>0</v>
          </cell>
        </row>
        <row r="1319">
          <cell r="B1319" t="str">
            <v>0935Other Financing Sources</v>
          </cell>
          <cell r="C1319" t="str">
            <v>0935</v>
          </cell>
          <cell r="D1319" t="str">
            <v>Community and Human Services Administration</v>
          </cell>
          <cell r="E1319" t="str">
            <v>Other Financing Sources</v>
          </cell>
          <cell r="F1319" t="str">
            <v>Other Financing Sources</v>
          </cell>
          <cell r="G1319">
            <v>82350</v>
          </cell>
          <cell r="H1319">
            <v>82350</v>
          </cell>
        </row>
        <row r="1320">
          <cell r="B1320" t="str">
            <v>0935Taxes</v>
          </cell>
          <cell r="C1320" t="str">
            <v>0935</v>
          </cell>
          <cell r="D1320" t="str">
            <v>Community and Human Services Administration</v>
          </cell>
          <cell r="E1320" t="str">
            <v>Taxes</v>
          </cell>
          <cell r="F1320" t="str">
            <v>Taxes</v>
          </cell>
          <cell r="G1320">
            <v>0</v>
          </cell>
          <cell r="H1320">
            <v>0</v>
          </cell>
        </row>
        <row r="1321">
          <cell r="B1321" t="str">
            <v>0936Charges for Services</v>
          </cell>
          <cell r="C1321" t="str">
            <v>0936</v>
          </cell>
          <cell r="D1321" t="str">
            <v>Work Training Program</v>
          </cell>
          <cell r="E1321" t="str">
            <v>Charges for Services</v>
          </cell>
          <cell r="F1321" t="str">
            <v>Charges for Services</v>
          </cell>
          <cell r="G1321">
            <v>699152</v>
          </cell>
          <cell r="H1321">
            <v>608651</v>
          </cell>
        </row>
        <row r="1322">
          <cell r="B1322" t="str">
            <v>0936Fines and Forfeits</v>
          </cell>
          <cell r="C1322" t="str">
            <v>0936</v>
          </cell>
          <cell r="D1322" t="str">
            <v>Work Training Program</v>
          </cell>
          <cell r="E1322" t="str">
            <v>Fines and Forfeits</v>
          </cell>
          <cell r="F1322" t="str">
            <v>Fines and Forfeits</v>
          </cell>
          <cell r="G1322">
            <v>0</v>
          </cell>
          <cell r="H1322">
            <v>0</v>
          </cell>
        </row>
        <row r="1323">
          <cell r="B1323" t="str">
            <v>0936General Fund Transfers</v>
          </cell>
          <cell r="C1323" t="str">
            <v>0936</v>
          </cell>
          <cell r="D1323" t="str">
            <v>Work Training Program</v>
          </cell>
          <cell r="E1323" t="str">
            <v>General Fund Transfers</v>
          </cell>
          <cell r="F1323" t="str">
            <v>General Fund Transfers</v>
          </cell>
          <cell r="G1323">
            <v>0</v>
          </cell>
          <cell r="H1323">
            <v>0</v>
          </cell>
        </row>
        <row r="1324">
          <cell r="B1324" t="str">
            <v>0936Grant</v>
          </cell>
          <cell r="C1324" t="str">
            <v>0936</v>
          </cell>
          <cell r="D1324" t="str">
            <v>Work Training Program</v>
          </cell>
          <cell r="E1324" t="str">
            <v>Grant</v>
          </cell>
          <cell r="F1324" t="str">
            <v>Grant</v>
          </cell>
          <cell r="G1324">
            <v>3586580</v>
          </cell>
          <cell r="H1324">
            <v>3530187</v>
          </cell>
        </row>
        <row r="1325">
          <cell r="B1325" t="str">
            <v>0936Intergovt. Revenues</v>
          </cell>
          <cell r="C1325" t="str">
            <v>0936</v>
          </cell>
          <cell r="D1325" t="str">
            <v>Work Training Program</v>
          </cell>
          <cell r="E1325" t="str">
            <v>Intergovt. Revenues</v>
          </cell>
          <cell r="F1325" t="str">
            <v>Intergovt. Revenues</v>
          </cell>
          <cell r="G1325">
            <v>3445665</v>
          </cell>
          <cell r="H1325">
            <v>1451756</v>
          </cell>
        </row>
        <row r="1326">
          <cell r="B1326" t="str">
            <v>0936Licenses and Permits</v>
          </cell>
          <cell r="C1326" t="str">
            <v>0936</v>
          </cell>
          <cell r="D1326" t="str">
            <v>Work Training Program</v>
          </cell>
          <cell r="E1326" t="str">
            <v>Licenses and Permits</v>
          </cell>
          <cell r="F1326" t="str">
            <v>Licenses and Permits</v>
          </cell>
          <cell r="G1326">
            <v>0</v>
          </cell>
          <cell r="H1326">
            <v>0</v>
          </cell>
        </row>
        <row r="1327">
          <cell r="B1327" t="str">
            <v>0936Miscellaneous Revenue</v>
          </cell>
          <cell r="C1327" t="str">
            <v>0936</v>
          </cell>
          <cell r="D1327" t="str">
            <v>Work Training Program</v>
          </cell>
          <cell r="E1327" t="str">
            <v>Miscellaneous Revenue</v>
          </cell>
          <cell r="F1327" t="str">
            <v>Miscellaneous Revenue</v>
          </cell>
          <cell r="G1327">
            <v>2504252</v>
          </cell>
          <cell r="H1327">
            <v>2132960</v>
          </cell>
        </row>
        <row r="1328">
          <cell r="B1328" t="str">
            <v>0936Other Financing Sources</v>
          </cell>
          <cell r="C1328" t="str">
            <v>0936</v>
          </cell>
          <cell r="D1328" t="str">
            <v>Work Training Program</v>
          </cell>
          <cell r="E1328" t="str">
            <v>Other Financing Sources</v>
          </cell>
          <cell r="F1328" t="str">
            <v>Other Financing Sources</v>
          </cell>
          <cell r="G1328">
            <v>1371390</v>
          </cell>
          <cell r="H1328">
            <v>1371390</v>
          </cell>
        </row>
        <row r="1329">
          <cell r="B1329" t="str">
            <v>0936Taxes</v>
          </cell>
          <cell r="C1329" t="str">
            <v>0936</v>
          </cell>
          <cell r="D1329" t="str">
            <v>Work Training Program</v>
          </cell>
          <cell r="E1329" t="str">
            <v>Taxes</v>
          </cell>
          <cell r="F1329" t="str">
            <v>Taxes</v>
          </cell>
          <cell r="G1329">
            <v>0</v>
          </cell>
          <cell r="H1329">
            <v>0</v>
          </cell>
        </row>
        <row r="1330">
          <cell r="B1330" t="str">
            <v>0940Charges for Services</v>
          </cell>
          <cell r="C1330" t="str">
            <v>0940</v>
          </cell>
          <cell r="D1330" t="str">
            <v>Dislocated Worker Program Administration</v>
          </cell>
          <cell r="E1330" t="str">
            <v>Charges for Services</v>
          </cell>
          <cell r="F1330" t="str">
            <v>Charges for Services</v>
          </cell>
          <cell r="G1330">
            <v>0</v>
          </cell>
          <cell r="H1330">
            <v>0</v>
          </cell>
        </row>
        <row r="1331">
          <cell r="B1331" t="str">
            <v>0940Fines and Forfeits</v>
          </cell>
          <cell r="C1331" t="str">
            <v>0940</v>
          </cell>
          <cell r="D1331" t="str">
            <v>Dislocated Worker Program Administration</v>
          </cell>
          <cell r="E1331" t="str">
            <v>Fines and Forfeits</v>
          </cell>
          <cell r="F1331" t="str">
            <v>Fines and Forfeits</v>
          </cell>
          <cell r="G1331">
            <v>0</v>
          </cell>
          <cell r="H1331">
            <v>0</v>
          </cell>
        </row>
        <row r="1332">
          <cell r="B1332" t="str">
            <v>0940General Fund Transfers</v>
          </cell>
          <cell r="C1332" t="str">
            <v>0940</v>
          </cell>
          <cell r="D1332" t="str">
            <v>Dislocated Worker Program Administration</v>
          </cell>
          <cell r="E1332" t="str">
            <v>General Fund Transfers</v>
          </cell>
          <cell r="F1332" t="str">
            <v>General Fund Transfers</v>
          </cell>
          <cell r="G1332">
            <v>0</v>
          </cell>
          <cell r="H1332">
            <v>0</v>
          </cell>
        </row>
        <row r="1333">
          <cell r="B1333" t="str">
            <v>0940Grant</v>
          </cell>
          <cell r="C1333" t="str">
            <v>0940</v>
          </cell>
          <cell r="D1333" t="str">
            <v>Dislocated Worker Program Administration</v>
          </cell>
          <cell r="E1333" t="str">
            <v>Grant</v>
          </cell>
          <cell r="F1333" t="str">
            <v>Grant</v>
          </cell>
          <cell r="G1333">
            <v>0</v>
          </cell>
          <cell r="H1333">
            <v>0</v>
          </cell>
        </row>
        <row r="1334">
          <cell r="B1334" t="str">
            <v>0940Intergovt. Revenues</v>
          </cell>
          <cell r="C1334" t="str">
            <v>0940</v>
          </cell>
          <cell r="D1334" t="str">
            <v>Dislocated Worker Program Administration</v>
          </cell>
          <cell r="E1334" t="str">
            <v>Intergovt. Revenues</v>
          </cell>
          <cell r="F1334" t="str">
            <v>Intergovt. Revenues</v>
          </cell>
          <cell r="G1334">
            <v>0</v>
          </cell>
          <cell r="H1334">
            <v>0</v>
          </cell>
        </row>
        <row r="1335">
          <cell r="B1335" t="str">
            <v>0940Licenses and Permits</v>
          </cell>
          <cell r="C1335" t="str">
            <v>0940</v>
          </cell>
          <cell r="D1335" t="str">
            <v>Dislocated Worker Program Administration</v>
          </cell>
          <cell r="E1335" t="str">
            <v>Licenses and Permits</v>
          </cell>
          <cell r="F1335" t="str">
            <v>Licenses and Permits</v>
          </cell>
          <cell r="G1335">
            <v>0</v>
          </cell>
          <cell r="H1335">
            <v>0</v>
          </cell>
        </row>
        <row r="1336">
          <cell r="B1336" t="str">
            <v>0940Miscellaneous Revenue</v>
          </cell>
          <cell r="C1336" t="str">
            <v>0940</v>
          </cell>
          <cell r="D1336" t="str">
            <v>Dislocated Worker Program Administration</v>
          </cell>
          <cell r="E1336" t="str">
            <v>Miscellaneous Revenue</v>
          </cell>
          <cell r="F1336" t="str">
            <v>Miscellaneous Revenue</v>
          </cell>
          <cell r="G1336">
            <v>0</v>
          </cell>
          <cell r="H1336">
            <v>0</v>
          </cell>
        </row>
        <row r="1337">
          <cell r="B1337" t="str">
            <v>0940Other Financing Sources</v>
          </cell>
          <cell r="C1337" t="str">
            <v>0940</v>
          </cell>
          <cell r="D1337" t="str">
            <v>Dislocated Worker Program Administration</v>
          </cell>
          <cell r="E1337" t="str">
            <v>Other Financing Sources</v>
          </cell>
          <cell r="F1337" t="str">
            <v>Other Financing Sources</v>
          </cell>
          <cell r="G1337">
            <v>0</v>
          </cell>
          <cell r="H1337">
            <v>0</v>
          </cell>
        </row>
        <row r="1338">
          <cell r="B1338" t="str">
            <v>0940Taxes</v>
          </cell>
          <cell r="C1338" t="str">
            <v>0940</v>
          </cell>
          <cell r="D1338" t="str">
            <v>Dislocated Worker Program Administration</v>
          </cell>
          <cell r="E1338" t="str">
            <v>Taxes</v>
          </cell>
          <cell r="F1338" t="str">
            <v>Taxes</v>
          </cell>
          <cell r="G1338">
            <v>0</v>
          </cell>
          <cell r="H1338">
            <v>0</v>
          </cell>
        </row>
        <row r="1339">
          <cell r="B1339" t="str">
            <v>0950Charges for Services</v>
          </cell>
          <cell r="C1339" t="str">
            <v>0950</v>
          </cell>
          <cell r="D1339" t="str">
            <v>Office of the Public Defender</v>
          </cell>
          <cell r="E1339" t="str">
            <v>Charges for Services</v>
          </cell>
          <cell r="F1339" t="str">
            <v>Charges for Services</v>
          </cell>
          <cell r="G1339">
            <v>2320331</v>
          </cell>
          <cell r="H1339">
            <v>2320331</v>
          </cell>
        </row>
        <row r="1340">
          <cell r="B1340" t="str">
            <v>0950Fines and Forfeits</v>
          </cell>
          <cell r="C1340" t="str">
            <v>0950</v>
          </cell>
          <cell r="D1340" t="str">
            <v>Office of the Public Defender</v>
          </cell>
          <cell r="E1340" t="str">
            <v>Fines and Forfeits</v>
          </cell>
          <cell r="F1340" t="str">
            <v>Fines and Forfeits</v>
          </cell>
          <cell r="G1340">
            <v>0</v>
          </cell>
          <cell r="H1340">
            <v>0</v>
          </cell>
        </row>
        <row r="1341">
          <cell r="B1341" t="str">
            <v>0950General Fund Transfers</v>
          </cell>
          <cell r="C1341" t="str">
            <v>0950</v>
          </cell>
          <cell r="D1341" t="str">
            <v>Office of the Public Defender</v>
          </cell>
          <cell r="E1341" t="str">
            <v>General Fund Transfers</v>
          </cell>
          <cell r="F1341" t="str">
            <v>General Fund Transfers</v>
          </cell>
          <cell r="G1341">
            <v>0</v>
          </cell>
          <cell r="H1341">
            <v>0</v>
          </cell>
        </row>
        <row r="1342">
          <cell r="B1342" t="str">
            <v>0950Grant</v>
          </cell>
          <cell r="C1342" t="str">
            <v>0950</v>
          </cell>
          <cell r="D1342" t="str">
            <v>Office of the Public Defender</v>
          </cell>
          <cell r="E1342" t="str">
            <v>Grant</v>
          </cell>
          <cell r="F1342" t="str">
            <v>Grant</v>
          </cell>
          <cell r="G1342">
            <v>0</v>
          </cell>
          <cell r="H1342">
            <v>0</v>
          </cell>
        </row>
        <row r="1343">
          <cell r="B1343" t="str">
            <v>0950Intergovt. Revenues</v>
          </cell>
          <cell r="C1343" t="str">
            <v>0950</v>
          </cell>
          <cell r="D1343" t="str">
            <v>Office of the Public Defender</v>
          </cell>
          <cell r="E1343" t="str">
            <v>Intergovt. Revenues</v>
          </cell>
          <cell r="F1343" t="str">
            <v>Intergovt. Revenues</v>
          </cell>
          <cell r="G1343">
            <v>30421</v>
          </cell>
          <cell r="H1343">
            <v>30421</v>
          </cell>
        </row>
        <row r="1344">
          <cell r="B1344" t="str">
            <v>0950Licenses and Permits</v>
          </cell>
          <cell r="C1344" t="str">
            <v>0950</v>
          </cell>
          <cell r="D1344" t="str">
            <v>Office of the Public Defender</v>
          </cell>
          <cell r="E1344" t="str">
            <v>Licenses and Permits</v>
          </cell>
          <cell r="F1344" t="str">
            <v>Licenses and Permits</v>
          </cell>
          <cell r="G1344">
            <v>0</v>
          </cell>
          <cell r="H1344">
            <v>0</v>
          </cell>
        </row>
        <row r="1345">
          <cell r="B1345" t="str">
            <v>0950Miscellaneous Revenue</v>
          </cell>
          <cell r="C1345" t="str">
            <v>0950</v>
          </cell>
          <cell r="D1345" t="str">
            <v>Office of the Public Defender</v>
          </cell>
          <cell r="E1345" t="str">
            <v>Miscellaneous Revenue</v>
          </cell>
          <cell r="F1345" t="str">
            <v>Miscellaneous Revenue</v>
          </cell>
          <cell r="G1345">
            <v>0</v>
          </cell>
          <cell r="H1345">
            <v>0</v>
          </cell>
        </row>
        <row r="1346">
          <cell r="B1346" t="str">
            <v>0950Other Financing Sources</v>
          </cell>
          <cell r="C1346" t="str">
            <v>0950</v>
          </cell>
          <cell r="D1346" t="str">
            <v>Office of the Public Defender</v>
          </cell>
          <cell r="E1346" t="str">
            <v>Other Financing Sources</v>
          </cell>
          <cell r="F1346" t="str">
            <v>Other Financing Sources</v>
          </cell>
          <cell r="G1346">
            <v>0</v>
          </cell>
          <cell r="H1346">
            <v>0</v>
          </cell>
        </row>
        <row r="1347">
          <cell r="B1347" t="str">
            <v>0950Taxes</v>
          </cell>
          <cell r="C1347" t="str">
            <v>0950</v>
          </cell>
          <cell r="D1347" t="str">
            <v>Office of the Public Defender</v>
          </cell>
          <cell r="E1347" t="str">
            <v>Taxes</v>
          </cell>
          <cell r="F1347" t="str">
            <v>Taxes</v>
          </cell>
          <cell r="G1347">
            <v>0</v>
          </cell>
          <cell r="H1347">
            <v>0</v>
          </cell>
        </row>
        <row r="1348">
          <cell r="B1348" t="str">
            <v>0960Charges for Services</v>
          </cell>
          <cell r="C1348" t="str">
            <v>0960</v>
          </cell>
          <cell r="D1348" t="str">
            <v>MHCADS - Alcoholism and Substance Abuse</v>
          </cell>
          <cell r="E1348" t="str">
            <v>Charges for Services</v>
          </cell>
          <cell r="F1348" t="str">
            <v>Charges for Services</v>
          </cell>
          <cell r="G1348">
            <v>636508</v>
          </cell>
          <cell r="H1348">
            <v>636508</v>
          </cell>
        </row>
        <row r="1349">
          <cell r="B1349" t="str">
            <v>0960Fines and Forfeits</v>
          </cell>
          <cell r="C1349" t="str">
            <v>0960</v>
          </cell>
          <cell r="D1349" t="str">
            <v>MHCADS - Alcoholism and Substance Abuse</v>
          </cell>
          <cell r="E1349" t="str">
            <v>Fines and Forfeits</v>
          </cell>
          <cell r="F1349" t="str">
            <v>Fines and Forfeits</v>
          </cell>
          <cell r="G1349">
            <v>0</v>
          </cell>
          <cell r="H1349">
            <v>0</v>
          </cell>
        </row>
        <row r="1350">
          <cell r="B1350" t="str">
            <v>0960General Fund Transfers</v>
          </cell>
          <cell r="C1350" t="str">
            <v>0960</v>
          </cell>
          <cell r="D1350" t="str">
            <v>MHCADS - Alcoholism and Substance Abuse</v>
          </cell>
          <cell r="E1350" t="str">
            <v>General Fund Transfers</v>
          </cell>
          <cell r="F1350" t="str">
            <v>General Fund Transfers</v>
          </cell>
          <cell r="G1350">
            <v>143351</v>
          </cell>
          <cell r="H1350">
            <v>143351</v>
          </cell>
        </row>
        <row r="1351">
          <cell r="B1351" t="str">
            <v>0960Grant</v>
          </cell>
          <cell r="C1351" t="str">
            <v>0960</v>
          </cell>
          <cell r="D1351" t="str">
            <v>MHCADS - Alcoholism and Substance Abuse</v>
          </cell>
          <cell r="E1351" t="str">
            <v>Grant</v>
          </cell>
          <cell r="F1351" t="str">
            <v>Grant</v>
          </cell>
          <cell r="G1351">
            <v>25570041</v>
          </cell>
          <cell r="H1351">
            <v>25570041</v>
          </cell>
        </row>
        <row r="1352">
          <cell r="B1352" t="str">
            <v>0960Intergovt. Revenues</v>
          </cell>
          <cell r="C1352" t="str">
            <v>0960</v>
          </cell>
          <cell r="D1352" t="str">
            <v>MHCADS - Alcoholism and Substance Abuse</v>
          </cell>
          <cell r="E1352" t="str">
            <v>Intergovt. Revenues</v>
          </cell>
          <cell r="F1352" t="str">
            <v>Intergovt. Revenues</v>
          </cell>
          <cell r="G1352">
            <v>1210475</v>
          </cell>
          <cell r="H1352">
            <v>1210475</v>
          </cell>
        </row>
        <row r="1353">
          <cell r="B1353" t="str">
            <v>0960Licenses and Permits</v>
          </cell>
          <cell r="C1353" t="str">
            <v>0960</v>
          </cell>
          <cell r="D1353" t="str">
            <v>MHCADS - Alcoholism and Substance Abuse</v>
          </cell>
          <cell r="E1353" t="str">
            <v>Licenses and Permits</v>
          </cell>
          <cell r="F1353" t="str">
            <v>Licenses and Permits</v>
          </cell>
          <cell r="G1353">
            <v>0</v>
          </cell>
          <cell r="H1353">
            <v>0</v>
          </cell>
        </row>
        <row r="1354">
          <cell r="B1354" t="str">
            <v>0960Miscellaneous Revenue</v>
          </cell>
          <cell r="C1354" t="str">
            <v>0960</v>
          </cell>
          <cell r="D1354" t="str">
            <v>MHCADS - Alcoholism and Substance Abuse</v>
          </cell>
          <cell r="E1354" t="str">
            <v>Miscellaneous Revenue</v>
          </cell>
          <cell r="F1354" t="str">
            <v>Miscellaneous Revenue</v>
          </cell>
          <cell r="G1354">
            <v>610000</v>
          </cell>
          <cell r="H1354">
            <v>610000</v>
          </cell>
        </row>
        <row r="1355">
          <cell r="B1355" t="str">
            <v>0960Other Financing Sources</v>
          </cell>
          <cell r="C1355" t="str">
            <v>0960</v>
          </cell>
          <cell r="D1355" t="str">
            <v>MHCADS - Alcoholism and Substance Abuse</v>
          </cell>
          <cell r="E1355" t="str">
            <v>Other Financing Sources</v>
          </cell>
          <cell r="F1355" t="str">
            <v>Other Financing Sources</v>
          </cell>
          <cell r="G1355">
            <v>121757</v>
          </cell>
          <cell r="H1355">
            <v>121757</v>
          </cell>
        </row>
        <row r="1356">
          <cell r="B1356" t="str">
            <v>0960Taxes</v>
          </cell>
          <cell r="C1356" t="str">
            <v>0960</v>
          </cell>
          <cell r="D1356" t="str">
            <v>MHCADS - Alcoholism and Substance Abuse</v>
          </cell>
          <cell r="E1356" t="str">
            <v>Taxes</v>
          </cell>
          <cell r="F1356" t="str">
            <v>Taxes</v>
          </cell>
          <cell r="G1356">
            <v>0</v>
          </cell>
          <cell r="H1356">
            <v>0</v>
          </cell>
        </row>
        <row r="1357">
          <cell r="B1357" t="str">
            <v>0983Charges for Services</v>
          </cell>
          <cell r="C1357" t="str">
            <v>0983</v>
          </cell>
          <cell r="D1357" t="str">
            <v>Office of Public Defender MIDD</v>
          </cell>
          <cell r="E1357" t="str">
            <v>Charges for Services</v>
          </cell>
          <cell r="F1357" t="str">
            <v>Charges for Services</v>
          </cell>
          <cell r="G1357">
            <v>0</v>
          </cell>
          <cell r="H1357">
            <v>0</v>
          </cell>
        </row>
        <row r="1358">
          <cell r="B1358" t="str">
            <v>0983Fines and Forfeits</v>
          </cell>
          <cell r="C1358" t="str">
            <v>0983</v>
          </cell>
          <cell r="D1358" t="str">
            <v>Office of Public Defender MIDD</v>
          </cell>
          <cell r="E1358" t="str">
            <v>Fines and Forfeits</v>
          </cell>
          <cell r="F1358" t="str">
            <v>Fines and Forfeits</v>
          </cell>
          <cell r="G1358">
            <v>0</v>
          </cell>
          <cell r="H1358">
            <v>0</v>
          </cell>
        </row>
        <row r="1359">
          <cell r="B1359" t="str">
            <v>0983General Fund Transfers</v>
          </cell>
          <cell r="C1359" t="str">
            <v>0983</v>
          </cell>
          <cell r="D1359" t="str">
            <v>Office of Public Defender MIDD</v>
          </cell>
          <cell r="E1359" t="str">
            <v>General Fund Transfers</v>
          </cell>
          <cell r="F1359" t="str">
            <v>General Fund Transfers</v>
          </cell>
          <cell r="G1359">
            <v>0</v>
          </cell>
          <cell r="H1359">
            <v>0</v>
          </cell>
        </row>
        <row r="1360">
          <cell r="B1360" t="str">
            <v>0983Grant</v>
          </cell>
          <cell r="C1360" t="str">
            <v>0983</v>
          </cell>
          <cell r="D1360" t="str">
            <v>Office of Public Defender MIDD</v>
          </cell>
          <cell r="E1360" t="str">
            <v>Grant</v>
          </cell>
          <cell r="F1360" t="str">
            <v>Grant</v>
          </cell>
          <cell r="G1360">
            <v>0</v>
          </cell>
          <cell r="H1360">
            <v>0</v>
          </cell>
        </row>
        <row r="1361">
          <cell r="B1361" t="str">
            <v>0983Intergovt. Revenues</v>
          </cell>
          <cell r="C1361" t="str">
            <v>0983</v>
          </cell>
          <cell r="D1361" t="str">
            <v>Office of Public Defender MIDD</v>
          </cell>
          <cell r="E1361" t="str">
            <v>Intergovt. Revenues</v>
          </cell>
          <cell r="F1361" t="str">
            <v>Intergovt. Revenues</v>
          </cell>
          <cell r="G1361">
            <v>0</v>
          </cell>
          <cell r="H1361">
            <v>0</v>
          </cell>
        </row>
        <row r="1362">
          <cell r="B1362" t="str">
            <v>0983Licenses and Permits</v>
          </cell>
          <cell r="C1362" t="str">
            <v>0983</v>
          </cell>
          <cell r="D1362" t="str">
            <v>Office of Public Defender MIDD</v>
          </cell>
          <cell r="E1362" t="str">
            <v>Licenses and Permits</v>
          </cell>
          <cell r="F1362" t="str">
            <v>Licenses and Permits</v>
          </cell>
          <cell r="G1362">
            <v>0</v>
          </cell>
          <cell r="H1362">
            <v>0</v>
          </cell>
        </row>
        <row r="1363">
          <cell r="B1363" t="str">
            <v>0983Miscellaneous Revenue</v>
          </cell>
          <cell r="C1363" t="str">
            <v>0983</v>
          </cell>
          <cell r="D1363" t="str">
            <v>Office of Public Defender MIDD</v>
          </cell>
          <cell r="E1363" t="str">
            <v>Miscellaneous Revenue</v>
          </cell>
          <cell r="F1363" t="str">
            <v>Miscellaneous Revenue</v>
          </cell>
          <cell r="G1363">
            <v>0</v>
          </cell>
          <cell r="H1363">
            <v>0</v>
          </cell>
        </row>
        <row r="1364">
          <cell r="B1364" t="str">
            <v>0983Other Financing Sources</v>
          </cell>
          <cell r="C1364" t="str">
            <v>0983</v>
          </cell>
          <cell r="D1364" t="str">
            <v>Office of Public Defender MIDD</v>
          </cell>
          <cell r="E1364" t="str">
            <v>Other Financing Sources</v>
          </cell>
          <cell r="F1364" t="str">
            <v>Other Financing Sources</v>
          </cell>
          <cell r="G1364">
            <v>0</v>
          </cell>
          <cell r="H1364">
            <v>0</v>
          </cell>
        </row>
        <row r="1365">
          <cell r="B1365" t="str">
            <v>0983Taxes</v>
          </cell>
          <cell r="C1365" t="str">
            <v>0983</v>
          </cell>
          <cell r="D1365" t="str">
            <v>Office of Public Defender MIDD</v>
          </cell>
          <cell r="E1365" t="str">
            <v>Taxes</v>
          </cell>
          <cell r="F1365" t="str">
            <v>Taxes</v>
          </cell>
          <cell r="G1365">
            <v>0</v>
          </cell>
          <cell r="H1365">
            <v>0</v>
          </cell>
        </row>
        <row r="1366">
          <cell r="B1366" t="str">
            <v>0984Charges for Services</v>
          </cell>
          <cell r="C1366" t="str">
            <v>0984</v>
          </cell>
          <cell r="D1366" t="str">
            <v>District Court MIDD</v>
          </cell>
          <cell r="E1366" t="str">
            <v>Charges for Services</v>
          </cell>
          <cell r="F1366" t="str">
            <v>Charges for Services</v>
          </cell>
          <cell r="G1366">
            <v>0</v>
          </cell>
          <cell r="H1366">
            <v>0</v>
          </cell>
        </row>
        <row r="1367">
          <cell r="B1367" t="str">
            <v>0984Fines and Forfeits</v>
          </cell>
          <cell r="C1367" t="str">
            <v>0984</v>
          </cell>
          <cell r="D1367" t="str">
            <v>District Court MIDD</v>
          </cell>
          <cell r="E1367" t="str">
            <v>Fines and Forfeits</v>
          </cell>
          <cell r="F1367" t="str">
            <v>Fines and Forfeits</v>
          </cell>
          <cell r="G1367">
            <v>0</v>
          </cell>
          <cell r="H1367">
            <v>0</v>
          </cell>
        </row>
        <row r="1368">
          <cell r="B1368" t="str">
            <v>0984General Fund Transfers</v>
          </cell>
          <cell r="C1368" t="str">
            <v>0984</v>
          </cell>
          <cell r="D1368" t="str">
            <v>District Court MIDD</v>
          </cell>
          <cell r="E1368" t="str">
            <v>General Fund Transfers</v>
          </cell>
          <cell r="F1368" t="str">
            <v>General Fund Transfers</v>
          </cell>
          <cell r="G1368">
            <v>0</v>
          </cell>
          <cell r="H1368">
            <v>0</v>
          </cell>
        </row>
        <row r="1369">
          <cell r="B1369" t="str">
            <v>0984Grant</v>
          </cell>
          <cell r="C1369" t="str">
            <v>0984</v>
          </cell>
          <cell r="D1369" t="str">
            <v>District Court MIDD</v>
          </cell>
          <cell r="E1369" t="str">
            <v>Grant</v>
          </cell>
          <cell r="F1369" t="str">
            <v>Grant</v>
          </cell>
          <cell r="G1369">
            <v>0</v>
          </cell>
          <cell r="H1369">
            <v>0</v>
          </cell>
        </row>
        <row r="1370">
          <cell r="B1370" t="str">
            <v>0984Intergovt. Revenues</v>
          </cell>
          <cell r="C1370" t="str">
            <v>0984</v>
          </cell>
          <cell r="D1370" t="str">
            <v>District Court MIDD</v>
          </cell>
          <cell r="E1370" t="str">
            <v>Intergovt. Revenues</v>
          </cell>
          <cell r="F1370" t="str">
            <v>Intergovt. Revenues</v>
          </cell>
          <cell r="G1370">
            <v>0</v>
          </cell>
          <cell r="H1370">
            <v>0</v>
          </cell>
        </row>
        <row r="1371">
          <cell r="B1371" t="str">
            <v>0984Licenses and Permits</v>
          </cell>
          <cell r="C1371" t="str">
            <v>0984</v>
          </cell>
          <cell r="D1371" t="str">
            <v>District Court MIDD</v>
          </cell>
          <cell r="E1371" t="str">
            <v>Licenses and Permits</v>
          </cell>
          <cell r="F1371" t="str">
            <v>Licenses and Permits</v>
          </cell>
          <cell r="G1371">
            <v>0</v>
          </cell>
          <cell r="H1371">
            <v>0</v>
          </cell>
        </row>
        <row r="1372">
          <cell r="B1372" t="str">
            <v>0984Miscellaneous Revenue</v>
          </cell>
          <cell r="C1372" t="str">
            <v>0984</v>
          </cell>
          <cell r="D1372" t="str">
            <v>District Court MIDD</v>
          </cell>
          <cell r="E1372" t="str">
            <v>Miscellaneous Revenue</v>
          </cell>
          <cell r="F1372" t="str">
            <v>Miscellaneous Revenue</v>
          </cell>
          <cell r="G1372">
            <v>0</v>
          </cell>
          <cell r="H1372">
            <v>0</v>
          </cell>
        </row>
        <row r="1373">
          <cell r="B1373" t="str">
            <v>0984Other Financing Sources</v>
          </cell>
          <cell r="C1373" t="str">
            <v>0984</v>
          </cell>
          <cell r="D1373" t="str">
            <v>District Court MIDD</v>
          </cell>
          <cell r="E1373" t="str">
            <v>Other Financing Sources</v>
          </cell>
          <cell r="F1373" t="str">
            <v>Other Financing Sources</v>
          </cell>
          <cell r="G1373">
            <v>0</v>
          </cell>
          <cell r="H1373">
            <v>0</v>
          </cell>
        </row>
        <row r="1374">
          <cell r="B1374" t="str">
            <v>0984Taxes</v>
          </cell>
          <cell r="C1374" t="str">
            <v>0984</v>
          </cell>
          <cell r="D1374" t="str">
            <v>District Court MIDD</v>
          </cell>
          <cell r="E1374" t="str">
            <v>Taxes</v>
          </cell>
          <cell r="F1374" t="str">
            <v>Taxes</v>
          </cell>
          <cell r="G1374">
            <v>0</v>
          </cell>
          <cell r="H1374">
            <v>0</v>
          </cell>
        </row>
        <row r="1375">
          <cell r="B1375" t="str">
            <v>0985Charges for Services</v>
          </cell>
          <cell r="C1375" t="str">
            <v>0985</v>
          </cell>
          <cell r="D1375" t="str">
            <v>Adult and Juvenile Detention MIDD</v>
          </cell>
          <cell r="E1375" t="str">
            <v>Charges for Services</v>
          </cell>
          <cell r="F1375" t="str">
            <v>Charges for Services</v>
          </cell>
          <cell r="G1375">
            <v>0</v>
          </cell>
          <cell r="H1375">
            <v>0</v>
          </cell>
        </row>
        <row r="1376">
          <cell r="B1376" t="str">
            <v>0985Fines and Forfeits</v>
          </cell>
          <cell r="C1376" t="str">
            <v>0985</v>
          </cell>
          <cell r="D1376" t="str">
            <v>Adult and Juvenile Detention MIDD</v>
          </cell>
          <cell r="E1376" t="str">
            <v>Fines and Forfeits</v>
          </cell>
          <cell r="F1376" t="str">
            <v>Fines and Forfeits</v>
          </cell>
          <cell r="G1376">
            <v>0</v>
          </cell>
          <cell r="H1376">
            <v>0</v>
          </cell>
        </row>
        <row r="1377">
          <cell r="B1377" t="str">
            <v>0985General Fund Transfers</v>
          </cell>
          <cell r="C1377" t="str">
            <v>0985</v>
          </cell>
          <cell r="D1377" t="str">
            <v>Adult and Juvenile Detention MIDD</v>
          </cell>
          <cell r="E1377" t="str">
            <v>General Fund Transfers</v>
          </cell>
          <cell r="F1377" t="str">
            <v>General Fund Transfers</v>
          </cell>
          <cell r="G1377">
            <v>0</v>
          </cell>
          <cell r="H1377">
            <v>0</v>
          </cell>
        </row>
        <row r="1378">
          <cell r="B1378" t="str">
            <v>0985Grant</v>
          </cell>
          <cell r="C1378" t="str">
            <v>0985</v>
          </cell>
          <cell r="D1378" t="str">
            <v>Adult and Juvenile Detention MIDD</v>
          </cell>
          <cell r="E1378" t="str">
            <v>Grant</v>
          </cell>
          <cell r="F1378" t="str">
            <v>Grant</v>
          </cell>
          <cell r="G1378">
            <v>0</v>
          </cell>
          <cell r="H1378">
            <v>0</v>
          </cell>
        </row>
        <row r="1379">
          <cell r="B1379" t="str">
            <v>0985Intergovt. Revenues</v>
          </cell>
          <cell r="C1379" t="str">
            <v>0985</v>
          </cell>
          <cell r="D1379" t="str">
            <v>Adult and Juvenile Detention MIDD</v>
          </cell>
          <cell r="E1379" t="str">
            <v>Intergovt. Revenues</v>
          </cell>
          <cell r="F1379" t="str">
            <v>Intergovt. Revenues</v>
          </cell>
          <cell r="G1379">
            <v>0</v>
          </cell>
          <cell r="H1379">
            <v>0</v>
          </cell>
        </row>
        <row r="1380">
          <cell r="B1380" t="str">
            <v>0985Licenses and Permits</v>
          </cell>
          <cell r="C1380" t="str">
            <v>0985</v>
          </cell>
          <cell r="D1380" t="str">
            <v>Adult and Juvenile Detention MIDD</v>
          </cell>
          <cell r="E1380" t="str">
            <v>Licenses and Permits</v>
          </cell>
          <cell r="F1380" t="str">
            <v>Licenses and Permits</v>
          </cell>
          <cell r="G1380">
            <v>0</v>
          </cell>
          <cell r="H1380">
            <v>0</v>
          </cell>
        </row>
        <row r="1381">
          <cell r="B1381" t="str">
            <v>0985Miscellaneous Revenue</v>
          </cell>
          <cell r="C1381" t="str">
            <v>0985</v>
          </cell>
          <cell r="D1381" t="str">
            <v>Adult and Juvenile Detention MIDD</v>
          </cell>
          <cell r="E1381" t="str">
            <v>Miscellaneous Revenue</v>
          </cell>
          <cell r="F1381" t="str">
            <v>Miscellaneous Revenue</v>
          </cell>
          <cell r="G1381">
            <v>0</v>
          </cell>
          <cell r="H1381">
            <v>0</v>
          </cell>
        </row>
        <row r="1382">
          <cell r="B1382" t="str">
            <v>0985Other Financing Sources</v>
          </cell>
          <cell r="C1382" t="str">
            <v>0985</v>
          </cell>
          <cell r="D1382" t="str">
            <v>Adult and Juvenile Detention MIDD</v>
          </cell>
          <cell r="E1382" t="str">
            <v>Other Financing Sources</v>
          </cell>
          <cell r="F1382" t="str">
            <v>Other Financing Sources</v>
          </cell>
          <cell r="G1382">
            <v>0</v>
          </cell>
          <cell r="H1382">
            <v>0</v>
          </cell>
        </row>
        <row r="1383">
          <cell r="B1383" t="str">
            <v>0985Taxes</v>
          </cell>
          <cell r="C1383" t="str">
            <v>0985</v>
          </cell>
          <cell r="D1383" t="str">
            <v>Adult and Juvenile Detention MIDD</v>
          </cell>
          <cell r="E1383" t="str">
            <v>Taxes</v>
          </cell>
          <cell r="F1383" t="str">
            <v>Taxes</v>
          </cell>
          <cell r="G1383">
            <v>0</v>
          </cell>
          <cell r="H1383">
            <v>0</v>
          </cell>
        </row>
        <row r="1384">
          <cell r="B1384" t="str">
            <v>0986Charges for Services</v>
          </cell>
          <cell r="C1384" t="str">
            <v>0986</v>
          </cell>
          <cell r="D1384" t="str">
            <v>Jail Health Services MIDD</v>
          </cell>
          <cell r="E1384" t="str">
            <v>Charges for Services</v>
          </cell>
          <cell r="F1384" t="str">
            <v>Charges for Services</v>
          </cell>
          <cell r="G1384">
            <v>0</v>
          </cell>
          <cell r="H1384">
            <v>0</v>
          </cell>
        </row>
        <row r="1385">
          <cell r="B1385" t="str">
            <v>0986Fines and Forfeits</v>
          </cell>
          <cell r="C1385" t="str">
            <v>0986</v>
          </cell>
          <cell r="D1385" t="str">
            <v>Jail Health Services MIDD</v>
          </cell>
          <cell r="E1385" t="str">
            <v>Fines and Forfeits</v>
          </cell>
          <cell r="F1385" t="str">
            <v>Fines and Forfeits</v>
          </cell>
          <cell r="G1385">
            <v>0</v>
          </cell>
          <cell r="H1385">
            <v>0</v>
          </cell>
        </row>
        <row r="1386">
          <cell r="B1386" t="str">
            <v>0986General Fund Transfers</v>
          </cell>
          <cell r="C1386" t="str">
            <v>0986</v>
          </cell>
          <cell r="D1386" t="str">
            <v>Jail Health Services MIDD</v>
          </cell>
          <cell r="E1386" t="str">
            <v>General Fund Transfers</v>
          </cell>
          <cell r="F1386" t="str">
            <v>General Fund Transfers</v>
          </cell>
          <cell r="G1386">
            <v>0</v>
          </cell>
          <cell r="H1386">
            <v>0</v>
          </cell>
        </row>
        <row r="1387">
          <cell r="B1387" t="str">
            <v>0986Grant</v>
          </cell>
          <cell r="C1387" t="str">
            <v>0986</v>
          </cell>
          <cell r="D1387" t="str">
            <v>Jail Health Services MIDD</v>
          </cell>
          <cell r="E1387" t="str">
            <v>Grant</v>
          </cell>
          <cell r="F1387" t="str">
            <v>Grant</v>
          </cell>
          <cell r="G1387">
            <v>0</v>
          </cell>
          <cell r="H1387">
            <v>0</v>
          </cell>
        </row>
        <row r="1388">
          <cell r="B1388" t="str">
            <v>0986Intergovt. Revenues</v>
          </cell>
          <cell r="C1388" t="str">
            <v>0986</v>
          </cell>
          <cell r="D1388" t="str">
            <v>Jail Health Services MIDD</v>
          </cell>
          <cell r="E1388" t="str">
            <v>Intergovt. Revenues</v>
          </cell>
          <cell r="F1388" t="str">
            <v>Intergovt. Revenues</v>
          </cell>
          <cell r="G1388">
            <v>0</v>
          </cell>
          <cell r="H1388">
            <v>0</v>
          </cell>
        </row>
        <row r="1389">
          <cell r="B1389" t="str">
            <v>0986Licenses and Permits</v>
          </cell>
          <cell r="C1389" t="str">
            <v>0986</v>
          </cell>
          <cell r="D1389" t="str">
            <v>Jail Health Services MIDD</v>
          </cell>
          <cell r="E1389" t="str">
            <v>Licenses and Permits</v>
          </cell>
          <cell r="F1389" t="str">
            <v>Licenses and Permits</v>
          </cell>
          <cell r="G1389">
            <v>0</v>
          </cell>
          <cell r="H1389">
            <v>0</v>
          </cell>
        </row>
        <row r="1390">
          <cell r="B1390" t="str">
            <v>0986Miscellaneous Revenue</v>
          </cell>
          <cell r="C1390" t="str">
            <v>0986</v>
          </cell>
          <cell r="D1390" t="str">
            <v>Jail Health Services MIDD</v>
          </cell>
          <cell r="E1390" t="str">
            <v>Miscellaneous Revenue</v>
          </cell>
          <cell r="F1390" t="str">
            <v>Miscellaneous Revenue</v>
          </cell>
          <cell r="G1390">
            <v>0</v>
          </cell>
          <cell r="H1390">
            <v>0</v>
          </cell>
        </row>
        <row r="1391">
          <cell r="B1391" t="str">
            <v>0986Other Financing Sources</v>
          </cell>
          <cell r="C1391" t="str">
            <v>0986</v>
          </cell>
          <cell r="D1391" t="str">
            <v>Jail Health Services MIDD</v>
          </cell>
          <cell r="E1391" t="str">
            <v>Other Financing Sources</v>
          </cell>
          <cell r="F1391" t="str">
            <v>Other Financing Sources</v>
          </cell>
          <cell r="G1391">
            <v>0</v>
          </cell>
          <cell r="H1391">
            <v>0</v>
          </cell>
        </row>
        <row r="1392">
          <cell r="B1392" t="str">
            <v>0986Taxes</v>
          </cell>
          <cell r="C1392" t="str">
            <v>0986</v>
          </cell>
          <cell r="D1392" t="str">
            <v>Jail Health Services MIDD</v>
          </cell>
          <cell r="E1392" t="str">
            <v>Taxes</v>
          </cell>
          <cell r="F1392" t="str">
            <v>Taxes</v>
          </cell>
          <cell r="G1392">
            <v>0</v>
          </cell>
          <cell r="H1392">
            <v>0</v>
          </cell>
        </row>
        <row r="1393">
          <cell r="B1393" t="str">
            <v>0987Charges for Services</v>
          </cell>
          <cell r="C1393" t="str">
            <v>0987</v>
          </cell>
          <cell r="D1393" t="str">
            <v>Mental Health and Substance Abuse MIDD</v>
          </cell>
          <cell r="E1393" t="str">
            <v>Charges for Services</v>
          </cell>
          <cell r="F1393" t="str">
            <v>Charges for Services</v>
          </cell>
          <cell r="G1393">
            <v>0</v>
          </cell>
          <cell r="H1393">
            <v>0</v>
          </cell>
        </row>
        <row r="1394">
          <cell r="B1394" t="str">
            <v>0987Fines and Forfeits</v>
          </cell>
          <cell r="C1394" t="str">
            <v>0987</v>
          </cell>
          <cell r="D1394" t="str">
            <v>Mental Health and Substance Abuse MIDD</v>
          </cell>
          <cell r="E1394" t="str">
            <v>Fines and Forfeits</v>
          </cell>
          <cell r="F1394" t="str">
            <v>Fines and Forfeits</v>
          </cell>
          <cell r="G1394">
            <v>0</v>
          </cell>
          <cell r="H1394">
            <v>0</v>
          </cell>
        </row>
        <row r="1395">
          <cell r="B1395" t="str">
            <v>0987General Fund Transfers</v>
          </cell>
          <cell r="C1395" t="str">
            <v>0987</v>
          </cell>
          <cell r="D1395" t="str">
            <v>Mental Health and Substance Abuse MIDD</v>
          </cell>
          <cell r="E1395" t="str">
            <v>General Fund Transfers</v>
          </cell>
          <cell r="F1395" t="str">
            <v>General Fund Transfers</v>
          </cell>
          <cell r="G1395">
            <v>0</v>
          </cell>
          <cell r="H1395">
            <v>0</v>
          </cell>
        </row>
        <row r="1396">
          <cell r="B1396" t="str">
            <v>0987Grant</v>
          </cell>
          <cell r="C1396" t="str">
            <v>0987</v>
          </cell>
          <cell r="D1396" t="str">
            <v>Mental Health and Substance Abuse MIDD</v>
          </cell>
          <cell r="E1396" t="str">
            <v>Grant</v>
          </cell>
          <cell r="F1396" t="str">
            <v>Grant</v>
          </cell>
          <cell r="G1396">
            <v>0</v>
          </cell>
          <cell r="H1396">
            <v>0</v>
          </cell>
        </row>
        <row r="1397">
          <cell r="B1397" t="str">
            <v>0987Intergovt. Revenues</v>
          </cell>
          <cell r="C1397" t="str">
            <v>0987</v>
          </cell>
          <cell r="D1397" t="str">
            <v>Mental Health and Substance Abuse MIDD</v>
          </cell>
          <cell r="E1397" t="str">
            <v>Intergovt. Revenues</v>
          </cell>
          <cell r="F1397" t="str">
            <v>Intergovt. Revenues</v>
          </cell>
          <cell r="G1397">
            <v>0</v>
          </cell>
          <cell r="H1397">
            <v>0</v>
          </cell>
        </row>
        <row r="1398">
          <cell r="B1398" t="str">
            <v>0987Licenses and Permits</v>
          </cell>
          <cell r="C1398" t="str">
            <v>0987</v>
          </cell>
          <cell r="D1398" t="str">
            <v>Mental Health and Substance Abuse MIDD</v>
          </cell>
          <cell r="E1398" t="str">
            <v>Licenses and Permits</v>
          </cell>
          <cell r="F1398" t="str">
            <v>Licenses and Permits</v>
          </cell>
          <cell r="G1398">
            <v>0</v>
          </cell>
          <cell r="H1398">
            <v>0</v>
          </cell>
        </row>
        <row r="1399">
          <cell r="B1399" t="str">
            <v>0987Miscellaneous Revenue</v>
          </cell>
          <cell r="C1399" t="str">
            <v>0987</v>
          </cell>
          <cell r="D1399" t="str">
            <v>Mental Health and Substance Abuse MIDD</v>
          </cell>
          <cell r="E1399" t="str">
            <v>Miscellaneous Revenue</v>
          </cell>
          <cell r="F1399" t="str">
            <v>Miscellaneous Revenue</v>
          </cell>
          <cell r="G1399">
            <v>0</v>
          </cell>
          <cell r="H1399">
            <v>0</v>
          </cell>
        </row>
        <row r="1400">
          <cell r="B1400" t="str">
            <v>0987Other Financing Sources</v>
          </cell>
          <cell r="C1400" t="str">
            <v>0987</v>
          </cell>
          <cell r="D1400" t="str">
            <v>Mental Health and Substance Abuse MIDD</v>
          </cell>
          <cell r="E1400" t="str">
            <v>Other Financing Sources</v>
          </cell>
          <cell r="F1400" t="str">
            <v>Other Financing Sources</v>
          </cell>
          <cell r="G1400">
            <v>0</v>
          </cell>
          <cell r="H1400">
            <v>0</v>
          </cell>
        </row>
        <row r="1401">
          <cell r="B1401" t="str">
            <v>0987Taxes</v>
          </cell>
          <cell r="C1401" t="str">
            <v>0987</v>
          </cell>
          <cell r="D1401" t="str">
            <v>Mental Health and Substance Abuse MIDD</v>
          </cell>
          <cell r="E1401" t="str">
            <v>Taxes</v>
          </cell>
          <cell r="F1401" t="str">
            <v>Taxes</v>
          </cell>
          <cell r="G1401">
            <v>0</v>
          </cell>
          <cell r="H1401">
            <v>0</v>
          </cell>
        </row>
        <row r="1402">
          <cell r="B1402" t="str">
            <v>0990Charges for Services</v>
          </cell>
          <cell r="C1402" t="str">
            <v>0990</v>
          </cell>
          <cell r="D1402" t="str">
            <v>Mental Illness and Drug Dependency</v>
          </cell>
          <cell r="E1402" t="str">
            <v>Charges for Services</v>
          </cell>
          <cell r="F1402" t="str">
            <v>Charges for Services</v>
          </cell>
          <cell r="G1402">
            <v>0</v>
          </cell>
          <cell r="H1402">
            <v>0</v>
          </cell>
        </row>
        <row r="1403">
          <cell r="B1403" t="str">
            <v>0990Fines and Forfeits</v>
          </cell>
          <cell r="C1403" t="str">
            <v>0990</v>
          </cell>
          <cell r="D1403" t="str">
            <v>Mental Illness and Drug Dependency</v>
          </cell>
          <cell r="E1403" t="str">
            <v>Fines and Forfeits</v>
          </cell>
          <cell r="F1403" t="str">
            <v>Fines and Forfeits</v>
          </cell>
          <cell r="G1403">
            <v>0</v>
          </cell>
          <cell r="H1403">
            <v>0</v>
          </cell>
        </row>
        <row r="1404">
          <cell r="B1404" t="str">
            <v>0990General Fund Transfers</v>
          </cell>
          <cell r="C1404" t="str">
            <v>0990</v>
          </cell>
          <cell r="D1404" t="str">
            <v>Mental Illness and Drug Dependency</v>
          </cell>
          <cell r="E1404" t="str">
            <v>General Fund Transfers</v>
          </cell>
          <cell r="F1404" t="str">
            <v>General Fund Transfers</v>
          </cell>
          <cell r="G1404">
            <v>0</v>
          </cell>
          <cell r="H1404">
            <v>0</v>
          </cell>
        </row>
        <row r="1405">
          <cell r="B1405" t="str">
            <v>0990Grant</v>
          </cell>
          <cell r="C1405" t="str">
            <v>0990</v>
          </cell>
          <cell r="D1405" t="str">
            <v>Mental Illness and Drug Dependency</v>
          </cell>
          <cell r="E1405" t="str">
            <v>Grant</v>
          </cell>
          <cell r="F1405" t="str">
            <v>Grant</v>
          </cell>
          <cell r="G1405">
            <v>0</v>
          </cell>
          <cell r="H1405">
            <v>738000</v>
          </cell>
        </row>
        <row r="1406">
          <cell r="B1406" t="str">
            <v>0990Intergovt. Revenues</v>
          </cell>
          <cell r="C1406" t="str">
            <v>0990</v>
          </cell>
          <cell r="D1406" t="str">
            <v>Mental Illness and Drug Dependency</v>
          </cell>
          <cell r="E1406" t="str">
            <v>Intergovt. Revenues</v>
          </cell>
          <cell r="F1406" t="str">
            <v>Intergovt. Revenues</v>
          </cell>
          <cell r="G1406">
            <v>0</v>
          </cell>
          <cell r="H1406">
            <v>0</v>
          </cell>
        </row>
        <row r="1407">
          <cell r="B1407" t="str">
            <v>0990Licenses and Permits</v>
          </cell>
          <cell r="C1407" t="str">
            <v>0990</v>
          </cell>
          <cell r="D1407" t="str">
            <v>Mental Illness and Drug Dependency</v>
          </cell>
          <cell r="E1407" t="str">
            <v>Licenses and Permits</v>
          </cell>
          <cell r="F1407" t="str">
            <v>Licenses and Permits</v>
          </cell>
          <cell r="G1407">
            <v>0</v>
          </cell>
          <cell r="H1407">
            <v>0</v>
          </cell>
        </row>
        <row r="1408">
          <cell r="B1408" t="str">
            <v>0990Miscellaneous Revenue</v>
          </cell>
          <cell r="C1408" t="str">
            <v>0990</v>
          </cell>
          <cell r="D1408" t="str">
            <v>Mental Illness and Drug Dependency</v>
          </cell>
          <cell r="E1408" t="str">
            <v>Miscellaneous Revenue</v>
          </cell>
          <cell r="F1408" t="str">
            <v>Miscellaneous Revenue</v>
          </cell>
          <cell r="G1408">
            <v>290000</v>
          </cell>
          <cell r="H1408">
            <v>183000</v>
          </cell>
        </row>
        <row r="1409">
          <cell r="B1409" t="str">
            <v>0990Other Financing Sources</v>
          </cell>
          <cell r="C1409" t="str">
            <v>0990</v>
          </cell>
          <cell r="D1409" t="str">
            <v>Mental Illness and Drug Dependency</v>
          </cell>
          <cell r="E1409" t="str">
            <v>Other Financing Sources</v>
          </cell>
          <cell r="F1409" t="str">
            <v>Other Financing Sources</v>
          </cell>
          <cell r="G1409">
            <v>0</v>
          </cell>
          <cell r="H1409">
            <v>0</v>
          </cell>
        </row>
        <row r="1410">
          <cell r="B1410" t="str">
            <v>0990Taxes</v>
          </cell>
          <cell r="C1410" t="str">
            <v>0990</v>
          </cell>
          <cell r="D1410" t="str">
            <v>Mental Illness and Drug Dependency</v>
          </cell>
          <cell r="E1410" t="str">
            <v>Taxes</v>
          </cell>
          <cell r="F1410" t="str">
            <v>Taxes</v>
          </cell>
          <cell r="G1410">
            <v>43210000</v>
          </cell>
          <cell r="H1410">
            <v>43861695</v>
          </cell>
        </row>
        <row r="1411">
          <cell r="B1411" t="str">
            <v>1460MCharges for Services</v>
          </cell>
          <cell r="C1411" t="str">
            <v>1460M</v>
          </cell>
          <cell r="D1411" t="str">
            <v>Marine Division</v>
          </cell>
          <cell r="E1411" t="str">
            <v>Charges for Services</v>
          </cell>
          <cell r="F1411" t="str">
            <v>Charges for Services</v>
          </cell>
          <cell r="G1411">
            <v>842649</v>
          </cell>
          <cell r="H1411">
            <v>0</v>
          </cell>
        </row>
        <row r="1412">
          <cell r="B1412" t="str">
            <v>1460MFines and Forfeits</v>
          </cell>
          <cell r="C1412" t="str">
            <v>1460M</v>
          </cell>
          <cell r="D1412" t="str">
            <v>Marine Division</v>
          </cell>
          <cell r="E1412" t="str">
            <v>Fines and Forfeits</v>
          </cell>
          <cell r="F1412" t="str">
            <v>Fines and Forfeits</v>
          </cell>
          <cell r="G1412">
            <v>0</v>
          </cell>
          <cell r="H1412">
            <v>0</v>
          </cell>
        </row>
        <row r="1413">
          <cell r="B1413" t="str">
            <v>1460MGeneral Fund Transfers</v>
          </cell>
          <cell r="C1413" t="str">
            <v>1460M</v>
          </cell>
          <cell r="D1413" t="str">
            <v>Marine Division</v>
          </cell>
          <cell r="E1413" t="str">
            <v>General Fund Transfers</v>
          </cell>
          <cell r="F1413" t="str">
            <v>General Fund Transfers</v>
          </cell>
          <cell r="G1413">
            <v>0</v>
          </cell>
          <cell r="H1413">
            <v>0</v>
          </cell>
        </row>
        <row r="1414">
          <cell r="B1414" t="str">
            <v>1460MGrant</v>
          </cell>
          <cell r="C1414" t="str">
            <v>1460M</v>
          </cell>
          <cell r="D1414" t="str">
            <v>Marine Division</v>
          </cell>
          <cell r="E1414" t="str">
            <v>Grant</v>
          </cell>
          <cell r="F1414" t="str">
            <v>Grant</v>
          </cell>
          <cell r="G1414">
            <v>0</v>
          </cell>
          <cell r="H1414">
            <v>0</v>
          </cell>
        </row>
        <row r="1415">
          <cell r="B1415" t="str">
            <v>1460MIntergovt. Revenues</v>
          </cell>
          <cell r="C1415" t="str">
            <v>1460M</v>
          </cell>
          <cell r="D1415" t="str">
            <v>Marine Division</v>
          </cell>
          <cell r="E1415" t="str">
            <v>Intergovt. Revenues</v>
          </cell>
          <cell r="F1415" t="str">
            <v>Intergovt. Revenues</v>
          </cell>
          <cell r="G1415">
            <v>17584820</v>
          </cell>
          <cell r="H1415">
            <v>6755353</v>
          </cell>
        </row>
        <row r="1416">
          <cell r="B1416" t="str">
            <v>1460MLicenses and Permits</v>
          </cell>
          <cell r="C1416" t="str">
            <v>1460M</v>
          </cell>
          <cell r="D1416" t="str">
            <v>Marine Division</v>
          </cell>
          <cell r="E1416" t="str">
            <v>Licenses and Permits</v>
          </cell>
          <cell r="F1416" t="str">
            <v>Licenses and Permits</v>
          </cell>
          <cell r="G1416">
            <v>0</v>
          </cell>
          <cell r="H1416">
            <v>0</v>
          </cell>
        </row>
        <row r="1417">
          <cell r="B1417" t="str">
            <v>1460MMiscellaneous Revenue</v>
          </cell>
          <cell r="C1417" t="str">
            <v>1460M</v>
          </cell>
          <cell r="D1417" t="str">
            <v>Marine Division</v>
          </cell>
          <cell r="E1417" t="str">
            <v>Miscellaneous Revenue</v>
          </cell>
          <cell r="F1417" t="str">
            <v>Miscellaneous Revenue</v>
          </cell>
          <cell r="G1417">
            <v>0</v>
          </cell>
          <cell r="H1417">
            <v>0</v>
          </cell>
        </row>
        <row r="1418">
          <cell r="B1418" t="str">
            <v>1460MOther Financing Sources</v>
          </cell>
          <cell r="C1418" t="str">
            <v>1460M</v>
          </cell>
          <cell r="D1418" t="str">
            <v>Marine Division</v>
          </cell>
          <cell r="E1418" t="str">
            <v>Other Financing Sources</v>
          </cell>
          <cell r="F1418" t="str">
            <v>Other Financing Sources</v>
          </cell>
          <cell r="G1418">
            <v>0</v>
          </cell>
          <cell r="H1418">
            <v>0</v>
          </cell>
        </row>
        <row r="1419">
          <cell r="B1419" t="str">
            <v>1460MTaxes</v>
          </cell>
          <cell r="C1419" t="str">
            <v>1460M</v>
          </cell>
          <cell r="D1419" t="str">
            <v>Marine Division</v>
          </cell>
          <cell r="E1419" t="str">
            <v>Taxes</v>
          </cell>
          <cell r="F1419" t="str">
            <v>Taxes</v>
          </cell>
          <cell r="G1419">
            <v>0</v>
          </cell>
          <cell r="H1419">
            <v>0</v>
          </cell>
        </row>
        <row r="1420">
          <cell r="B1420" t="str">
            <v>1550MCharges for Services</v>
          </cell>
          <cell r="C1420" t="str">
            <v>1550M</v>
          </cell>
          <cell r="D1420" t="str">
            <v>Office of Information Resource Management</v>
          </cell>
          <cell r="E1420" t="str">
            <v>Charges for Services</v>
          </cell>
          <cell r="F1420" t="str">
            <v>Charges for Services</v>
          </cell>
          <cell r="G1420">
            <v>5660073</v>
          </cell>
          <cell r="H1420">
            <v>6344875</v>
          </cell>
        </row>
        <row r="1421">
          <cell r="B1421" t="str">
            <v>1550MFines and Forfeits</v>
          </cell>
          <cell r="C1421" t="str">
            <v>1550M</v>
          </cell>
          <cell r="D1421" t="str">
            <v>Office of Information Resource Management</v>
          </cell>
          <cell r="E1421" t="str">
            <v>Fines and Forfeits</v>
          </cell>
          <cell r="F1421" t="str">
            <v>Fines and Forfeits</v>
          </cell>
          <cell r="G1421">
            <v>0</v>
          </cell>
          <cell r="H1421">
            <v>0</v>
          </cell>
        </row>
        <row r="1422">
          <cell r="B1422" t="str">
            <v>1550MGeneral Fund Transfers</v>
          </cell>
          <cell r="C1422" t="str">
            <v>1550M</v>
          </cell>
          <cell r="D1422" t="str">
            <v>Office of Information Resource Management</v>
          </cell>
          <cell r="E1422" t="str">
            <v>General Fund Transfers</v>
          </cell>
          <cell r="F1422" t="str">
            <v>General Fund Transfers</v>
          </cell>
          <cell r="G1422">
            <v>0</v>
          </cell>
          <cell r="H1422">
            <v>0</v>
          </cell>
        </row>
        <row r="1423">
          <cell r="B1423" t="str">
            <v>1550MGrant</v>
          </cell>
          <cell r="C1423" t="str">
            <v>1550M</v>
          </cell>
          <cell r="D1423" t="str">
            <v>Office of Information Resource Management</v>
          </cell>
          <cell r="E1423" t="str">
            <v>Grant</v>
          </cell>
          <cell r="F1423" t="str">
            <v>Grant</v>
          </cell>
          <cell r="G1423">
            <v>0</v>
          </cell>
          <cell r="H1423">
            <v>0</v>
          </cell>
        </row>
        <row r="1424">
          <cell r="B1424" t="str">
            <v>1550MIntergovt. Revenues</v>
          </cell>
          <cell r="C1424" t="str">
            <v>1550M</v>
          </cell>
          <cell r="D1424" t="str">
            <v>Office of Information Resource Management</v>
          </cell>
          <cell r="E1424" t="str">
            <v>Intergovt. Revenues</v>
          </cell>
          <cell r="F1424" t="str">
            <v>Intergovt. Revenues</v>
          </cell>
          <cell r="G1424">
            <v>0</v>
          </cell>
          <cell r="H1424">
            <v>0</v>
          </cell>
        </row>
        <row r="1425">
          <cell r="B1425" t="str">
            <v>1550MLicenses and Permits</v>
          </cell>
          <cell r="C1425" t="str">
            <v>1550M</v>
          </cell>
          <cell r="D1425" t="str">
            <v>Office of Information Resource Management</v>
          </cell>
          <cell r="E1425" t="str">
            <v>Licenses and Permits</v>
          </cell>
          <cell r="F1425" t="str">
            <v>Licenses and Permits</v>
          </cell>
          <cell r="G1425">
            <v>0</v>
          </cell>
          <cell r="H1425">
            <v>0</v>
          </cell>
        </row>
        <row r="1426">
          <cell r="B1426" t="str">
            <v>1550MMiscellaneous Revenue</v>
          </cell>
          <cell r="C1426" t="str">
            <v>1550M</v>
          </cell>
          <cell r="D1426" t="str">
            <v>Office of Information Resource Management</v>
          </cell>
          <cell r="E1426" t="str">
            <v>Miscellaneous Revenue</v>
          </cell>
          <cell r="F1426" t="str">
            <v>Miscellaneous Revenue</v>
          </cell>
          <cell r="G1426">
            <v>70000</v>
          </cell>
          <cell r="H1426">
            <v>72100</v>
          </cell>
        </row>
        <row r="1427">
          <cell r="B1427" t="str">
            <v>1550MOther Financing Sources</v>
          </cell>
          <cell r="C1427" t="str">
            <v>1550M</v>
          </cell>
          <cell r="D1427" t="str">
            <v>Office of Information Resource Management</v>
          </cell>
          <cell r="E1427" t="str">
            <v>Other Financing Sources</v>
          </cell>
          <cell r="F1427" t="str">
            <v>Other Financing Sources</v>
          </cell>
          <cell r="G1427">
            <v>0</v>
          </cell>
          <cell r="H1427">
            <v>0</v>
          </cell>
        </row>
        <row r="1428">
          <cell r="B1428" t="str">
            <v>1550MTaxes</v>
          </cell>
          <cell r="C1428" t="str">
            <v>1550M</v>
          </cell>
          <cell r="D1428" t="str">
            <v>Office of Information Resource Management</v>
          </cell>
          <cell r="E1428" t="str">
            <v>Taxes</v>
          </cell>
          <cell r="F1428" t="str">
            <v>Taxes</v>
          </cell>
          <cell r="G1428">
            <v>0</v>
          </cell>
          <cell r="H1428">
            <v>0</v>
          </cell>
        </row>
        <row r="1429">
          <cell r="B1429" t="str">
            <v>2140Charges for Services</v>
          </cell>
          <cell r="C1429" t="str">
            <v>2140</v>
          </cell>
          <cell r="D1429" t="str">
            <v>Grants</v>
          </cell>
          <cell r="E1429" t="str">
            <v>Charges for Services</v>
          </cell>
          <cell r="F1429" t="str">
            <v>Charges for Services</v>
          </cell>
          <cell r="G1429">
            <v>0</v>
          </cell>
          <cell r="H1429">
            <v>0</v>
          </cell>
        </row>
        <row r="1430">
          <cell r="B1430" t="str">
            <v>2140Fines and Forfeits</v>
          </cell>
          <cell r="C1430" t="str">
            <v>2140</v>
          </cell>
          <cell r="D1430" t="str">
            <v>Grants</v>
          </cell>
          <cell r="E1430" t="str">
            <v>Fines and Forfeits</v>
          </cell>
          <cell r="F1430" t="str">
            <v>Fines and Forfeits</v>
          </cell>
          <cell r="G1430">
            <v>0</v>
          </cell>
          <cell r="H1430">
            <v>0</v>
          </cell>
        </row>
        <row r="1431">
          <cell r="B1431" t="str">
            <v>2140General Fund Transfers</v>
          </cell>
          <cell r="C1431" t="str">
            <v>2140</v>
          </cell>
          <cell r="D1431" t="str">
            <v>Grants</v>
          </cell>
          <cell r="E1431" t="str">
            <v>General Fund Transfers</v>
          </cell>
          <cell r="F1431" t="str">
            <v>General Fund Transfers</v>
          </cell>
          <cell r="G1431">
            <v>0</v>
          </cell>
          <cell r="H1431">
            <v>0</v>
          </cell>
        </row>
        <row r="1432">
          <cell r="B1432" t="str">
            <v>2140Grant</v>
          </cell>
          <cell r="C1432" t="str">
            <v>2140</v>
          </cell>
          <cell r="D1432" t="str">
            <v>Grants</v>
          </cell>
          <cell r="E1432" t="str">
            <v>Grant</v>
          </cell>
          <cell r="F1432" t="str">
            <v>Grant</v>
          </cell>
          <cell r="G1432">
            <v>0</v>
          </cell>
          <cell r="H1432">
            <v>0</v>
          </cell>
        </row>
        <row r="1433">
          <cell r="B1433" t="str">
            <v>2140Intergovt. Revenues</v>
          </cell>
          <cell r="C1433" t="str">
            <v>2140</v>
          </cell>
          <cell r="D1433" t="str">
            <v>Grants</v>
          </cell>
          <cell r="E1433" t="str">
            <v>Intergovt. Revenues</v>
          </cell>
          <cell r="F1433" t="str">
            <v>Intergovt. Revenues</v>
          </cell>
          <cell r="G1433">
            <v>0</v>
          </cell>
          <cell r="H1433">
            <v>0</v>
          </cell>
        </row>
        <row r="1434">
          <cell r="B1434" t="str">
            <v>2140Licenses and Permits</v>
          </cell>
          <cell r="C1434" t="str">
            <v>2140</v>
          </cell>
          <cell r="D1434" t="str">
            <v>Grants</v>
          </cell>
          <cell r="E1434" t="str">
            <v>Licenses and Permits</v>
          </cell>
          <cell r="F1434" t="str">
            <v>Licenses and Permits</v>
          </cell>
          <cell r="G1434">
            <v>0</v>
          </cell>
          <cell r="H1434">
            <v>0</v>
          </cell>
        </row>
        <row r="1435">
          <cell r="B1435" t="str">
            <v>2140Miscellaneous Revenue</v>
          </cell>
          <cell r="C1435" t="str">
            <v>2140</v>
          </cell>
          <cell r="D1435" t="str">
            <v>Grants</v>
          </cell>
          <cell r="E1435" t="str">
            <v>Miscellaneous Revenue</v>
          </cell>
          <cell r="F1435" t="str">
            <v>Miscellaneous Revenue</v>
          </cell>
          <cell r="G1435">
            <v>32306755</v>
          </cell>
          <cell r="H1435">
            <v>32306755</v>
          </cell>
        </row>
        <row r="1436">
          <cell r="B1436" t="str">
            <v>2140Other Financing Sources</v>
          </cell>
          <cell r="C1436" t="str">
            <v>2140</v>
          </cell>
          <cell r="D1436" t="str">
            <v>Grants</v>
          </cell>
          <cell r="E1436" t="str">
            <v>Other Financing Sources</v>
          </cell>
          <cell r="F1436" t="str">
            <v>Other Financing Sources</v>
          </cell>
          <cell r="G1436">
            <v>0</v>
          </cell>
          <cell r="H1436">
            <v>0</v>
          </cell>
        </row>
        <row r="1437">
          <cell r="B1437" t="str">
            <v>2140Taxes</v>
          </cell>
          <cell r="C1437" t="str">
            <v>2140</v>
          </cell>
          <cell r="D1437" t="str">
            <v>Grants</v>
          </cell>
          <cell r="E1437" t="str">
            <v>Taxes</v>
          </cell>
          <cell r="F1437" t="str">
            <v>Taxes</v>
          </cell>
          <cell r="G1437">
            <v>0</v>
          </cell>
          <cell r="H1437">
            <v>0</v>
          </cell>
        </row>
        <row r="1438">
          <cell r="B1438" t="str">
            <v>2151Charges for Services</v>
          </cell>
          <cell r="C1438" t="str">
            <v>2151</v>
          </cell>
          <cell r="D1438" t="str">
            <v>LLEBG 1999LBVX8880 Grant</v>
          </cell>
          <cell r="E1438" t="str">
            <v>Charges for Services</v>
          </cell>
          <cell r="F1438" t="str">
            <v>Charges for Services</v>
          </cell>
          <cell r="G1438">
            <v>0</v>
          </cell>
          <cell r="H1438">
            <v>0</v>
          </cell>
        </row>
        <row r="1439">
          <cell r="B1439" t="str">
            <v>2151Fines and Forfeits</v>
          </cell>
          <cell r="C1439" t="str">
            <v>2151</v>
          </cell>
          <cell r="D1439" t="str">
            <v>LLEBG 1999LBVX8880 Grant</v>
          </cell>
          <cell r="E1439" t="str">
            <v>Fines and Forfeits</v>
          </cell>
          <cell r="F1439" t="str">
            <v>Fines and Forfeits</v>
          </cell>
          <cell r="G1439">
            <v>0</v>
          </cell>
          <cell r="H1439">
            <v>0</v>
          </cell>
        </row>
        <row r="1440">
          <cell r="B1440" t="str">
            <v>2151General Fund Transfers</v>
          </cell>
          <cell r="C1440" t="str">
            <v>2151</v>
          </cell>
          <cell r="D1440" t="str">
            <v>LLEBG 1999LBVX8880 Grant</v>
          </cell>
          <cell r="E1440" t="str">
            <v>General Fund Transfers</v>
          </cell>
          <cell r="F1440" t="str">
            <v>General Fund Transfers</v>
          </cell>
          <cell r="G1440">
            <v>0</v>
          </cell>
          <cell r="H1440">
            <v>0</v>
          </cell>
        </row>
        <row r="1441">
          <cell r="B1441" t="str">
            <v>2151Grant</v>
          </cell>
          <cell r="C1441" t="str">
            <v>2151</v>
          </cell>
          <cell r="D1441" t="str">
            <v>LLEBG 1999LBVX8880 Grant</v>
          </cell>
          <cell r="E1441" t="str">
            <v>Grant</v>
          </cell>
          <cell r="F1441" t="str">
            <v>Grant</v>
          </cell>
          <cell r="G1441">
            <v>0</v>
          </cell>
          <cell r="H1441">
            <v>0</v>
          </cell>
        </row>
        <row r="1442">
          <cell r="B1442" t="str">
            <v>2151Intergovt. Revenues</v>
          </cell>
          <cell r="C1442" t="str">
            <v>2151</v>
          </cell>
          <cell r="D1442" t="str">
            <v>LLEBG 1999LBVX8880 Grant</v>
          </cell>
          <cell r="E1442" t="str">
            <v>Intergovt. Revenues</v>
          </cell>
          <cell r="F1442" t="str">
            <v>Intergovt. Revenues</v>
          </cell>
          <cell r="G1442">
            <v>0</v>
          </cell>
          <cell r="H1442">
            <v>0</v>
          </cell>
        </row>
        <row r="1443">
          <cell r="B1443" t="str">
            <v>2151Licenses and Permits</v>
          </cell>
          <cell r="C1443" t="str">
            <v>2151</v>
          </cell>
          <cell r="D1443" t="str">
            <v>LLEBG 1999LBVX8880 Grant</v>
          </cell>
          <cell r="E1443" t="str">
            <v>Licenses and Permits</v>
          </cell>
          <cell r="F1443" t="str">
            <v>Licenses and Permits</v>
          </cell>
          <cell r="G1443">
            <v>0</v>
          </cell>
          <cell r="H1443">
            <v>0</v>
          </cell>
        </row>
        <row r="1444">
          <cell r="B1444" t="str">
            <v>2151Miscellaneous Revenue</v>
          </cell>
          <cell r="C1444" t="str">
            <v>2151</v>
          </cell>
          <cell r="D1444" t="str">
            <v>LLEBG 1999LBVX8880 Grant</v>
          </cell>
          <cell r="E1444" t="str">
            <v>Miscellaneous Revenue</v>
          </cell>
          <cell r="F1444" t="str">
            <v>Miscellaneous Revenue</v>
          </cell>
          <cell r="G1444">
            <v>0</v>
          </cell>
          <cell r="H1444">
            <v>0</v>
          </cell>
        </row>
        <row r="1445">
          <cell r="B1445" t="str">
            <v>2151Other Financing Sources</v>
          </cell>
          <cell r="C1445" t="str">
            <v>2151</v>
          </cell>
          <cell r="D1445" t="str">
            <v>LLEBG 1999LBVX8880 Grant</v>
          </cell>
          <cell r="E1445" t="str">
            <v>Other Financing Sources</v>
          </cell>
          <cell r="F1445" t="str">
            <v>Other Financing Sources</v>
          </cell>
          <cell r="G1445">
            <v>0</v>
          </cell>
          <cell r="H1445">
            <v>0</v>
          </cell>
        </row>
        <row r="1446">
          <cell r="B1446" t="str">
            <v>2151Taxes</v>
          </cell>
          <cell r="C1446" t="str">
            <v>2151</v>
          </cell>
          <cell r="D1446" t="str">
            <v>LLEBG 1999LBVX8880 Grant</v>
          </cell>
          <cell r="E1446" t="str">
            <v>Taxes</v>
          </cell>
          <cell r="F1446" t="str">
            <v>Taxes</v>
          </cell>
          <cell r="G1446">
            <v>0</v>
          </cell>
          <cell r="H1446">
            <v>0</v>
          </cell>
        </row>
        <row r="1447">
          <cell r="B1447" t="str">
            <v>2152Charges for Services</v>
          </cell>
          <cell r="C1447" t="str">
            <v>2152</v>
          </cell>
          <cell r="D1447" t="str">
            <v>LLEBG 2000LBBX2760 Grant</v>
          </cell>
          <cell r="E1447" t="str">
            <v>Charges for Services</v>
          </cell>
          <cell r="F1447" t="str">
            <v>Charges for Services</v>
          </cell>
          <cell r="G1447">
            <v>0</v>
          </cell>
          <cell r="H1447">
            <v>0</v>
          </cell>
        </row>
        <row r="1448">
          <cell r="B1448" t="str">
            <v>2152Fines and Forfeits</v>
          </cell>
          <cell r="C1448" t="str">
            <v>2152</v>
          </cell>
          <cell r="D1448" t="str">
            <v>LLEBG 2000LBBX2760 Grant</v>
          </cell>
          <cell r="E1448" t="str">
            <v>Fines and Forfeits</v>
          </cell>
          <cell r="F1448" t="str">
            <v>Fines and Forfeits</v>
          </cell>
          <cell r="G1448">
            <v>0</v>
          </cell>
          <cell r="H1448">
            <v>0</v>
          </cell>
        </row>
        <row r="1449">
          <cell r="B1449" t="str">
            <v>2152General Fund Transfers</v>
          </cell>
          <cell r="C1449" t="str">
            <v>2152</v>
          </cell>
          <cell r="D1449" t="str">
            <v>LLEBG 2000LBBX2760 Grant</v>
          </cell>
          <cell r="E1449" t="str">
            <v>General Fund Transfers</v>
          </cell>
          <cell r="F1449" t="str">
            <v>General Fund Transfers</v>
          </cell>
          <cell r="G1449">
            <v>0</v>
          </cell>
          <cell r="H1449">
            <v>0</v>
          </cell>
        </row>
        <row r="1450">
          <cell r="B1450" t="str">
            <v>2152Grant</v>
          </cell>
          <cell r="C1450" t="str">
            <v>2152</v>
          </cell>
          <cell r="D1450" t="str">
            <v>LLEBG 2000LBBX2760 Grant</v>
          </cell>
          <cell r="E1450" t="str">
            <v>Grant</v>
          </cell>
          <cell r="F1450" t="str">
            <v>Grant</v>
          </cell>
          <cell r="G1450">
            <v>0</v>
          </cell>
          <cell r="H1450">
            <v>0</v>
          </cell>
        </row>
        <row r="1451">
          <cell r="B1451" t="str">
            <v>2152Intergovt. Revenues</v>
          </cell>
          <cell r="C1451" t="str">
            <v>2152</v>
          </cell>
          <cell r="D1451" t="str">
            <v>LLEBG 2000LBBX2760 Grant</v>
          </cell>
          <cell r="E1451" t="str">
            <v>Intergovt. Revenues</v>
          </cell>
          <cell r="F1451" t="str">
            <v>Intergovt. Revenues</v>
          </cell>
          <cell r="G1451">
            <v>0</v>
          </cell>
          <cell r="H1451">
            <v>0</v>
          </cell>
        </row>
        <row r="1452">
          <cell r="B1452" t="str">
            <v>2152Licenses and Permits</v>
          </cell>
          <cell r="C1452" t="str">
            <v>2152</v>
          </cell>
          <cell r="D1452" t="str">
            <v>LLEBG 2000LBBX2760 Grant</v>
          </cell>
          <cell r="E1452" t="str">
            <v>Licenses and Permits</v>
          </cell>
          <cell r="F1452" t="str">
            <v>Licenses and Permits</v>
          </cell>
          <cell r="G1452">
            <v>0</v>
          </cell>
          <cell r="H1452">
            <v>0</v>
          </cell>
        </row>
        <row r="1453">
          <cell r="B1453" t="str">
            <v>2152Miscellaneous Revenue</v>
          </cell>
          <cell r="C1453" t="str">
            <v>2152</v>
          </cell>
          <cell r="D1453" t="str">
            <v>LLEBG 2000LBBX2760 Grant</v>
          </cell>
          <cell r="E1453" t="str">
            <v>Miscellaneous Revenue</v>
          </cell>
          <cell r="F1453" t="str">
            <v>Miscellaneous Revenue</v>
          </cell>
          <cell r="G1453">
            <v>0</v>
          </cell>
          <cell r="H1453">
            <v>0</v>
          </cell>
        </row>
        <row r="1454">
          <cell r="B1454" t="str">
            <v>2152Other Financing Sources</v>
          </cell>
          <cell r="C1454" t="str">
            <v>2152</v>
          </cell>
          <cell r="D1454" t="str">
            <v>LLEBG 2000LBBX2760 Grant</v>
          </cell>
          <cell r="E1454" t="str">
            <v>Other Financing Sources</v>
          </cell>
          <cell r="F1454" t="str">
            <v>Other Financing Sources</v>
          </cell>
          <cell r="G1454">
            <v>0</v>
          </cell>
          <cell r="H1454">
            <v>0</v>
          </cell>
        </row>
        <row r="1455">
          <cell r="B1455" t="str">
            <v>2152Taxes</v>
          </cell>
          <cell r="C1455" t="str">
            <v>2152</v>
          </cell>
          <cell r="D1455" t="str">
            <v>LLEBG 2000LBBX2760 Grant</v>
          </cell>
          <cell r="E1455" t="str">
            <v>Taxes</v>
          </cell>
          <cell r="F1455" t="str">
            <v>Taxes</v>
          </cell>
          <cell r="G1455">
            <v>0</v>
          </cell>
          <cell r="H1455">
            <v>0</v>
          </cell>
        </row>
        <row r="1456">
          <cell r="B1456" t="str">
            <v>2152Charges for Services</v>
          </cell>
          <cell r="C1456" t="str">
            <v>2152</v>
          </cell>
          <cell r="D1456" t="str">
            <v>LLEBG 2000LBBX2760 Grant</v>
          </cell>
          <cell r="E1456" t="str">
            <v>Charges for Services</v>
          </cell>
          <cell r="F1456" t="str">
            <v>Charges for Services</v>
          </cell>
          <cell r="G1456">
            <v>0</v>
          </cell>
          <cell r="H1456">
            <v>0</v>
          </cell>
        </row>
        <row r="1457">
          <cell r="B1457" t="str">
            <v>2152Fines and Forfeits</v>
          </cell>
          <cell r="C1457" t="str">
            <v>2152</v>
          </cell>
          <cell r="D1457" t="str">
            <v>LLEBG 2000LBBX2760 Grant</v>
          </cell>
          <cell r="E1457" t="str">
            <v>Fines and Forfeits</v>
          </cell>
          <cell r="F1457" t="str">
            <v>Fines and Forfeits</v>
          </cell>
          <cell r="G1457">
            <v>0</v>
          </cell>
          <cell r="H1457">
            <v>0</v>
          </cell>
        </row>
        <row r="1458">
          <cell r="B1458" t="str">
            <v>2152General Fund Transfers</v>
          </cell>
          <cell r="C1458" t="str">
            <v>2152</v>
          </cell>
          <cell r="D1458" t="str">
            <v>LLEBG 2000LBBX2760 Grant</v>
          </cell>
          <cell r="E1458" t="str">
            <v>General Fund Transfers</v>
          </cell>
          <cell r="F1458" t="str">
            <v>General Fund Transfers</v>
          </cell>
          <cell r="G1458">
            <v>0</v>
          </cell>
          <cell r="H1458">
            <v>0</v>
          </cell>
        </row>
        <row r="1459">
          <cell r="B1459" t="str">
            <v>2152Grant</v>
          </cell>
          <cell r="C1459" t="str">
            <v>2152</v>
          </cell>
          <cell r="D1459" t="str">
            <v>LLEBG 2000LBBX2760 Grant</v>
          </cell>
          <cell r="E1459" t="str">
            <v>Grant</v>
          </cell>
          <cell r="F1459" t="str">
            <v>Grant</v>
          </cell>
          <cell r="G1459">
            <v>0</v>
          </cell>
          <cell r="H1459">
            <v>0</v>
          </cell>
        </row>
        <row r="1460">
          <cell r="B1460" t="str">
            <v>2152Intergovt. Revenues</v>
          </cell>
          <cell r="C1460" t="str">
            <v>2152</v>
          </cell>
          <cell r="D1460" t="str">
            <v>LLEBG 2000LBBX2760 Grant</v>
          </cell>
          <cell r="E1460" t="str">
            <v>Intergovt. Revenues</v>
          </cell>
          <cell r="F1460" t="str">
            <v>Intergovt. Revenues</v>
          </cell>
          <cell r="G1460">
            <v>0</v>
          </cell>
          <cell r="H1460">
            <v>0</v>
          </cell>
        </row>
        <row r="1461">
          <cell r="B1461" t="str">
            <v>2152Licenses and Permits</v>
          </cell>
          <cell r="C1461" t="str">
            <v>2152</v>
          </cell>
          <cell r="D1461" t="str">
            <v>LLEBG 2000LBBX2760 Grant</v>
          </cell>
          <cell r="E1461" t="str">
            <v>Licenses and Permits</v>
          </cell>
          <cell r="F1461" t="str">
            <v>Licenses and Permits</v>
          </cell>
          <cell r="G1461">
            <v>0</v>
          </cell>
          <cell r="H1461">
            <v>0</v>
          </cell>
        </row>
        <row r="1462">
          <cell r="B1462" t="str">
            <v>2152Miscellaneous Revenue</v>
          </cell>
          <cell r="C1462" t="str">
            <v>2152</v>
          </cell>
          <cell r="D1462" t="str">
            <v>LLEBG 2000LBBX2760 Grant</v>
          </cell>
          <cell r="E1462" t="str">
            <v>Miscellaneous Revenue</v>
          </cell>
          <cell r="F1462" t="str">
            <v>Miscellaneous Revenue</v>
          </cell>
          <cell r="G1462">
            <v>0</v>
          </cell>
          <cell r="H1462">
            <v>0</v>
          </cell>
        </row>
        <row r="1463">
          <cell r="B1463" t="str">
            <v>2152Other Financing Sources</v>
          </cell>
          <cell r="C1463" t="str">
            <v>2152</v>
          </cell>
          <cell r="D1463" t="str">
            <v>LLEBG 2000LBBX2760 Grant</v>
          </cell>
          <cell r="E1463" t="str">
            <v>Other Financing Sources</v>
          </cell>
          <cell r="F1463" t="str">
            <v>Other Financing Sources</v>
          </cell>
          <cell r="G1463">
            <v>0</v>
          </cell>
          <cell r="H1463">
            <v>0</v>
          </cell>
        </row>
        <row r="1464">
          <cell r="B1464" t="str">
            <v>2152Taxes</v>
          </cell>
          <cell r="C1464" t="str">
            <v>2152</v>
          </cell>
          <cell r="D1464" t="str">
            <v>LLEBG 2000LBBX2760 Grant</v>
          </cell>
          <cell r="E1464" t="str">
            <v>Taxes</v>
          </cell>
          <cell r="F1464" t="str">
            <v>Taxes</v>
          </cell>
          <cell r="G1464">
            <v>0</v>
          </cell>
          <cell r="H1464">
            <v>0</v>
          </cell>
        </row>
        <row r="1465">
          <cell r="B1465" t="str">
            <v>2152Charges for Services</v>
          </cell>
          <cell r="C1465" t="str">
            <v>2152</v>
          </cell>
          <cell r="D1465" t="str">
            <v>LLEBG 2000LBBX2760 Grant</v>
          </cell>
          <cell r="E1465" t="str">
            <v>Charges for Services</v>
          </cell>
          <cell r="F1465" t="str">
            <v>Charges for Services</v>
          </cell>
          <cell r="G1465">
            <v>0</v>
          </cell>
          <cell r="H1465">
            <v>0</v>
          </cell>
        </row>
        <row r="1466">
          <cell r="B1466" t="str">
            <v>2152Fines and Forfeits</v>
          </cell>
          <cell r="C1466" t="str">
            <v>2152</v>
          </cell>
          <cell r="D1466" t="str">
            <v>LLEBG 2000LBBX2760 Grant</v>
          </cell>
          <cell r="E1466" t="str">
            <v>Fines and Forfeits</v>
          </cell>
          <cell r="F1466" t="str">
            <v>Fines and Forfeits</v>
          </cell>
          <cell r="G1466">
            <v>0</v>
          </cell>
          <cell r="H1466">
            <v>0</v>
          </cell>
        </row>
        <row r="1467">
          <cell r="B1467" t="str">
            <v>2152General Fund Transfers</v>
          </cell>
          <cell r="C1467" t="str">
            <v>2152</v>
          </cell>
          <cell r="D1467" t="str">
            <v>LLEBG 2000LBBX2760 Grant</v>
          </cell>
          <cell r="E1467" t="str">
            <v>General Fund Transfers</v>
          </cell>
          <cell r="F1467" t="str">
            <v>General Fund Transfers</v>
          </cell>
          <cell r="G1467">
            <v>0</v>
          </cell>
          <cell r="H1467">
            <v>0</v>
          </cell>
        </row>
        <row r="1468">
          <cell r="B1468" t="str">
            <v>2152Grant</v>
          </cell>
          <cell r="C1468" t="str">
            <v>2152</v>
          </cell>
          <cell r="D1468" t="str">
            <v>LLEBG 2000LBBX2760 Grant</v>
          </cell>
          <cell r="E1468" t="str">
            <v>Grant</v>
          </cell>
          <cell r="F1468" t="str">
            <v>Grant</v>
          </cell>
          <cell r="G1468">
            <v>0</v>
          </cell>
          <cell r="H1468">
            <v>0</v>
          </cell>
        </row>
        <row r="1469">
          <cell r="B1469" t="str">
            <v>2152Intergovt. Revenues</v>
          </cell>
          <cell r="C1469" t="str">
            <v>2152</v>
          </cell>
          <cell r="D1469" t="str">
            <v>LLEBG 2000LBBX2760 Grant</v>
          </cell>
          <cell r="E1469" t="str">
            <v>Intergovt. Revenues</v>
          </cell>
          <cell r="F1469" t="str">
            <v>Intergovt. Revenues</v>
          </cell>
          <cell r="G1469">
            <v>0</v>
          </cell>
          <cell r="H1469">
            <v>0</v>
          </cell>
        </row>
        <row r="1470">
          <cell r="B1470" t="str">
            <v>2152Licenses and Permits</v>
          </cell>
          <cell r="C1470" t="str">
            <v>2152</v>
          </cell>
          <cell r="D1470" t="str">
            <v>LLEBG 2000LBBX2760 Grant</v>
          </cell>
          <cell r="E1470" t="str">
            <v>Licenses and Permits</v>
          </cell>
          <cell r="F1470" t="str">
            <v>Licenses and Permits</v>
          </cell>
          <cell r="G1470">
            <v>0</v>
          </cell>
          <cell r="H1470">
            <v>0</v>
          </cell>
        </row>
        <row r="1471">
          <cell r="B1471" t="str">
            <v>2152Miscellaneous Revenue</v>
          </cell>
          <cell r="C1471" t="str">
            <v>2152</v>
          </cell>
          <cell r="D1471" t="str">
            <v>LLEBG 2000LBBX2760 Grant</v>
          </cell>
          <cell r="E1471" t="str">
            <v>Miscellaneous Revenue</v>
          </cell>
          <cell r="F1471" t="str">
            <v>Miscellaneous Revenue</v>
          </cell>
          <cell r="G1471">
            <v>0</v>
          </cell>
          <cell r="H1471">
            <v>0</v>
          </cell>
        </row>
        <row r="1472">
          <cell r="B1472" t="str">
            <v>2152Other Financing Sources</v>
          </cell>
          <cell r="C1472" t="str">
            <v>2152</v>
          </cell>
          <cell r="D1472" t="str">
            <v>LLEBG 2000LBBX2760 Grant</v>
          </cell>
          <cell r="E1472" t="str">
            <v>Other Financing Sources</v>
          </cell>
          <cell r="F1472" t="str">
            <v>Other Financing Sources</v>
          </cell>
          <cell r="G1472">
            <v>0</v>
          </cell>
          <cell r="H1472">
            <v>0</v>
          </cell>
        </row>
        <row r="1473">
          <cell r="B1473" t="str">
            <v>2152Taxes</v>
          </cell>
          <cell r="C1473" t="str">
            <v>2152</v>
          </cell>
          <cell r="D1473" t="str">
            <v>LLEBG 2000LBBX2760 Grant</v>
          </cell>
          <cell r="E1473" t="str">
            <v>Taxes</v>
          </cell>
          <cell r="F1473" t="str">
            <v>Taxes</v>
          </cell>
          <cell r="G1473">
            <v>0</v>
          </cell>
          <cell r="H1473">
            <v>0</v>
          </cell>
        </row>
        <row r="1474">
          <cell r="B1474" t="str">
            <v>2152Charges for Services</v>
          </cell>
          <cell r="C1474" t="str">
            <v>2152</v>
          </cell>
          <cell r="D1474" t="str">
            <v>LLEBG 2000LBBX2760 Grant</v>
          </cell>
          <cell r="E1474" t="str">
            <v>Charges for Services</v>
          </cell>
          <cell r="F1474" t="str">
            <v>Charges for Services</v>
          </cell>
          <cell r="G1474">
            <v>0</v>
          </cell>
          <cell r="H1474">
            <v>0</v>
          </cell>
        </row>
        <row r="1475">
          <cell r="B1475" t="str">
            <v>2152Fines and Forfeits</v>
          </cell>
          <cell r="C1475" t="str">
            <v>2152</v>
          </cell>
          <cell r="D1475" t="str">
            <v>LLEBG 2000LBBX2760 Grant</v>
          </cell>
          <cell r="E1475" t="str">
            <v>Fines and Forfeits</v>
          </cell>
          <cell r="F1475" t="str">
            <v>Fines and Forfeits</v>
          </cell>
          <cell r="G1475">
            <v>0</v>
          </cell>
          <cell r="H1475">
            <v>0</v>
          </cell>
        </row>
        <row r="1476">
          <cell r="B1476" t="str">
            <v>2152General Fund Transfers</v>
          </cell>
          <cell r="C1476" t="str">
            <v>2152</v>
          </cell>
          <cell r="D1476" t="str">
            <v>LLEBG 2000LBBX2760 Grant</v>
          </cell>
          <cell r="E1476" t="str">
            <v>General Fund Transfers</v>
          </cell>
          <cell r="F1476" t="str">
            <v>General Fund Transfers</v>
          </cell>
          <cell r="G1476">
            <v>0</v>
          </cell>
          <cell r="H1476">
            <v>0</v>
          </cell>
        </row>
        <row r="1477">
          <cell r="B1477" t="str">
            <v>2152Grant</v>
          </cell>
          <cell r="C1477" t="str">
            <v>2152</v>
          </cell>
          <cell r="D1477" t="str">
            <v>LLEBG 2000LBBX2760 Grant</v>
          </cell>
          <cell r="E1477" t="str">
            <v>Grant</v>
          </cell>
          <cell r="F1477" t="str">
            <v>Grant</v>
          </cell>
          <cell r="G1477">
            <v>0</v>
          </cell>
          <cell r="H1477">
            <v>0</v>
          </cell>
        </row>
        <row r="1478">
          <cell r="B1478" t="str">
            <v>2152Intergovt. Revenues</v>
          </cell>
          <cell r="C1478" t="str">
            <v>2152</v>
          </cell>
          <cell r="D1478" t="str">
            <v>LLEBG 2000LBBX2760 Grant</v>
          </cell>
          <cell r="E1478" t="str">
            <v>Intergovt. Revenues</v>
          </cell>
          <cell r="F1478" t="str">
            <v>Intergovt. Revenues</v>
          </cell>
          <cell r="G1478">
            <v>0</v>
          </cell>
          <cell r="H1478">
            <v>0</v>
          </cell>
        </row>
        <row r="1479">
          <cell r="B1479" t="str">
            <v>2152Licenses and Permits</v>
          </cell>
          <cell r="C1479" t="str">
            <v>2152</v>
          </cell>
          <cell r="D1479" t="str">
            <v>LLEBG 2000LBBX2760 Grant</v>
          </cell>
          <cell r="E1479" t="str">
            <v>Licenses and Permits</v>
          </cell>
          <cell r="F1479" t="str">
            <v>Licenses and Permits</v>
          </cell>
          <cell r="G1479">
            <v>0</v>
          </cell>
          <cell r="H1479">
            <v>0</v>
          </cell>
        </row>
        <row r="1480">
          <cell r="B1480" t="str">
            <v>2152Miscellaneous Revenue</v>
          </cell>
          <cell r="C1480" t="str">
            <v>2152</v>
          </cell>
          <cell r="D1480" t="str">
            <v>LLEBG 2000LBBX2760 Grant</v>
          </cell>
          <cell r="E1480" t="str">
            <v>Miscellaneous Revenue</v>
          </cell>
          <cell r="F1480" t="str">
            <v>Miscellaneous Revenue</v>
          </cell>
          <cell r="G1480">
            <v>0</v>
          </cell>
          <cell r="H1480">
            <v>0</v>
          </cell>
        </row>
        <row r="1481">
          <cell r="B1481" t="str">
            <v>2152Other Financing Sources</v>
          </cell>
          <cell r="C1481" t="str">
            <v>2152</v>
          </cell>
          <cell r="D1481" t="str">
            <v>LLEBG 2000LBBX2760 Grant</v>
          </cell>
          <cell r="E1481" t="str">
            <v>Other Financing Sources</v>
          </cell>
          <cell r="F1481" t="str">
            <v>Other Financing Sources</v>
          </cell>
          <cell r="G1481">
            <v>0</v>
          </cell>
          <cell r="H1481">
            <v>0</v>
          </cell>
        </row>
        <row r="1482">
          <cell r="B1482" t="str">
            <v>2152Taxes</v>
          </cell>
          <cell r="C1482" t="str">
            <v>2152</v>
          </cell>
          <cell r="D1482" t="str">
            <v>LLEBG 2000LBBX2760 Grant</v>
          </cell>
          <cell r="E1482" t="str">
            <v>Taxes</v>
          </cell>
          <cell r="F1482" t="str">
            <v>Taxes</v>
          </cell>
          <cell r="G1482">
            <v>0</v>
          </cell>
          <cell r="H1482">
            <v>0</v>
          </cell>
        </row>
        <row r="1483">
          <cell r="B1483" t="str">
            <v>2152Charges for Services</v>
          </cell>
          <cell r="C1483" t="str">
            <v>2152</v>
          </cell>
          <cell r="D1483" t="str">
            <v>LLEBG 2000LBBX2760 Grant</v>
          </cell>
          <cell r="E1483" t="str">
            <v>Charges for Services</v>
          </cell>
          <cell r="F1483" t="str">
            <v>Charges for Services</v>
          </cell>
          <cell r="G1483">
            <v>0</v>
          </cell>
          <cell r="H1483">
            <v>0</v>
          </cell>
        </row>
        <row r="1484">
          <cell r="B1484" t="str">
            <v>2152Fines and Forfeits</v>
          </cell>
          <cell r="C1484" t="str">
            <v>2152</v>
          </cell>
          <cell r="D1484" t="str">
            <v>LLEBG 2000LBBX2760 Grant</v>
          </cell>
          <cell r="E1484" t="str">
            <v>Fines and Forfeits</v>
          </cell>
          <cell r="F1484" t="str">
            <v>Fines and Forfeits</v>
          </cell>
          <cell r="G1484">
            <v>0</v>
          </cell>
          <cell r="H1484">
            <v>0</v>
          </cell>
        </row>
        <row r="1485">
          <cell r="B1485" t="str">
            <v>2152General Fund Transfers</v>
          </cell>
          <cell r="C1485" t="str">
            <v>2152</v>
          </cell>
          <cell r="D1485" t="str">
            <v>LLEBG 2000LBBX2760 Grant</v>
          </cell>
          <cell r="E1485" t="str">
            <v>General Fund Transfers</v>
          </cell>
          <cell r="F1485" t="str">
            <v>General Fund Transfers</v>
          </cell>
          <cell r="G1485">
            <v>0</v>
          </cell>
          <cell r="H1485">
            <v>0</v>
          </cell>
        </row>
        <row r="1486">
          <cell r="B1486" t="str">
            <v>2152Grant</v>
          </cell>
          <cell r="C1486" t="str">
            <v>2152</v>
          </cell>
          <cell r="D1486" t="str">
            <v>LLEBG 2000LBBX2760 Grant</v>
          </cell>
          <cell r="E1486" t="str">
            <v>Grant</v>
          </cell>
          <cell r="F1486" t="str">
            <v>Grant</v>
          </cell>
          <cell r="G1486">
            <v>0</v>
          </cell>
          <cell r="H1486">
            <v>0</v>
          </cell>
        </row>
        <row r="1487">
          <cell r="B1487" t="str">
            <v>2152Intergovt. Revenues</v>
          </cell>
          <cell r="C1487" t="str">
            <v>2152</v>
          </cell>
          <cell r="D1487" t="str">
            <v>LLEBG 2000LBBX2760 Grant</v>
          </cell>
          <cell r="E1487" t="str">
            <v>Intergovt. Revenues</v>
          </cell>
          <cell r="F1487" t="str">
            <v>Intergovt. Revenues</v>
          </cell>
          <cell r="G1487">
            <v>0</v>
          </cell>
          <cell r="H1487">
            <v>0</v>
          </cell>
        </row>
        <row r="1488">
          <cell r="B1488" t="str">
            <v>2152Licenses and Permits</v>
          </cell>
          <cell r="C1488" t="str">
            <v>2152</v>
          </cell>
          <cell r="D1488" t="str">
            <v>LLEBG 2000LBBX2760 Grant</v>
          </cell>
          <cell r="E1488" t="str">
            <v>Licenses and Permits</v>
          </cell>
          <cell r="F1488" t="str">
            <v>Licenses and Permits</v>
          </cell>
          <cell r="G1488">
            <v>0</v>
          </cell>
          <cell r="H1488">
            <v>0</v>
          </cell>
        </row>
        <row r="1489">
          <cell r="B1489" t="str">
            <v>2152Miscellaneous Revenue</v>
          </cell>
          <cell r="C1489" t="str">
            <v>2152</v>
          </cell>
          <cell r="D1489" t="str">
            <v>LLEBG 2000LBBX2760 Grant</v>
          </cell>
          <cell r="E1489" t="str">
            <v>Miscellaneous Revenue</v>
          </cell>
          <cell r="F1489" t="str">
            <v>Miscellaneous Revenue</v>
          </cell>
          <cell r="G1489">
            <v>0</v>
          </cell>
          <cell r="H1489">
            <v>0</v>
          </cell>
        </row>
        <row r="1490">
          <cell r="B1490" t="str">
            <v>2152Other Financing Sources</v>
          </cell>
          <cell r="C1490" t="str">
            <v>2152</v>
          </cell>
          <cell r="D1490" t="str">
            <v>LLEBG 2000LBBX2760 Grant</v>
          </cell>
          <cell r="E1490" t="str">
            <v>Other Financing Sources</v>
          </cell>
          <cell r="F1490" t="str">
            <v>Other Financing Sources</v>
          </cell>
          <cell r="G1490">
            <v>0</v>
          </cell>
          <cell r="H1490">
            <v>0</v>
          </cell>
        </row>
        <row r="1491">
          <cell r="B1491" t="str">
            <v>2152Taxes</v>
          </cell>
          <cell r="C1491" t="str">
            <v>2152</v>
          </cell>
          <cell r="D1491" t="str">
            <v>LLEBG 2000LBBX2760 Grant</v>
          </cell>
          <cell r="E1491" t="str">
            <v>Taxes</v>
          </cell>
          <cell r="F1491" t="str">
            <v>Taxes</v>
          </cell>
          <cell r="G1491">
            <v>0</v>
          </cell>
          <cell r="H1491">
            <v>0</v>
          </cell>
        </row>
        <row r="1492">
          <cell r="B1492" t="str">
            <v>2157Charges for Services</v>
          </cell>
          <cell r="C1492" t="str">
            <v>2157</v>
          </cell>
          <cell r="D1492" t="str">
            <v>Byrne Justice Assistance FFY 05 Grant</v>
          </cell>
          <cell r="E1492" t="str">
            <v>Charges for Services</v>
          </cell>
          <cell r="F1492" t="str">
            <v>Charges for Services</v>
          </cell>
          <cell r="G1492">
            <v>0</v>
          </cell>
          <cell r="H1492">
            <v>0</v>
          </cell>
        </row>
        <row r="1493">
          <cell r="B1493" t="str">
            <v>2157Fines and Forfeits</v>
          </cell>
          <cell r="C1493" t="str">
            <v>2157</v>
          </cell>
          <cell r="D1493" t="str">
            <v>Byrne Justice Assistance FFY 05 Grant</v>
          </cell>
          <cell r="E1493" t="str">
            <v>Fines and Forfeits</v>
          </cell>
          <cell r="F1493" t="str">
            <v>Fines and Forfeits</v>
          </cell>
          <cell r="G1493">
            <v>0</v>
          </cell>
          <cell r="H1493">
            <v>0</v>
          </cell>
        </row>
        <row r="1494">
          <cell r="B1494" t="str">
            <v>2157General Fund Transfers</v>
          </cell>
          <cell r="C1494" t="str">
            <v>2157</v>
          </cell>
          <cell r="D1494" t="str">
            <v>Byrne Justice Assistance FFY 05 Grant</v>
          </cell>
          <cell r="E1494" t="str">
            <v>General Fund Transfers</v>
          </cell>
          <cell r="F1494" t="str">
            <v>General Fund Transfers</v>
          </cell>
          <cell r="G1494">
            <v>0</v>
          </cell>
          <cell r="H1494">
            <v>0</v>
          </cell>
        </row>
        <row r="1495">
          <cell r="B1495" t="str">
            <v>2157Grant</v>
          </cell>
          <cell r="C1495" t="str">
            <v>2157</v>
          </cell>
          <cell r="D1495" t="str">
            <v>Byrne Justice Assistance FFY 05 Grant</v>
          </cell>
          <cell r="E1495" t="str">
            <v>Grant</v>
          </cell>
          <cell r="F1495" t="str">
            <v>Grant</v>
          </cell>
          <cell r="G1495">
            <v>0</v>
          </cell>
          <cell r="H1495">
            <v>0</v>
          </cell>
        </row>
        <row r="1496">
          <cell r="B1496" t="str">
            <v>2157Intergovt. Revenues</v>
          </cell>
          <cell r="C1496" t="str">
            <v>2157</v>
          </cell>
          <cell r="D1496" t="str">
            <v>Byrne Justice Assistance FFY 05 Grant</v>
          </cell>
          <cell r="E1496" t="str">
            <v>Intergovt. Revenues</v>
          </cell>
          <cell r="F1496" t="str">
            <v>Intergovt. Revenues</v>
          </cell>
          <cell r="G1496">
            <v>0</v>
          </cell>
          <cell r="H1496">
            <v>0</v>
          </cell>
        </row>
        <row r="1497">
          <cell r="B1497" t="str">
            <v>2157Licenses and Permits</v>
          </cell>
          <cell r="C1497" t="str">
            <v>2157</v>
          </cell>
          <cell r="D1497" t="str">
            <v>Byrne Justice Assistance FFY 05 Grant</v>
          </cell>
          <cell r="E1497" t="str">
            <v>Licenses and Permits</v>
          </cell>
          <cell r="F1497" t="str">
            <v>Licenses and Permits</v>
          </cell>
          <cell r="G1497">
            <v>0</v>
          </cell>
          <cell r="H1497">
            <v>0</v>
          </cell>
        </row>
        <row r="1498">
          <cell r="B1498" t="str">
            <v>2157Miscellaneous Revenue</v>
          </cell>
          <cell r="C1498" t="str">
            <v>2157</v>
          </cell>
          <cell r="D1498" t="str">
            <v>Byrne Justice Assistance FFY 05 Grant</v>
          </cell>
          <cell r="E1498" t="str">
            <v>Miscellaneous Revenue</v>
          </cell>
          <cell r="F1498" t="str">
            <v>Miscellaneous Revenue</v>
          </cell>
          <cell r="G1498">
            <v>0</v>
          </cell>
          <cell r="H1498">
            <v>0</v>
          </cell>
        </row>
        <row r="1499">
          <cell r="B1499" t="str">
            <v>2157Other Financing Sources</v>
          </cell>
          <cell r="C1499" t="str">
            <v>2157</v>
          </cell>
          <cell r="D1499" t="str">
            <v>Byrne Justice Assistance FFY 05 Grant</v>
          </cell>
          <cell r="E1499" t="str">
            <v>Other Financing Sources</v>
          </cell>
          <cell r="F1499" t="str">
            <v>Other Financing Sources</v>
          </cell>
          <cell r="G1499">
            <v>0</v>
          </cell>
          <cell r="H1499">
            <v>0</v>
          </cell>
        </row>
        <row r="1500">
          <cell r="B1500" t="str">
            <v>2157Taxes</v>
          </cell>
          <cell r="C1500" t="str">
            <v>2157</v>
          </cell>
          <cell r="D1500" t="str">
            <v>Byrne Justice Assistance FFY 05 Grant</v>
          </cell>
          <cell r="E1500" t="str">
            <v>Taxes</v>
          </cell>
          <cell r="F1500" t="str">
            <v>Taxes</v>
          </cell>
          <cell r="G1500">
            <v>0</v>
          </cell>
          <cell r="H1500">
            <v>0</v>
          </cell>
        </row>
        <row r="1501">
          <cell r="B1501" t="str">
            <v>2158Charges for Services</v>
          </cell>
          <cell r="C1501" t="str">
            <v>2158</v>
          </cell>
          <cell r="D1501" t="str">
            <v>Byrne Justice Assistance FFY 06 Grant</v>
          </cell>
          <cell r="E1501" t="str">
            <v>Charges for Services</v>
          </cell>
          <cell r="F1501" t="str">
            <v>Charges for Services</v>
          </cell>
          <cell r="G1501">
            <v>0</v>
          </cell>
          <cell r="H1501">
            <v>0</v>
          </cell>
        </row>
        <row r="1502">
          <cell r="B1502" t="str">
            <v>2158Fines and Forfeits</v>
          </cell>
          <cell r="C1502" t="str">
            <v>2158</v>
          </cell>
          <cell r="D1502" t="str">
            <v>Byrne Justice Assistance FFY 06 Grant</v>
          </cell>
          <cell r="E1502" t="str">
            <v>Fines and Forfeits</v>
          </cell>
          <cell r="F1502" t="str">
            <v>Fines and Forfeits</v>
          </cell>
          <cell r="G1502">
            <v>0</v>
          </cell>
          <cell r="H1502">
            <v>0</v>
          </cell>
        </row>
        <row r="1503">
          <cell r="B1503" t="str">
            <v>2158General Fund Transfers</v>
          </cell>
          <cell r="C1503" t="str">
            <v>2158</v>
          </cell>
          <cell r="D1503" t="str">
            <v>Byrne Justice Assistance FFY 06 Grant</v>
          </cell>
          <cell r="E1503" t="str">
            <v>General Fund Transfers</v>
          </cell>
          <cell r="F1503" t="str">
            <v>General Fund Transfers</v>
          </cell>
          <cell r="G1503">
            <v>0</v>
          </cell>
          <cell r="H1503">
            <v>0</v>
          </cell>
        </row>
        <row r="1504">
          <cell r="B1504" t="str">
            <v>2158Grant</v>
          </cell>
          <cell r="C1504" t="str">
            <v>2158</v>
          </cell>
          <cell r="D1504" t="str">
            <v>Byrne Justice Assistance FFY 06 Grant</v>
          </cell>
          <cell r="E1504" t="str">
            <v>Grant</v>
          </cell>
          <cell r="F1504" t="str">
            <v>Grant</v>
          </cell>
          <cell r="G1504">
            <v>0</v>
          </cell>
          <cell r="H1504">
            <v>0</v>
          </cell>
        </row>
        <row r="1505">
          <cell r="B1505" t="str">
            <v>2158Intergovt. Revenues</v>
          </cell>
          <cell r="C1505" t="str">
            <v>2158</v>
          </cell>
          <cell r="D1505" t="str">
            <v>Byrne Justice Assistance FFY 06 Grant</v>
          </cell>
          <cell r="E1505" t="str">
            <v>Intergovt. Revenues</v>
          </cell>
          <cell r="F1505" t="str">
            <v>Intergovt. Revenues</v>
          </cell>
          <cell r="G1505">
            <v>0</v>
          </cell>
          <cell r="H1505">
            <v>0</v>
          </cell>
        </row>
        <row r="1506">
          <cell r="B1506" t="str">
            <v>2158Licenses and Permits</v>
          </cell>
          <cell r="C1506" t="str">
            <v>2158</v>
          </cell>
          <cell r="D1506" t="str">
            <v>Byrne Justice Assistance FFY 06 Grant</v>
          </cell>
          <cell r="E1506" t="str">
            <v>Licenses and Permits</v>
          </cell>
          <cell r="F1506" t="str">
            <v>Licenses and Permits</v>
          </cell>
          <cell r="G1506">
            <v>0</v>
          </cell>
          <cell r="H1506">
            <v>0</v>
          </cell>
        </row>
        <row r="1507">
          <cell r="B1507" t="str">
            <v>2158Miscellaneous Revenue</v>
          </cell>
          <cell r="C1507" t="str">
            <v>2158</v>
          </cell>
          <cell r="D1507" t="str">
            <v>Byrne Justice Assistance FFY 06 Grant</v>
          </cell>
          <cell r="E1507" t="str">
            <v>Miscellaneous Revenue</v>
          </cell>
          <cell r="F1507" t="str">
            <v>Miscellaneous Revenue</v>
          </cell>
          <cell r="G1507">
            <v>0</v>
          </cell>
          <cell r="H1507">
            <v>0</v>
          </cell>
        </row>
        <row r="1508">
          <cell r="B1508" t="str">
            <v>2158Other Financing Sources</v>
          </cell>
          <cell r="C1508" t="str">
            <v>2158</v>
          </cell>
          <cell r="D1508" t="str">
            <v>Byrne Justice Assistance FFY 06 Grant</v>
          </cell>
          <cell r="E1508" t="str">
            <v>Other Financing Sources</v>
          </cell>
          <cell r="F1508" t="str">
            <v>Other Financing Sources</v>
          </cell>
          <cell r="G1508">
            <v>0</v>
          </cell>
          <cell r="H1508">
            <v>0</v>
          </cell>
        </row>
        <row r="1509">
          <cell r="B1509" t="str">
            <v>2158Taxes</v>
          </cell>
          <cell r="C1509" t="str">
            <v>2158</v>
          </cell>
          <cell r="D1509" t="str">
            <v>Byrne Justice Assistance FFY 06 Grant</v>
          </cell>
          <cell r="E1509" t="str">
            <v>Taxes</v>
          </cell>
          <cell r="F1509" t="str">
            <v>Taxes</v>
          </cell>
          <cell r="G1509">
            <v>0</v>
          </cell>
          <cell r="H1509">
            <v>0</v>
          </cell>
        </row>
        <row r="1510">
          <cell r="B1510" t="str">
            <v>2161Charges for Services</v>
          </cell>
          <cell r="C1510" t="str">
            <v>2161</v>
          </cell>
          <cell r="D1510" t="str">
            <v>Byrne Justice Assistance FFY 07 Grant</v>
          </cell>
          <cell r="E1510" t="str">
            <v>Charges for Services</v>
          </cell>
          <cell r="F1510" t="str">
            <v>Charges for Services</v>
          </cell>
          <cell r="G1510">
            <v>0</v>
          </cell>
          <cell r="H1510">
            <v>0</v>
          </cell>
        </row>
        <row r="1511">
          <cell r="B1511" t="str">
            <v>2161Fines and Forfeits</v>
          </cell>
          <cell r="C1511" t="str">
            <v>2161</v>
          </cell>
          <cell r="D1511" t="str">
            <v>Byrne Justice Assistance FFY 07 Grant</v>
          </cell>
          <cell r="E1511" t="str">
            <v>Fines and Forfeits</v>
          </cell>
          <cell r="F1511" t="str">
            <v>Fines and Forfeits</v>
          </cell>
          <cell r="G1511">
            <v>0</v>
          </cell>
          <cell r="H1511">
            <v>0</v>
          </cell>
        </row>
        <row r="1512">
          <cell r="B1512" t="str">
            <v>2161General Fund Transfers</v>
          </cell>
          <cell r="C1512" t="str">
            <v>2161</v>
          </cell>
          <cell r="D1512" t="str">
            <v>Byrne Justice Assistance FFY 07 Grant</v>
          </cell>
          <cell r="E1512" t="str">
            <v>General Fund Transfers</v>
          </cell>
          <cell r="F1512" t="str">
            <v>General Fund Transfers</v>
          </cell>
          <cell r="G1512">
            <v>0</v>
          </cell>
          <cell r="H1512">
            <v>0</v>
          </cell>
        </row>
        <row r="1513">
          <cell r="B1513" t="str">
            <v>2161Grant</v>
          </cell>
          <cell r="C1513" t="str">
            <v>2161</v>
          </cell>
          <cell r="D1513" t="str">
            <v>Byrne Justice Assistance FFY 07 Grant</v>
          </cell>
          <cell r="E1513" t="str">
            <v>Grant</v>
          </cell>
          <cell r="F1513" t="str">
            <v>Grant</v>
          </cell>
          <cell r="G1513">
            <v>0</v>
          </cell>
          <cell r="H1513">
            <v>0</v>
          </cell>
        </row>
        <row r="1514">
          <cell r="B1514" t="str">
            <v>2161Intergovt. Revenues</v>
          </cell>
          <cell r="C1514" t="str">
            <v>2161</v>
          </cell>
          <cell r="D1514" t="str">
            <v>Byrne Justice Assistance FFY 07 Grant</v>
          </cell>
          <cell r="E1514" t="str">
            <v>Intergovt. Revenues</v>
          </cell>
          <cell r="F1514" t="str">
            <v>Intergovt. Revenues</v>
          </cell>
          <cell r="G1514">
            <v>0</v>
          </cell>
          <cell r="H1514">
            <v>0</v>
          </cell>
        </row>
        <row r="1515">
          <cell r="B1515" t="str">
            <v>2161Licenses and Permits</v>
          </cell>
          <cell r="C1515" t="str">
            <v>2161</v>
          </cell>
          <cell r="D1515" t="str">
            <v>Byrne Justice Assistance FFY 07 Grant</v>
          </cell>
          <cell r="E1515" t="str">
            <v>Licenses and Permits</v>
          </cell>
          <cell r="F1515" t="str">
            <v>Licenses and Permits</v>
          </cell>
          <cell r="G1515">
            <v>0</v>
          </cell>
          <cell r="H1515">
            <v>0</v>
          </cell>
        </row>
        <row r="1516">
          <cell r="B1516" t="str">
            <v>2161Miscellaneous Revenue</v>
          </cell>
          <cell r="C1516" t="str">
            <v>2161</v>
          </cell>
          <cell r="D1516" t="str">
            <v>Byrne Justice Assistance FFY 07 Grant</v>
          </cell>
          <cell r="E1516" t="str">
            <v>Miscellaneous Revenue</v>
          </cell>
          <cell r="F1516" t="str">
            <v>Miscellaneous Revenue</v>
          </cell>
          <cell r="G1516">
            <v>0</v>
          </cell>
          <cell r="H1516">
            <v>0</v>
          </cell>
        </row>
        <row r="1517">
          <cell r="B1517" t="str">
            <v>2161Other Financing Sources</v>
          </cell>
          <cell r="C1517" t="str">
            <v>2161</v>
          </cell>
          <cell r="D1517" t="str">
            <v>Byrne Justice Assistance FFY 07 Grant</v>
          </cell>
          <cell r="E1517" t="str">
            <v>Other Financing Sources</v>
          </cell>
          <cell r="F1517" t="str">
            <v>Other Financing Sources</v>
          </cell>
          <cell r="G1517">
            <v>0</v>
          </cell>
          <cell r="H1517">
            <v>0</v>
          </cell>
        </row>
        <row r="1518">
          <cell r="B1518" t="str">
            <v>2161Taxes</v>
          </cell>
          <cell r="C1518" t="str">
            <v>2161</v>
          </cell>
          <cell r="D1518" t="str">
            <v>Byrne Justice Assistance FFY 07 Grant</v>
          </cell>
          <cell r="E1518" t="str">
            <v>Taxes</v>
          </cell>
          <cell r="F1518" t="str">
            <v>Taxes</v>
          </cell>
          <cell r="G1518">
            <v>0</v>
          </cell>
          <cell r="H1518">
            <v>0</v>
          </cell>
        </row>
        <row r="1519">
          <cell r="B1519" t="str">
            <v>2162Charges for Services</v>
          </cell>
          <cell r="C1519" t="str">
            <v>2162</v>
          </cell>
          <cell r="D1519" t="str">
            <v>Byrne Justice Assistance FFY 08 Grant</v>
          </cell>
          <cell r="E1519" t="str">
            <v>Charges for Services</v>
          </cell>
          <cell r="F1519" t="str">
            <v>Charges for Services</v>
          </cell>
          <cell r="G1519">
            <v>0</v>
          </cell>
          <cell r="H1519">
            <v>0</v>
          </cell>
        </row>
        <row r="1520">
          <cell r="B1520" t="str">
            <v>2162Fines and Forfeits</v>
          </cell>
          <cell r="C1520" t="str">
            <v>2162</v>
          </cell>
          <cell r="D1520" t="str">
            <v>Byrne Justice Assistance FFY 08 Grant</v>
          </cell>
          <cell r="E1520" t="str">
            <v>Fines and Forfeits</v>
          </cell>
          <cell r="F1520" t="str">
            <v>Fines and Forfeits</v>
          </cell>
          <cell r="G1520">
            <v>0</v>
          </cell>
          <cell r="H1520">
            <v>0</v>
          </cell>
        </row>
        <row r="1521">
          <cell r="B1521" t="str">
            <v>2162General Fund Transfers</v>
          </cell>
          <cell r="C1521" t="str">
            <v>2162</v>
          </cell>
          <cell r="D1521" t="str">
            <v>Byrne Justice Assistance FFY 08 Grant</v>
          </cell>
          <cell r="E1521" t="str">
            <v>General Fund Transfers</v>
          </cell>
          <cell r="F1521" t="str">
            <v>General Fund Transfers</v>
          </cell>
          <cell r="G1521">
            <v>0</v>
          </cell>
          <cell r="H1521">
            <v>0</v>
          </cell>
        </row>
        <row r="1522">
          <cell r="B1522" t="str">
            <v>2162Grant</v>
          </cell>
          <cell r="C1522" t="str">
            <v>2162</v>
          </cell>
          <cell r="D1522" t="str">
            <v>Byrne Justice Assistance FFY 08 Grant</v>
          </cell>
          <cell r="E1522" t="str">
            <v>Grant</v>
          </cell>
          <cell r="F1522" t="str">
            <v>Grant</v>
          </cell>
          <cell r="G1522">
            <v>0</v>
          </cell>
          <cell r="H1522">
            <v>0</v>
          </cell>
        </row>
        <row r="1523">
          <cell r="B1523" t="str">
            <v>2162Intergovt. Revenues</v>
          </cell>
          <cell r="C1523" t="str">
            <v>2162</v>
          </cell>
          <cell r="D1523" t="str">
            <v>Byrne Justice Assistance FFY 08 Grant</v>
          </cell>
          <cell r="E1523" t="str">
            <v>Intergovt. Revenues</v>
          </cell>
          <cell r="F1523" t="str">
            <v>Intergovt. Revenues</v>
          </cell>
          <cell r="G1523">
            <v>0</v>
          </cell>
          <cell r="H1523">
            <v>0</v>
          </cell>
        </row>
        <row r="1524">
          <cell r="B1524" t="str">
            <v>2162Licenses and Permits</v>
          </cell>
          <cell r="C1524" t="str">
            <v>2162</v>
          </cell>
          <cell r="D1524" t="str">
            <v>Byrne Justice Assistance FFY 08 Grant</v>
          </cell>
          <cell r="E1524" t="str">
            <v>Licenses and Permits</v>
          </cell>
          <cell r="F1524" t="str">
            <v>Licenses and Permits</v>
          </cell>
          <cell r="G1524">
            <v>0</v>
          </cell>
          <cell r="H1524">
            <v>0</v>
          </cell>
        </row>
        <row r="1525">
          <cell r="B1525" t="str">
            <v>2162Miscellaneous Revenue</v>
          </cell>
          <cell r="C1525" t="str">
            <v>2162</v>
          </cell>
          <cell r="D1525" t="str">
            <v>Byrne Justice Assistance FFY 08 Grant</v>
          </cell>
          <cell r="E1525" t="str">
            <v>Miscellaneous Revenue</v>
          </cell>
          <cell r="F1525" t="str">
            <v>Miscellaneous Revenue</v>
          </cell>
          <cell r="G1525">
            <v>0</v>
          </cell>
          <cell r="H1525">
            <v>0</v>
          </cell>
        </row>
        <row r="1526">
          <cell r="B1526" t="str">
            <v>2162Other Financing Sources</v>
          </cell>
          <cell r="C1526" t="str">
            <v>2162</v>
          </cell>
          <cell r="D1526" t="str">
            <v>Byrne Justice Assistance FFY 08 Grant</v>
          </cell>
          <cell r="E1526" t="str">
            <v>Other Financing Sources</v>
          </cell>
          <cell r="F1526" t="str">
            <v>Other Financing Sources</v>
          </cell>
          <cell r="G1526">
            <v>0</v>
          </cell>
          <cell r="H1526">
            <v>0</v>
          </cell>
        </row>
        <row r="1527">
          <cell r="B1527" t="str">
            <v>2162Taxes</v>
          </cell>
          <cell r="C1527" t="str">
            <v>2162</v>
          </cell>
          <cell r="D1527" t="str">
            <v>Byrne Justice Assistance FFY 08 Grant</v>
          </cell>
          <cell r="E1527" t="str">
            <v>Taxes</v>
          </cell>
          <cell r="F1527" t="str">
            <v>Taxes</v>
          </cell>
          <cell r="G1527">
            <v>0</v>
          </cell>
          <cell r="H1527">
            <v>0</v>
          </cell>
        </row>
        <row r="1528">
          <cell r="B1528" t="str">
            <v>3000Charges for Services</v>
          </cell>
          <cell r="C1528" t="str">
            <v>3000</v>
          </cell>
          <cell r="D1528" t="str">
            <v>Capital Improvement Program</v>
          </cell>
          <cell r="E1528" t="str">
            <v>Charges for Services</v>
          </cell>
          <cell r="F1528" t="str">
            <v>Charges for Services</v>
          </cell>
          <cell r="G1528">
            <v>0</v>
          </cell>
          <cell r="H1528">
            <v>0</v>
          </cell>
        </row>
        <row r="1529">
          <cell r="B1529" t="str">
            <v>3000Fines and Forfeits</v>
          </cell>
          <cell r="C1529" t="str">
            <v>3000</v>
          </cell>
          <cell r="D1529" t="str">
            <v>Capital Improvement Program</v>
          </cell>
          <cell r="E1529" t="str">
            <v>Fines and Forfeits</v>
          </cell>
          <cell r="F1529" t="str">
            <v>Fines and Forfeits</v>
          </cell>
          <cell r="G1529">
            <v>0</v>
          </cell>
          <cell r="H1529">
            <v>0</v>
          </cell>
        </row>
        <row r="1530">
          <cell r="B1530" t="str">
            <v>3000General Fund Transfers</v>
          </cell>
          <cell r="C1530" t="str">
            <v>3000</v>
          </cell>
          <cell r="D1530" t="str">
            <v>Capital Improvement Program</v>
          </cell>
          <cell r="E1530" t="str">
            <v>General Fund Transfers</v>
          </cell>
          <cell r="F1530" t="str">
            <v>General Fund Transfers</v>
          </cell>
          <cell r="G1530">
            <v>0</v>
          </cell>
          <cell r="H1530">
            <v>0</v>
          </cell>
        </row>
        <row r="1531">
          <cell r="B1531" t="str">
            <v>3000Grant</v>
          </cell>
          <cell r="C1531" t="str">
            <v>3000</v>
          </cell>
          <cell r="D1531" t="str">
            <v>Capital Improvement Program</v>
          </cell>
          <cell r="E1531" t="str">
            <v>Grant</v>
          </cell>
          <cell r="F1531" t="str">
            <v>Grant</v>
          </cell>
          <cell r="G1531">
            <v>0</v>
          </cell>
          <cell r="H1531">
            <v>0</v>
          </cell>
        </row>
        <row r="1532">
          <cell r="B1532" t="str">
            <v>3000Intergovt. Revenues</v>
          </cell>
          <cell r="C1532" t="str">
            <v>3000</v>
          </cell>
          <cell r="D1532" t="str">
            <v>Capital Improvement Program</v>
          </cell>
          <cell r="E1532" t="str">
            <v>Intergovt. Revenues</v>
          </cell>
          <cell r="F1532" t="str">
            <v>Intergovt. Revenues</v>
          </cell>
          <cell r="G1532">
            <v>0</v>
          </cell>
          <cell r="H1532">
            <v>0</v>
          </cell>
        </row>
        <row r="1533">
          <cell r="B1533" t="str">
            <v>3000Licenses and Permits</v>
          </cell>
          <cell r="C1533" t="str">
            <v>3000</v>
          </cell>
          <cell r="D1533" t="str">
            <v>Capital Improvement Program</v>
          </cell>
          <cell r="E1533" t="str">
            <v>Licenses and Permits</v>
          </cell>
          <cell r="F1533" t="str">
            <v>Licenses and Permits</v>
          </cell>
          <cell r="G1533">
            <v>0</v>
          </cell>
          <cell r="H1533">
            <v>0</v>
          </cell>
        </row>
        <row r="1534">
          <cell r="B1534" t="str">
            <v>3000Miscellaneous Revenue</v>
          </cell>
          <cell r="C1534" t="str">
            <v>3000</v>
          </cell>
          <cell r="D1534" t="str">
            <v>Capital Improvement Program</v>
          </cell>
          <cell r="E1534" t="str">
            <v>Miscellaneous Revenue</v>
          </cell>
          <cell r="F1534" t="str">
            <v>Miscellaneous Revenue</v>
          </cell>
          <cell r="G1534">
            <v>105567758</v>
          </cell>
          <cell r="H1534">
            <v>105567758</v>
          </cell>
        </row>
        <row r="1535">
          <cell r="B1535" t="str">
            <v>3000Other Financing Sources</v>
          </cell>
          <cell r="C1535" t="str">
            <v>3000</v>
          </cell>
          <cell r="D1535" t="str">
            <v>Capital Improvement Program</v>
          </cell>
          <cell r="E1535" t="str">
            <v>Other Financing Sources</v>
          </cell>
          <cell r="F1535" t="str">
            <v>Other Financing Sources</v>
          </cell>
          <cell r="G1535">
            <v>0</v>
          </cell>
          <cell r="H1535">
            <v>0</v>
          </cell>
        </row>
        <row r="1536">
          <cell r="B1536" t="str">
            <v>3000Taxes</v>
          </cell>
          <cell r="C1536" t="str">
            <v>3000</v>
          </cell>
          <cell r="D1536" t="str">
            <v>Capital Improvement Program</v>
          </cell>
          <cell r="E1536" t="str">
            <v>Taxes</v>
          </cell>
          <cell r="F1536" t="str">
            <v>Taxes</v>
          </cell>
          <cell r="G1536">
            <v>0</v>
          </cell>
          <cell r="H1536">
            <v>0</v>
          </cell>
        </row>
        <row r="1537">
          <cell r="B1537" t="str">
            <v>3001Charges for Services</v>
          </cell>
          <cell r="C1537" t="str">
            <v>3001</v>
          </cell>
          <cell r="D1537" t="str">
            <v>Roads Capital Improvement Program</v>
          </cell>
          <cell r="E1537" t="str">
            <v>Charges for Services</v>
          </cell>
          <cell r="F1537" t="str">
            <v>Charges for Services</v>
          </cell>
          <cell r="G1537">
            <v>0</v>
          </cell>
          <cell r="H1537">
            <v>0</v>
          </cell>
        </row>
        <row r="1538">
          <cell r="B1538" t="str">
            <v>3001Fines and Forfeits</v>
          </cell>
          <cell r="C1538" t="str">
            <v>3001</v>
          </cell>
          <cell r="D1538" t="str">
            <v>Roads Capital Improvement Program</v>
          </cell>
          <cell r="E1538" t="str">
            <v>Fines and Forfeits</v>
          </cell>
          <cell r="F1538" t="str">
            <v>Fines and Forfeits</v>
          </cell>
          <cell r="G1538">
            <v>0</v>
          </cell>
          <cell r="H1538">
            <v>0</v>
          </cell>
        </row>
        <row r="1539">
          <cell r="B1539" t="str">
            <v>3001General Fund Transfers</v>
          </cell>
          <cell r="C1539" t="str">
            <v>3001</v>
          </cell>
          <cell r="D1539" t="str">
            <v>Roads Capital Improvement Program</v>
          </cell>
          <cell r="E1539" t="str">
            <v>General Fund Transfers</v>
          </cell>
          <cell r="F1539" t="str">
            <v>General Fund Transfers</v>
          </cell>
          <cell r="G1539">
            <v>0</v>
          </cell>
          <cell r="H1539">
            <v>0</v>
          </cell>
        </row>
        <row r="1540">
          <cell r="B1540" t="str">
            <v>3001Grant</v>
          </cell>
          <cell r="C1540" t="str">
            <v>3001</v>
          </cell>
          <cell r="D1540" t="str">
            <v>Roads Capital Improvement Program</v>
          </cell>
          <cell r="E1540" t="str">
            <v>Grant</v>
          </cell>
          <cell r="F1540" t="str">
            <v>Grant</v>
          </cell>
          <cell r="G1540">
            <v>0</v>
          </cell>
          <cell r="H1540">
            <v>0</v>
          </cell>
        </row>
        <row r="1541">
          <cell r="B1541" t="str">
            <v>3001Intergovt. Revenues</v>
          </cell>
          <cell r="C1541" t="str">
            <v>3001</v>
          </cell>
          <cell r="D1541" t="str">
            <v>Roads Capital Improvement Program</v>
          </cell>
          <cell r="E1541" t="str">
            <v>Intergovt. Revenues</v>
          </cell>
          <cell r="F1541" t="str">
            <v>Intergovt. Revenues</v>
          </cell>
          <cell r="G1541">
            <v>0</v>
          </cell>
          <cell r="H1541">
            <v>0</v>
          </cell>
        </row>
        <row r="1542">
          <cell r="B1542" t="str">
            <v>3001Licenses and Permits</v>
          </cell>
          <cell r="C1542" t="str">
            <v>3001</v>
          </cell>
          <cell r="D1542" t="str">
            <v>Roads Capital Improvement Program</v>
          </cell>
          <cell r="E1542" t="str">
            <v>Licenses and Permits</v>
          </cell>
          <cell r="F1542" t="str">
            <v>Licenses and Permits</v>
          </cell>
          <cell r="G1542">
            <v>0</v>
          </cell>
          <cell r="H1542">
            <v>0</v>
          </cell>
        </row>
        <row r="1543">
          <cell r="B1543" t="str">
            <v>3001Miscellaneous Revenue</v>
          </cell>
          <cell r="C1543" t="str">
            <v>3001</v>
          </cell>
          <cell r="D1543" t="str">
            <v>Roads Capital Improvement Program</v>
          </cell>
          <cell r="E1543" t="str">
            <v>Miscellaneous Revenue</v>
          </cell>
          <cell r="F1543" t="str">
            <v>Miscellaneous Revenue</v>
          </cell>
          <cell r="G1543">
            <v>202110243</v>
          </cell>
          <cell r="H1543">
            <v>202110243</v>
          </cell>
        </row>
        <row r="1544">
          <cell r="B1544" t="str">
            <v>3001Other Financing Sources</v>
          </cell>
          <cell r="C1544" t="str">
            <v>3001</v>
          </cell>
          <cell r="D1544" t="str">
            <v>Roads Capital Improvement Program</v>
          </cell>
          <cell r="E1544" t="str">
            <v>Other Financing Sources</v>
          </cell>
          <cell r="F1544" t="str">
            <v>Other Financing Sources</v>
          </cell>
          <cell r="G1544">
            <v>44708000</v>
          </cell>
          <cell r="H1544">
            <v>44708000</v>
          </cell>
        </row>
        <row r="1545">
          <cell r="B1545" t="str">
            <v>3001Taxes</v>
          </cell>
          <cell r="C1545" t="str">
            <v>3001</v>
          </cell>
          <cell r="D1545" t="str">
            <v>Roads Capital Improvement Program</v>
          </cell>
          <cell r="E1545" t="str">
            <v>Taxes</v>
          </cell>
          <cell r="F1545" t="str">
            <v>Taxes</v>
          </cell>
          <cell r="G1545">
            <v>0</v>
          </cell>
          <cell r="H1545">
            <v>0</v>
          </cell>
        </row>
        <row r="1546">
          <cell r="B1546" t="str">
            <v>3002Charges for Services</v>
          </cell>
          <cell r="C1546" t="str">
            <v>3002</v>
          </cell>
          <cell r="D1546" t="str">
            <v>Capital Improvement Program Cancellations</v>
          </cell>
          <cell r="E1546" t="str">
            <v>Charges for Services</v>
          </cell>
          <cell r="F1546" t="str">
            <v>Charges for Services</v>
          </cell>
          <cell r="G1546">
            <v>0</v>
          </cell>
          <cell r="H1546">
            <v>0</v>
          </cell>
        </row>
        <row r="1547">
          <cell r="B1547" t="str">
            <v>3002Fines and Forfeits</v>
          </cell>
          <cell r="C1547" t="str">
            <v>3002</v>
          </cell>
          <cell r="D1547" t="str">
            <v>Capital Improvement Program Cancellations</v>
          </cell>
          <cell r="E1547" t="str">
            <v>Fines and Forfeits</v>
          </cell>
          <cell r="F1547" t="str">
            <v>Fines and Forfeits</v>
          </cell>
          <cell r="G1547">
            <v>0</v>
          </cell>
          <cell r="H1547">
            <v>0</v>
          </cell>
        </row>
        <row r="1548">
          <cell r="B1548" t="str">
            <v>3002General Fund Transfers</v>
          </cell>
          <cell r="C1548" t="str">
            <v>3002</v>
          </cell>
          <cell r="D1548" t="str">
            <v>Capital Improvement Program Cancellations</v>
          </cell>
          <cell r="E1548" t="str">
            <v>General Fund Transfers</v>
          </cell>
          <cell r="F1548" t="str">
            <v>General Fund Transfers</v>
          </cell>
          <cell r="G1548">
            <v>0</v>
          </cell>
          <cell r="H1548">
            <v>0</v>
          </cell>
        </row>
        <row r="1549">
          <cell r="B1549" t="str">
            <v>3002Grant</v>
          </cell>
          <cell r="C1549" t="str">
            <v>3002</v>
          </cell>
          <cell r="D1549" t="str">
            <v>Capital Improvement Program Cancellations</v>
          </cell>
          <cell r="E1549" t="str">
            <v>Grant</v>
          </cell>
          <cell r="F1549" t="str">
            <v>Grant</v>
          </cell>
          <cell r="G1549">
            <v>0</v>
          </cell>
          <cell r="H1549">
            <v>0</v>
          </cell>
        </row>
        <row r="1550">
          <cell r="B1550" t="str">
            <v>3002Intergovt. Revenues</v>
          </cell>
          <cell r="C1550" t="str">
            <v>3002</v>
          </cell>
          <cell r="D1550" t="str">
            <v>Capital Improvement Program Cancellations</v>
          </cell>
          <cell r="E1550" t="str">
            <v>Intergovt. Revenues</v>
          </cell>
          <cell r="F1550" t="str">
            <v>Intergovt. Revenues</v>
          </cell>
          <cell r="G1550">
            <v>0</v>
          </cell>
          <cell r="H1550">
            <v>0</v>
          </cell>
        </row>
        <row r="1551">
          <cell r="B1551" t="str">
            <v>3002Licenses and Permits</v>
          </cell>
          <cell r="C1551" t="str">
            <v>3002</v>
          </cell>
          <cell r="D1551" t="str">
            <v>Capital Improvement Program Cancellations</v>
          </cell>
          <cell r="E1551" t="str">
            <v>Licenses and Permits</v>
          </cell>
          <cell r="F1551" t="str">
            <v>Licenses and Permits</v>
          </cell>
          <cell r="G1551">
            <v>0</v>
          </cell>
          <cell r="H1551">
            <v>0</v>
          </cell>
        </row>
        <row r="1552">
          <cell r="B1552" t="str">
            <v>3002Miscellaneous Revenue</v>
          </cell>
          <cell r="C1552" t="str">
            <v>3002</v>
          </cell>
          <cell r="D1552" t="str">
            <v>Capital Improvement Program Cancellations</v>
          </cell>
          <cell r="E1552" t="str">
            <v>Miscellaneous Revenue</v>
          </cell>
          <cell r="F1552" t="str">
            <v>Miscellaneous Revenue</v>
          </cell>
          <cell r="G1552">
            <v>0</v>
          </cell>
          <cell r="H1552">
            <v>0</v>
          </cell>
        </row>
        <row r="1553">
          <cell r="B1553" t="str">
            <v>3002Other Financing Sources</v>
          </cell>
          <cell r="C1553" t="str">
            <v>3002</v>
          </cell>
          <cell r="D1553" t="str">
            <v>Capital Improvement Program Cancellations</v>
          </cell>
          <cell r="E1553" t="str">
            <v>Other Financing Sources</v>
          </cell>
          <cell r="F1553" t="str">
            <v>Other Financing Sources</v>
          </cell>
          <cell r="G1553">
            <v>0</v>
          </cell>
          <cell r="H1553">
            <v>0</v>
          </cell>
        </row>
        <row r="1554">
          <cell r="B1554" t="str">
            <v>3002Taxes</v>
          </cell>
          <cell r="C1554" t="str">
            <v>3002</v>
          </cell>
          <cell r="D1554" t="str">
            <v>Capital Improvement Program Cancellations</v>
          </cell>
          <cell r="E1554" t="str">
            <v>Taxes</v>
          </cell>
          <cell r="F1554" t="str">
            <v>Taxes</v>
          </cell>
          <cell r="G1554">
            <v>0</v>
          </cell>
          <cell r="H1554">
            <v>0</v>
          </cell>
        </row>
        <row r="1555">
          <cell r="B1555" t="str">
            <v>3003Charges for Services</v>
          </cell>
          <cell r="C1555" t="str">
            <v>3003</v>
          </cell>
          <cell r="D1555" t="str">
            <v>Wastewater Treatment Capital Improvement Program</v>
          </cell>
          <cell r="E1555" t="str">
            <v>Charges for Services</v>
          </cell>
          <cell r="F1555" t="str">
            <v>Charges for Services</v>
          </cell>
          <cell r="G1555">
            <v>0</v>
          </cell>
          <cell r="H1555">
            <v>0</v>
          </cell>
        </row>
        <row r="1556">
          <cell r="B1556" t="str">
            <v>3003Fines and Forfeits</v>
          </cell>
          <cell r="C1556" t="str">
            <v>3003</v>
          </cell>
          <cell r="D1556" t="str">
            <v>Wastewater Treatment Capital Improvement Program</v>
          </cell>
          <cell r="E1556" t="str">
            <v>Fines and Forfeits</v>
          </cell>
          <cell r="F1556" t="str">
            <v>Fines and Forfeits</v>
          </cell>
          <cell r="G1556">
            <v>0</v>
          </cell>
          <cell r="H1556">
            <v>0</v>
          </cell>
        </row>
        <row r="1557">
          <cell r="B1557" t="str">
            <v>3003General Fund Transfers</v>
          </cell>
          <cell r="C1557" t="str">
            <v>3003</v>
          </cell>
          <cell r="D1557" t="str">
            <v>Wastewater Treatment Capital Improvement Program</v>
          </cell>
          <cell r="E1557" t="str">
            <v>General Fund Transfers</v>
          </cell>
          <cell r="F1557" t="str">
            <v>General Fund Transfers</v>
          </cell>
          <cell r="G1557">
            <v>0</v>
          </cell>
          <cell r="H1557">
            <v>0</v>
          </cell>
        </row>
        <row r="1558">
          <cell r="B1558" t="str">
            <v>3003Grant</v>
          </cell>
          <cell r="C1558" t="str">
            <v>3003</v>
          </cell>
          <cell r="D1558" t="str">
            <v>Wastewater Treatment Capital Improvement Program</v>
          </cell>
          <cell r="E1558" t="str">
            <v>Grant</v>
          </cell>
          <cell r="F1558" t="str">
            <v>Grant</v>
          </cell>
          <cell r="G1558">
            <v>0</v>
          </cell>
          <cell r="H1558">
            <v>0</v>
          </cell>
        </row>
        <row r="1559">
          <cell r="B1559" t="str">
            <v>3003Intergovt. Revenues</v>
          </cell>
          <cell r="C1559" t="str">
            <v>3003</v>
          </cell>
          <cell r="D1559" t="str">
            <v>Wastewater Treatment Capital Improvement Program</v>
          </cell>
          <cell r="E1559" t="str">
            <v>Intergovt. Revenues</v>
          </cell>
          <cell r="F1559" t="str">
            <v>Intergovt. Revenues</v>
          </cell>
          <cell r="G1559">
            <v>0</v>
          </cell>
          <cell r="H1559">
            <v>0</v>
          </cell>
        </row>
        <row r="1560">
          <cell r="B1560" t="str">
            <v>3003Licenses and Permits</v>
          </cell>
          <cell r="C1560" t="str">
            <v>3003</v>
          </cell>
          <cell r="D1560" t="str">
            <v>Wastewater Treatment Capital Improvement Program</v>
          </cell>
          <cell r="E1560" t="str">
            <v>Licenses and Permits</v>
          </cell>
          <cell r="F1560" t="str">
            <v>Licenses and Permits</v>
          </cell>
          <cell r="G1560">
            <v>0</v>
          </cell>
          <cell r="H1560">
            <v>0</v>
          </cell>
        </row>
        <row r="1561">
          <cell r="B1561" t="str">
            <v>3003Miscellaneous Revenue</v>
          </cell>
          <cell r="C1561" t="str">
            <v>3003</v>
          </cell>
          <cell r="D1561" t="str">
            <v>Wastewater Treatment Capital Improvement Program</v>
          </cell>
          <cell r="E1561" t="str">
            <v>Miscellaneous Revenue</v>
          </cell>
          <cell r="F1561" t="str">
            <v>Miscellaneous Revenue</v>
          </cell>
          <cell r="G1561">
            <v>91993254</v>
          </cell>
          <cell r="H1561">
            <v>91993254</v>
          </cell>
        </row>
        <row r="1562">
          <cell r="B1562" t="str">
            <v>3003Other Financing Sources</v>
          </cell>
          <cell r="C1562" t="str">
            <v>3003</v>
          </cell>
          <cell r="D1562" t="str">
            <v>Wastewater Treatment Capital Improvement Program</v>
          </cell>
          <cell r="E1562" t="str">
            <v>Other Financing Sources</v>
          </cell>
          <cell r="F1562" t="str">
            <v>Other Financing Sources</v>
          </cell>
          <cell r="G1562">
            <v>0</v>
          </cell>
          <cell r="H1562">
            <v>0</v>
          </cell>
        </row>
        <row r="1563">
          <cell r="B1563" t="str">
            <v>3003Taxes</v>
          </cell>
          <cell r="C1563" t="str">
            <v>3003</v>
          </cell>
          <cell r="D1563" t="str">
            <v>Wastewater Treatment Capital Improvement Program</v>
          </cell>
          <cell r="E1563" t="str">
            <v>Taxes</v>
          </cell>
          <cell r="F1563" t="str">
            <v>Taxes</v>
          </cell>
          <cell r="G1563">
            <v>0</v>
          </cell>
          <cell r="H1563">
            <v>0</v>
          </cell>
        </row>
        <row r="1564">
          <cell r="B1564" t="str">
            <v>3004Charges for Services</v>
          </cell>
          <cell r="C1564" t="str">
            <v>3004</v>
          </cell>
          <cell r="D1564" t="str">
            <v>Surface Water Capital Improvement Program</v>
          </cell>
          <cell r="E1564" t="str">
            <v>Charges for Services</v>
          </cell>
          <cell r="F1564" t="str">
            <v>Charges for Services</v>
          </cell>
          <cell r="G1564">
            <v>0</v>
          </cell>
          <cell r="H1564">
            <v>0</v>
          </cell>
        </row>
        <row r="1565">
          <cell r="B1565" t="str">
            <v>3004Fines and Forfeits</v>
          </cell>
          <cell r="C1565" t="str">
            <v>3004</v>
          </cell>
          <cell r="D1565" t="str">
            <v>Surface Water Capital Improvement Program</v>
          </cell>
          <cell r="E1565" t="str">
            <v>Fines and Forfeits</v>
          </cell>
          <cell r="F1565" t="str">
            <v>Fines and Forfeits</v>
          </cell>
          <cell r="G1565">
            <v>0</v>
          </cell>
          <cell r="H1565">
            <v>0</v>
          </cell>
        </row>
        <row r="1566">
          <cell r="B1566" t="str">
            <v>3004General Fund Transfers</v>
          </cell>
          <cell r="C1566" t="str">
            <v>3004</v>
          </cell>
          <cell r="D1566" t="str">
            <v>Surface Water Capital Improvement Program</v>
          </cell>
          <cell r="E1566" t="str">
            <v>General Fund Transfers</v>
          </cell>
          <cell r="F1566" t="str">
            <v>General Fund Transfers</v>
          </cell>
          <cell r="G1566">
            <v>0</v>
          </cell>
          <cell r="H1566">
            <v>0</v>
          </cell>
        </row>
        <row r="1567">
          <cell r="B1567" t="str">
            <v>3004Grant</v>
          </cell>
          <cell r="C1567" t="str">
            <v>3004</v>
          </cell>
          <cell r="D1567" t="str">
            <v>Surface Water Capital Improvement Program</v>
          </cell>
          <cell r="E1567" t="str">
            <v>Grant</v>
          </cell>
          <cell r="F1567" t="str">
            <v>Grant</v>
          </cell>
          <cell r="G1567">
            <v>0</v>
          </cell>
          <cell r="H1567">
            <v>0</v>
          </cell>
        </row>
        <row r="1568">
          <cell r="B1568" t="str">
            <v>3004Intergovt. Revenues</v>
          </cell>
          <cell r="C1568" t="str">
            <v>3004</v>
          </cell>
          <cell r="D1568" t="str">
            <v>Surface Water Capital Improvement Program</v>
          </cell>
          <cell r="E1568" t="str">
            <v>Intergovt. Revenues</v>
          </cell>
          <cell r="F1568" t="str">
            <v>Intergovt. Revenues</v>
          </cell>
          <cell r="G1568">
            <v>0</v>
          </cell>
          <cell r="H1568">
            <v>0</v>
          </cell>
        </row>
        <row r="1569">
          <cell r="B1569" t="str">
            <v>3004Licenses and Permits</v>
          </cell>
          <cell r="C1569" t="str">
            <v>3004</v>
          </cell>
          <cell r="D1569" t="str">
            <v>Surface Water Capital Improvement Program</v>
          </cell>
          <cell r="E1569" t="str">
            <v>Licenses and Permits</v>
          </cell>
          <cell r="F1569" t="str">
            <v>Licenses and Permits</v>
          </cell>
          <cell r="G1569">
            <v>0</v>
          </cell>
          <cell r="H1569">
            <v>0</v>
          </cell>
        </row>
        <row r="1570">
          <cell r="B1570" t="str">
            <v>3004Miscellaneous Revenue</v>
          </cell>
          <cell r="C1570" t="str">
            <v>3004</v>
          </cell>
          <cell r="D1570" t="str">
            <v>Surface Water Capital Improvement Program</v>
          </cell>
          <cell r="E1570" t="str">
            <v>Miscellaneous Revenue</v>
          </cell>
          <cell r="F1570" t="str">
            <v>Miscellaneous Revenue</v>
          </cell>
          <cell r="G1570">
            <v>9919231</v>
          </cell>
          <cell r="H1570">
            <v>9919231</v>
          </cell>
        </row>
        <row r="1571">
          <cell r="B1571" t="str">
            <v>3004Other Financing Sources</v>
          </cell>
          <cell r="C1571" t="str">
            <v>3004</v>
          </cell>
          <cell r="D1571" t="str">
            <v>Surface Water Capital Improvement Program</v>
          </cell>
          <cell r="E1571" t="str">
            <v>Other Financing Sources</v>
          </cell>
          <cell r="F1571" t="str">
            <v>Other Financing Sources</v>
          </cell>
          <cell r="G1571">
            <v>0</v>
          </cell>
          <cell r="H1571">
            <v>0</v>
          </cell>
        </row>
        <row r="1572">
          <cell r="B1572" t="str">
            <v>3004Taxes</v>
          </cell>
          <cell r="C1572" t="str">
            <v>3004</v>
          </cell>
          <cell r="D1572" t="str">
            <v>Surface Water Capital Improvement Program</v>
          </cell>
          <cell r="E1572" t="str">
            <v>Taxes</v>
          </cell>
          <cell r="F1572" t="str">
            <v>Taxes</v>
          </cell>
          <cell r="G1572">
            <v>0</v>
          </cell>
          <cell r="H1572">
            <v>0</v>
          </cell>
        </row>
        <row r="1573">
          <cell r="B1573" t="str">
            <v>3005Charges for Services</v>
          </cell>
          <cell r="C1573" t="str">
            <v>3005</v>
          </cell>
          <cell r="D1573" t="str">
            <v>Major Maintenance Capital Improvement Program</v>
          </cell>
          <cell r="E1573" t="str">
            <v>Charges for Services</v>
          </cell>
          <cell r="F1573" t="str">
            <v>Charges for Services</v>
          </cell>
          <cell r="G1573">
            <v>0</v>
          </cell>
          <cell r="H1573">
            <v>0</v>
          </cell>
        </row>
        <row r="1574">
          <cell r="B1574" t="str">
            <v>3005Fines and Forfeits</v>
          </cell>
          <cell r="C1574" t="str">
            <v>3005</v>
          </cell>
          <cell r="D1574" t="str">
            <v>Major Maintenance Capital Improvement Program</v>
          </cell>
          <cell r="E1574" t="str">
            <v>Fines and Forfeits</v>
          </cell>
          <cell r="F1574" t="str">
            <v>Fines and Forfeits</v>
          </cell>
          <cell r="G1574">
            <v>0</v>
          </cell>
          <cell r="H1574">
            <v>0</v>
          </cell>
        </row>
        <row r="1575">
          <cell r="B1575" t="str">
            <v>3005General Fund Transfers</v>
          </cell>
          <cell r="C1575" t="str">
            <v>3005</v>
          </cell>
          <cell r="D1575" t="str">
            <v>Major Maintenance Capital Improvement Program</v>
          </cell>
          <cell r="E1575" t="str">
            <v>General Fund Transfers</v>
          </cell>
          <cell r="F1575" t="str">
            <v>General Fund Transfers</v>
          </cell>
          <cell r="G1575">
            <v>0</v>
          </cell>
          <cell r="H1575">
            <v>0</v>
          </cell>
        </row>
        <row r="1576">
          <cell r="B1576" t="str">
            <v>3005Grant</v>
          </cell>
          <cell r="C1576" t="str">
            <v>3005</v>
          </cell>
          <cell r="D1576" t="str">
            <v>Major Maintenance Capital Improvement Program</v>
          </cell>
          <cell r="E1576" t="str">
            <v>Grant</v>
          </cell>
          <cell r="F1576" t="str">
            <v>Grant</v>
          </cell>
          <cell r="G1576">
            <v>0</v>
          </cell>
          <cell r="H1576">
            <v>0</v>
          </cell>
        </row>
        <row r="1577">
          <cell r="B1577" t="str">
            <v>3005Intergovt. Revenues</v>
          </cell>
          <cell r="C1577" t="str">
            <v>3005</v>
          </cell>
          <cell r="D1577" t="str">
            <v>Major Maintenance Capital Improvement Program</v>
          </cell>
          <cell r="E1577" t="str">
            <v>Intergovt. Revenues</v>
          </cell>
          <cell r="F1577" t="str">
            <v>Intergovt. Revenues</v>
          </cell>
          <cell r="G1577">
            <v>0</v>
          </cell>
          <cell r="H1577">
            <v>0</v>
          </cell>
        </row>
        <row r="1578">
          <cell r="B1578" t="str">
            <v>3005Licenses and Permits</v>
          </cell>
          <cell r="C1578" t="str">
            <v>3005</v>
          </cell>
          <cell r="D1578" t="str">
            <v>Major Maintenance Capital Improvement Program</v>
          </cell>
          <cell r="E1578" t="str">
            <v>Licenses and Permits</v>
          </cell>
          <cell r="F1578" t="str">
            <v>Licenses and Permits</v>
          </cell>
          <cell r="G1578">
            <v>0</v>
          </cell>
          <cell r="H1578">
            <v>0</v>
          </cell>
        </row>
        <row r="1579">
          <cell r="B1579" t="str">
            <v>3005Miscellaneous Revenue</v>
          </cell>
          <cell r="C1579" t="str">
            <v>3005</v>
          </cell>
          <cell r="D1579" t="str">
            <v>Major Maintenance Capital Improvement Program</v>
          </cell>
          <cell r="E1579" t="str">
            <v>Miscellaneous Revenue</v>
          </cell>
          <cell r="F1579" t="str">
            <v>Miscellaneous Revenue</v>
          </cell>
          <cell r="G1579">
            <v>10290752</v>
          </cell>
          <cell r="H1579">
            <v>10290752</v>
          </cell>
        </row>
        <row r="1580">
          <cell r="B1580" t="str">
            <v>3005Other Financing Sources</v>
          </cell>
          <cell r="C1580" t="str">
            <v>3005</v>
          </cell>
          <cell r="D1580" t="str">
            <v>Major Maintenance Capital Improvement Program</v>
          </cell>
          <cell r="E1580" t="str">
            <v>Other Financing Sources</v>
          </cell>
          <cell r="F1580" t="str">
            <v>Other Financing Sources</v>
          </cell>
          <cell r="G1580">
            <v>0</v>
          </cell>
          <cell r="H1580">
            <v>0</v>
          </cell>
        </row>
        <row r="1581">
          <cell r="B1581" t="str">
            <v>3005Taxes</v>
          </cell>
          <cell r="C1581" t="str">
            <v>3005</v>
          </cell>
          <cell r="D1581" t="str">
            <v>Major Maintenance Capital Improvement Program</v>
          </cell>
          <cell r="E1581" t="str">
            <v>Taxes</v>
          </cell>
          <cell r="F1581" t="str">
            <v>Taxes</v>
          </cell>
          <cell r="G1581">
            <v>0</v>
          </cell>
          <cell r="H1581">
            <v>0</v>
          </cell>
        </row>
        <row r="1582">
          <cell r="B1582" t="str">
            <v>3006Charges for Services</v>
          </cell>
          <cell r="C1582" t="str">
            <v>3006</v>
          </cell>
          <cell r="D1582" t="str">
            <v>Solid Waste Capital Improvement Program</v>
          </cell>
          <cell r="E1582" t="str">
            <v>Charges for Services</v>
          </cell>
          <cell r="F1582" t="str">
            <v>Charges for Services</v>
          </cell>
          <cell r="G1582">
            <v>0</v>
          </cell>
          <cell r="H1582">
            <v>0</v>
          </cell>
        </row>
        <row r="1583">
          <cell r="B1583" t="str">
            <v>3006Fines and Forfeits</v>
          </cell>
          <cell r="C1583" t="str">
            <v>3006</v>
          </cell>
          <cell r="D1583" t="str">
            <v>Solid Waste Capital Improvement Program</v>
          </cell>
          <cell r="E1583" t="str">
            <v>Fines and Forfeits</v>
          </cell>
          <cell r="F1583" t="str">
            <v>Fines and Forfeits</v>
          </cell>
          <cell r="G1583">
            <v>0</v>
          </cell>
          <cell r="H1583">
            <v>0</v>
          </cell>
        </row>
        <row r="1584">
          <cell r="B1584" t="str">
            <v>3006General Fund Transfers</v>
          </cell>
          <cell r="C1584" t="str">
            <v>3006</v>
          </cell>
          <cell r="D1584" t="str">
            <v>Solid Waste Capital Improvement Program</v>
          </cell>
          <cell r="E1584" t="str">
            <v>General Fund Transfers</v>
          </cell>
          <cell r="F1584" t="str">
            <v>General Fund Transfers</v>
          </cell>
          <cell r="G1584">
            <v>0</v>
          </cell>
          <cell r="H1584">
            <v>0</v>
          </cell>
        </row>
        <row r="1585">
          <cell r="B1585" t="str">
            <v>3006Grant</v>
          </cell>
          <cell r="C1585" t="str">
            <v>3006</v>
          </cell>
          <cell r="D1585" t="str">
            <v>Solid Waste Capital Improvement Program</v>
          </cell>
          <cell r="E1585" t="str">
            <v>Grant</v>
          </cell>
          <cell r="F1585" t="str">
            <v>Grant</v>
          </cell>
          <cell r="G1585">
            <v>0</v>
          </cell>
          <cell r="H1585">
            <v>0</v>
          </cell>
        </row>
        <row r="1586">
          <cell r="B1586" t="str">
            <v>3006Intergovt. Revenues</v>
          </cell>
          <cell r="C1586" t="str">
            <v>3006</v>
          </cell>
          <cell r="D1586" t="str">
            <v>Solid Waste Capital Improvement Program</v>
          </cell>
          <cell r="E1586" t="str">
            <v>Intergovt. Revenues</v>
          </cell>
          <cell r="F1586" t="str">
            <v>Intergovt. Revenues</v>
          </cell>
          <cell r="G1586">
            <v>0</v>
          </cell>
          <cell r="H1586">
            <v>0</v>
          </cell>
        </row>
        <row r="1587">
          <cell r="B1587" t="str">
            <v>3006Licenses and Permits</v>
          </cell>
          <cell r="C1587" t="str">
            <v>3006</v>
          </cell>
          <cell r="D1587" t="str">
            <v>Solid Waste Capital Improvement Program</v>
          </cell>
          <cell r="E1587" t="str">
            <v>Licenses and Permits</v>
          </cell>
          <cell r="F1587" t="str">
            <v>Licenses and Permits</v>
          </cell>
          <cell r="G1587">
            <v>0</v>
          </cell>
          <cell r="H1587">
            <v>0</v>
          </cell>
        </row>
        <row r="1588">
          <cell r="B1588" t="str">
            <v>3006Miscellaneous Revenue</v>
          </cell>
          <cell r="C1588" t="str">
            <v>3006</v>
          </cell>
          <cell r="D1588" t="str">
            <v>Solid Waste Capital Improvement Program</v>
          </cell>
          <cell r="E1588" t="str">
            <v>Miscellaneous Revenue</v>
          </cell>
          <cell r="F1588" t="str">
            <v>Miscellaneous Revenue</v>
          </cell>
          <cell r="G1588">
            <v>54330866</v>
          </cell>
          <cell r="H1588">
            <v>54330866</v>
          </cell>
        </row>
        <row r="1589">
          <cell r="B1589" t="str">
            <v>3006Other Financing Sources</v>
          </cell>
          <cell r="C1589" t="str">
            <v>3006</v>
          </cell>
          <cell r="D1589" t="str">
            <v>Solid Waste Capital Improvement Program</v>
          </cell>
          <cell r="E1589" t="str">
            <v>Other Financing Sources</v>
          </cell>
          <cell r="F1589" t="str">
            <v>Other Financing Sources</v>
          </cell>
          <cell r="G1589">
            <v>0</v>
          </cell>
          <cell r="H1589">
            <v>0</v>
          </cell>
        </row>
        <row r="1590">
          <cell r="B1590" t="str">
            <v>3006Taxes</v>
          </cell>
          <cell r="C1590" t="str">
            <v>3006</v>
          </cell>
          <cell r="D1590" t="str">
            <v>Solid Waste Capital Improvement Program</v>
          </cell>
          <cell r="E1590" t="str">
            <v>Taxes</v>
          </cell>
          <cell r="F1590" t="str">
            <v>Taxes</v>
          </cell>
          <cell r="G1590">
            <v>0</v>
          </cell>
          <cell r="H1590">
            <v>0</v>
          </cell>
        </row>
        <row r="1591">
          <cell r="B1591" t="str">
            <v>3007Charges for Services</v>
          </cell>
          <cell r="C1591" t="str">
            <v>3007</v>
          </cell>
          <cell r="D1591" t="str">
            <v>CIP Transfers to Operating</v>
          </cell>
          <cell r="E1591" t="str">
            <v>Charges for Services</v>
          </cell>
          <cell r="F1591" t="str">
            <v>Charges for Services</v>
          </cell>
          <cell r="G1591">
            <v>0</v>
          </cell>
          <cell r="H1591">
            <v>0</v>
          </cell>
        </row>
        <row r="1592">
          <cell r="B1592" t="str">
            <v>3007Fines and Forfeits</v>
          </cell>
          <cell r="C1592" t="str">
            <v>3007</v>
          </cell>
          <cell r="D1592" t="str">
            <v>CIP Transfers to Operating</v>
          </cell>
          <cell r="E1592" t="str">
            <v>Fines and Forfeits</v>
          </cell>
          <cell r="F1592" t="str">
            <v>Fines and Forfeits</v>
          </cell>
          <cell r="G1592">
            <v>0</v>
          </cell>
          <cell r="H1592">
            <v>0</v>
          </cell>
        </row>
        <row r="1593">
          <cell r="B1593" t="str">
            <v>3007General Fund Transfers</v>
          </cell>
          <cell r="C1593" t="str">
            <v>3007</v>
          </cell>
          <cell r="D1593" t="str">
            <v>CIP Transfers to Operating</v>
          </cell>
          <cell r="E1593" t="str">
            <v>General Fund Transfers</v>
          </cell>
          <cell r="F1593" t="str">
            <v>General Fund Transfers</v>
          </cell>
          <cell r="G1593">
            <v>0</v>
          </cell>
          <cell r="H1593">
            <v>0</v>
          </cell>
        </row>
        <row r="1594">
          <cell r="B1594" t="str">
            <v>3007Grant</v>
          </cell>
          <cell r="C1594" t="str">
            <v>3007</v>
          </cell>
          <cell r="D1594" t="str">
            <v>CIP Transfers to Operating</v>
          </cell>
          <cell r="E1594" t="str">
            <v>Grant</v>
          </cell>
          <cell r="F1594" t="str">
            <v>Grant</v>
          </cell>
          <cell r="G1594">
            <v>0</v>
          </cell>
          <cell r="H1594">
            <v>0</v>
          </cell>
        </row>
        <row r="1595">
          <cell r="B1595" t="str">
            <v>3007Intergovt. Revenues</v>
          </cell>
          <cell r="C1595" t="str">
            <v>3007</v>
          </cell>
          <cell r="D1595" t="str">
            <v>CIP Transfers to Operating</v>
          </cell>
          <cell r="E1595" t="str">
            <v>Intergovt. Revenues</v>
          </cell>
          <cell r="F1595" t="str">
            <v>Intergovt. Revenues</v>
          </cell>
          <cell r="G1595">
            <v>0</v>
          </cell>
          <cell r="H1595">
            <v>0</v>
          </cell>
        </row>
        <row r="1596">
          <cell r="B1596" t="str">
            <v>3007Licenses and Permits</v>
          </cell>
          <cell r="C1596" t="str">
            <v>3007</v>
          </cell>
          <cell r="D1596" t="str">
            <v>CIP Transfers to Operating</v>
          </cell>
          <cell r="E1596" t="str">
            <v>Licenses and Permits</v>
          </cell>
          <cell r="F1596" t="str">
            <v>Licenses and Permits</v>
          </cell>
          <cell r="G1596">
            <v>0</v>
          </cell>
          <cell r="H1596">
            <v>0</v>
          </cell>
        </row>
        <row r="1597">
          <cell r="B1597" t="str">
            <v>3007Miscellaneous Revenue</v>
          </cell>
          <cell r="C1597" t="str">
            <v>3007</v>
          </cell>
          <cell r="D1597" t="str">
            <v>CIP Transfers to Operating</v>
          </cell>
          <cell r="E1597" t="str">
            <v>Miscellaneous Revenue</v>
          </cell>
          <cell r="F1597" t="str">
            <v>Miscellaneous Revenue</v>
          </cell>
          <cell r="G1597">
            <v>35587203</v>
          </cell>
          <cell r="H1597">
            <v>35587203</v>
          </cell>
        </row>
        <row r="1598">
          <cell r="B1598" t="str">
            <v>3007Other Financing Sources</v>
          </cell>
          <cell r="C1598" t="str">
            <v>3007</v>
          </cell>
          <cell r="D1598" t="str">
            <v>CIP Transfers to Operating</v>
          </cell>
          <cell r="E1598" t="str">
            <v>Other Financing Sources</v>
          </cell>
          <cell r="F1598" t="str">
            <v>Other Financing Sources</v>
          </cell>
          <cell r="G1598">
            <v>29683418</v>
          </cell>
          <cell r="H1598">
            <v>29683418</v>
          </cell>
        </row>
        <row r="1599">
          <cell r="B1599" t="str">
            <v>3007Taxes</v>
          </cell>
          <cell r="C1599" t="str">
            <v>3007</v>
          </cell>
          <cell r="D1599" t="str">
            <v>CIP Transfers to Operating</v>
          </cell>
          <cell r="E1599" t="str">
            <v>Taxes</v>
          </cell>
          <cell r="F1599" t="str">
            <v>Taxes</v>
          </cell>
          <cell r="G1599">
            <v>0</v>
          </cell>
          <cell r="H1599">
            <v>0</v>
          </cell>
        </row>
        <row r="1600">
          <cell r="B1600" t="str">
            <v>3008Charges for Services</v>
          </cell>
          <cell r="C1600" t="str">
            <v>3008</v>
          </cell>
          <cell r="D1600" t="str">
            <v>Public Transportation Capital Improvement Program</v>
          </cell>
          <cell r="E1600" t="str">
            <v>Charges for Services</v>
          </cell>
          <cell r="F1600" t="str">
            <v>Charges for Services</v>
          </cell>
          <cell r="G1600">
            <v>0</v>
          </cell>
          <cell r="H1600">
            <v>0</v>
          </cell>
        </row>
        <row r="1601">
          <cell r="B1601" t="str">
            <v>3008Fines and Forfeits</v>
          </cell>
          <cell r="C1601" t="str">
            <v>3008</v>
          </cell>
          <cell r="D1601" t="str">
            <v>Public Transportation Capital Improvement Program</v>
          </cell>
          <cell r="E1601" t="str">
            <v>Fines and Forfeits</v>
          </cell>
          <cell r="F1601" t="str">
            <v>Fines and Forfeits</v>
          </cell>
          <cell r="G1601">
            <v>0</v>
          </cell>
          <cell r="H1601">
            <v>0</v>
          </cell>
        </row>
        <row r="1602">
          <cell r="B1602" t="str">
            <v>3008General Fund Transfers</v>
          </cell>
          <cell r="C1602" t="str">
            <v>3008</v>
          </cell>
          <cell r="D1602" t="str">
            <v>Public Transportation Capital Improvement Program</v>
          </cell>
          <cell r="E1602" t="str">
            <v>General Fund Transfers</v>
          </cell>
          <cell r="F1602" t="str">
            <v>General Fund Transfers</v>
          </cell>
          <cell r="G1602">
            <v>0</v>
          </cell>
          <cell r="H1602">
            <v>0</v>
          </cell>
        </row>
        <row r="1603">
          <cell r="B1603" t="str">
            <v>3008Grant</v>
          </cell>
          <cell r="C1603" t="str">
            <v>3008</v>
          </cell>
          <cell r="D1603" t="str">
            <v>Public Transportation Capital Improvement Program</v>
          </cell>
          <cell r="E1603" t="str">
            <v>Grant</v>
          </cell>
          <cell r="F1603" t="str">
            <v>Grant</v>
          </cell>
          <cell r="G1603">
            <v>0</v>
          </cell>
          <cell r="H1603">
            <v>0</v>
          </cell>
        </row>
        <row r="1604">
          <cell r="B1604" t="str">
            <v>3008Intergovt. Revenues</v>
          </cell>
          <cell r="C1604" t="str">
            <v>3008</v>
          </cell>
          <cell r="D1604" t="str">
            <v>Public Transportation Capital Improvement Program</v>
          </cell>
          <cell r="E1604" t="str">
            <v>Intergovt. Revenues</v>
          </cell>
          <cell r="F1604" t="str">
            <v>Intergovt. Revenues</v>
          </cell>
          <cell r="G1604">
            <v>0</v>
          </cell>
          <cell r="H1604">
            <v>0</v>
          </cell>
        </row>
        <row r="1605">
          <cell r="B1605" t="str">
            <v>3008Licenses and Permits</v>
          </cell>
          <cell r="C1605" t="str">
            <v>3008</v>
          </cell>
          <cell r="D1605" t="str">
            <v>Public Transportation Capital Improvement Program</v>
          </cell>
          <cell r="E1605" t="str">
            <v>Licenses and Permits</v>
          </cell>
          <cell r="F1605" t="str">
            <v>Licenses and Permits</v>
          </cell>
          <cell r="G1605">
            <v>0</v>
          </cell>
          <cell r="H1605">
            <v>0</v>
          </cell>
        </row>
        <row r="1606">
          <cell r="B1606" t="str">
            <v>3008Miscellaneous Revenue</v>
          </cell>
          <cell r="C1606" t="str">
            <v>3008</v>
          </cell>
          <cell r="D1606" t="str">
            <v>Public Transportation Capital Improvement Program</v>
          </cell>
          <cell r="E1606" t="str">
            <v>Miscellaneous Revenue</v>
          </cell>
          <cell r="F1606" t="str">
            <v>Miscellaneous Revenue</v>
          </cell>
          <cell r="G1606">
            <v>66875287</v>
          </cell>
          <cell r="H1606">
            <v>66875287</v>
          </cell>
        </row>
        <row r="1607">
          <cell r="B1607" t="str">
            <v>3008Other Financing Sources</v>
          </cell>
          <cell r="C1607" t="str">
            <v>3008</v>
          </cell>
          <cell r="D1607" t="str">
            <v>Public Transportation Capital Improvement Program</v>
          </cell>
          <cell r="E1607" t="str">
            <v>Other Financing Sources</v>
          </cell>
          <cell r="F1607" t="str">
            <v>Other Financing Sources</v>
          </cell>
          <cell r="G1607">
            <v>100285293</v>
          </cell>
          <cell r="H1607">
            <v>100285293</v>
          </cell>
        </row>
        <row r="1608">
          <cell r="B1608" t="str">
            <v>3008Taxes</v>
          </cell>
          <cell r="C1608" t="str">
            <v>3008</v>
          </cell>
          <cell r="D1608" t="str">
            <v>Public Transportation Capital Improvement Program</v>
          </cell>
          <cell r="E1608" t="str">
            <v>Taxes</v>
          </cell>
          <cell r="F1608" t="str">
            <v>Taxes</v>
          </cell>
          <cell r="G1608">
            <v>0</v>
          </cell>
          <cell r="H1608">
            <v>0</v>
          </cell>
        </row>
        <row r="1609">
          <cell r="B1609" t="str">
            <v>3180MCharges for Services</v>
          </cell>
          <cell r="C1609" t="str">
            <v>3180M</v>
          </cell>
          <cell r="D1609" t="str">
            <v>Geographical Information Systems</v>
          </cell>
          <cell r="E1609" t="str">
            <v>Charges for Services</v>
          </cell>
          <cell r="F1609" t="str">
            <v>Charges for Services</v>
          </cell>
          <cell r="G1609">
            <v>4618700</v>
          </cell>
          <cell r="H1609">
            <v>4702292</v>
          </cell>
        </row>
        <row r="1610">
          <cell r="B1610" t="str">
            <v>3180MFines and Forfeits</v>
          </cell>
          <cell r="C1610" t="str">
            <v>3180M</v>
          </cell>
          <cell r="D1610" t="str">
            <v>Geographical Information Systems</v>
          </cell>
          <cell r="E1610" t="str">
            <v>Fines and Forfeits</v>
          </cell>
          <cell r="F1610" t="str">
            <v>Fines and Forfeits</v>
          </cell>
          <cell r="G1610">
            <v>0</v>
          </cell>
          <cell r="H1610">
            <v>0</v>
          </cell>
        </row>
        <row r="1611">
          <cell r="B1611" t="str">
            <v>3180MGeneral Fund Transfers</v>
          </cell>
          <cell r="C1611" t="str">
            <v>3180M</v>
          </cell>
          <cell r="D1611" t="str">
            <v>Geographical Information Systems</v>
          </cell>
          <cell r="E1611" t="str">
            <v>General Fund Transfers</v>
          </cell>
          <cell r="F1611" t="str">
            <v>General Fund Transfers</v>
          </cell>
          <cell r="G1611">
            <v>0</v>
          </cell>
          <cell r="H1611">
            <v>0</v>
          </cell>
        </row>
        <row r="1612">
          <cell r="B1612" t="str">
            <v>3180MGrant</v>
          </cell>
          <cell r="C1612" t="str">
            <v>3180M</v>
          </cell>
          <cell r="D1612" t="str">
            <v>Geographical Information Systems</v>
          </cell>
          <cell r="E1612" t="str">
            <v>Grant</v>
          </cell>
          <cell r="F1612" t="str">
            <v>Grant</v>
          </cell>
          <cell r="G1612">
            <v>0</v>
          </cell>
          <cell r="H1612">
            <v>0</v>
          </cell>
        </row>
        <row r="1613">
          <cell r="B1613" t="str">
            <v>3180MIntergovt. Revenues</v>
          </cell>
          <cell r="C1613" t="str">
            <v>3180M</v>
          </cell>
          <cell r="D1613" t="str">
            <v>Geographical Information Systems</v>
          </cell>
          <cell r="E1613" t="str">
            <v>Intergovt. Revenues</v>
          </cell>
          <cell r="F1613" t="str">
            <v>Intergovt. Revenues</v>
          </cell>
          <cell r="G1613">
            <v>0</v>
          </cell>
          <cell r="H1613">
            <v>0</v>
          </cell>
        </row>
        <row r="1614">
          <cell r="B1614" t="str">
            <v>3180MLicenses and Permits</v>
          </cell>
          <cell r="C1614" t="str">
            <v>3180M</v>
          </cell>
          <cell r="D1614" t="str">
            <v>Geographical Information Systems</v>
          </cell>
          <cell r="E1614" t="str">
            <v>Licenses and Permits</v>
          </cell>
          <cell r="F1614" t="str">
            <v>Licenses and Permits</v>
          </cell>
          <cell r="G1614">
            <v>0</v>
          </cell>
          <cell r="H1614">
            <v>0</v>
          </cell>
        </row>
        <row r="1615">
          <cell r="B1615" t="str">
            <v>3180MMiscellaneous Revenue</v>
          </cell>
          <cell r="C1615" t="str">
            <v>3180M</v>
          </cell>
          <cell r="D1615" t="str">
            <v>Geographical Information Systems</v>
          </cell>
          <cell r="E1615" t="str">
            <v>Miscellaneous Revenue</v>
          </cell>
          <cell r="F1615" t="str">
            <v>Miscellaneous Revenue</v>
          </cell>
          <cell r="G1615">
            <v>0</v>
          </cell>
          <cell r="H1615">
            <v>0</v>
          </cell>
        </row>
        <row r="1616">
          <cell r="B1616" t="str">
            <v>3180MOther Financing Sources</v>
          </cell>
          <cell r="C1616" t="str">
            <v>3180M</v>
          </cell>
          <cell r="D1616" t="str">
            <v>Geographical Information Systems</v>
          </cell>
          <cell r="E1616" t="str">
            <v>Other Financing Sources</v>
          </cell>
          <cell r="F1616" t="str">
            <v>Other Financing Sources</v>
          </cell>
          <cell r="G1616">
            <v>0</v>
          </cell>
          <cell r="H1616">
            <v>0</v>
          </cell>
        </row>
        <row r="1617">
          <cell r="B1617" t="str">
            <v>3180MTaxes</v>
          </cell>
          <cell r="C1617" t="str">
            <v>3180M</v>
          </cell>
          <cell r="D1617" t="str">
            <v>Geographical Information Systems</v>
          </cell>
          <cell r="E1617" t="str">
            <v>Taxes</v>
          </cell>
          <cell r="F1617" t="str">
            <v>Taxes</v>
          </cell>
          <cell r="G1617">
            <v>0</v>
          </cell>
          <cell r="H1617">
            <v>0</v>
          </cell>
        </row>
        <row r="1618">
          <cell r="B1618" t="str">
            <v>4000MCharges for Services</v>
          </cell>
          <cell r="C1618" t="str">
            <v>4000M</v>
          </cell>
          <cell r="D1618" t="str">
            <v>Wastewater Treatment</v>
          </cell>
          <cell r="E1618" t="str">
            <v>Charges for Services</v>
          </cell>
          <cell r="F1618" t="str">
            <v>Charges for Services</v>
          </cell>
          <cell r="G1618">
            <v>324126389</v>
          </cell>
          <cell r="H1618">
            <v>329221265</v>
          </cell>
        </row>
        <row r="1619">
          <cell r="B1619" t="str">
            <v>4000MFines and Forfeits</v>
          </cell>
          <cell r="C1619" t="str">
            <v>4000M</v>
          </cell>
          <cell r="D1619" t="str">
            <v>Wastewater Treatment</v>
          </cell>
          <cell r="E1619" t="str">
            <v>Fines and Forfeits</v>
          </cell>
          <cell r="F1619" t="str">
            <v>Fines and Forfeits</v>
          </cell>
          <cell r="G1619">
            <v>0</v>
          </cell>
          <cell r="H1619">
            <v>0</v>
          </cell>
        </row>
        <row r="1620">
          <cell r="B1620" t="str">
            <v>4000MGeneral Fund Transfers</v>
          </cell>
          <cell r="C1620" t="str">
            <v>4000M</v>
          </cell>
          <cell r="D1620" t="str">
            <v>Wastewater Treatment</v>
          </cell>
          <cell r="E1620" t="str">
            <v>General Fund Transfers</v>
          </cell>
          <cell r="F1620" t="str">
            <v>General Fund Transfers</v>
          </cell>
          <cell r="G1620">
            <v>0</v>
          </cell>
          <cell r="H1620">
            <v>0</v>
          </cell>
        </row>
        <row r="1621">
          <cell r="B1621" t="str">
            <v>4000MGrant</v>
          </cell>
          <cell r="C1621" t="str">
            <v>4000M</v>
          </cell>
          <cell r="D1621" t="str">
            <v>Wastewater Treatment</v>
          </cell>
          <cell r="E1621" t="str">
            <v>Grant</v>
          </cell>
          <cell r="F1621" t="str">
            <v>Grant</v>
          </cell>
          <cell r="G1621">
            <v>0</v>
          </cell>
          <cell r="H1621">
            <v>0</v>
          </cell>
        </row>
        <row r="1622">
          <cell r="B1622" t="str">
            <v>4000MIntergovt. Revenues</v>
          </cell>
          <cell r="C1622" t="str">
            <v>4000M</v>
          </cell>
          <cell r="D1622" t="str">
            <v>Wastewater Treatment</v>
          </cell>
          <cell r="E1622" t="str">
            <v>Intergovt. Revenues</v>
          </cell>
          <cell r="F1622" t="str">
            <v>Intergovt. Revenues</v>
          </cell>
          <cell r="G1622">
            <v>0</v>
          </cell>
          <cell r="H1622">
            <v>0</v>
          </cell>
        </row>
        <row r="1623">
          <cell r="B1623" t="str">
            <v>4000MLicenses and Permits</v>
          </cell>
          <cell r="C1623" t="str">
            <v>4000M</v>
          </cell>
          <cell r="D1623" t="str">
            <v>Wastewater Treatment</v>
          </cell>
          <cell r="E1623" t="str">
            <v>Licenses and Permits</v>
          </cell>
          <cell r="F1623" t="str">
            <v>Licenses and Permits</v>
          </cell>
          <cell r="G1623">
            <v>0</v>
          </cell>
          <cell r="H1623">
            <v>0</v>
          </cell>
        </row>
        <row r="1624">
          <cell r="B1624" t="str">
            <v>4000MMiscellaneous Revenue</v>
          </cell>
          <cell r="C1624" t="str">
            <v>4000M</v>
          </cell>
          <cell r="D1624" t="str">
            <v>Wastewater Treatment</v>
          </cell>
          <cell r="E1624" t="str">
            <v>Miscellaneous Revenue</v>
          </cell>
          <cell r="F1624" t="str">
            <v>Miscellaneous Revenue</v>
          </cell>
          <cell r="G1624">
            <v>5033317</v>
          </cell>
          <cell r="H1624">
            <v>5551629</v>
          </cell>
        </row>
        <row r="1625">
          <cell r="B1625" t="str">
            <v>4000MOther Financing Sources</v>
          </cell>
          <cell r="C1625" t="str">
            <v>4000M</v>
          </cell>
          <cell r="D1625" t="str">
            <v>Wastewater Treatment</v>
          </cell>
          <cell r="E1625" t="str">
            <v>Other Financing Sources</v>
          </cell>
          <cell r="F1625" t="str">
            <v>Other Financing Sources</v>
          </cell>
          <cell r="G1625">
            <v>0</v>
          </cell>
          <cell r="H1625">
            <v>0</v>
          </cell>
        </row>
        <row r="1626">
          <cell r="B1626" t="str">
            <v>4000MTaxes</v>
          </cell>
          <cell r="C1626" t="str">
            <v>4000M</v>
          </cell>
          <cell r="D1626" t="str">
            <v>Wastewater Treatment</v>
          </cell>
          <cell r="E1626" t="str">
            <v>Taxes</v>
          </cell>
          <cell r="F1626" t="str">
            <v>Taxes</v>
          </cell>
          <cell r="G1626">
            <v>0</v>
          </cell>
          <cell r="H1626">
            <v>0</v>
          </cell>
        </row>
        <row r="1627">
          <cell r="B1627" t="str">
            <v>4616MCharges for Services</v>
          </cell>
          <cell r="C1627" t="str">
            <v>4616M</v>
          </cell>
          <cell r="D1627" t="str">
            <v>Water Quality--CIP Transfers</v>
          </cell>
          <cell r="E1627" t="str">
            <v>Charges for Services</v>
          </cell>
          <cell r="F1627" t="str">
            <v>Charges for Services</v>
          </cell>
          <cell r="G1627">
            <v>0</v>
          </cell>
          <cell r="H1627">
            <v>0</v>
          </cell>
        </row>
        <row r="1628">
          <cell r="B1628" t="str">
            <v>4616MFines and Forfeits</v>
          </cell>
          <cell r="C1628" t="str">
            <v>4616M</v>
          </cell>
          <cell r="D1628" t="str">
            <v>Water Quality--CIP Transfers</v>
          </cell>
          <cell r="E1628" t="str">
            <v>Fines and Forfeits</v>
          </cell>
          <cell r="F1628" t="str">
            <v>Fines and Forfeits</v>
          </cell>
          <cell r="G1628">
            <v>0</v>
          </cell>
          <cell r="H1628">
            <v>0</v>
          </cell>
        </row>
        <row r="1629">
          <cell r="B1629" t="str">
            <v>4616MGeneral Fund Transfers</v>
          </cell>
          <cell r="C1629" t="str">
            <v>4616M</v>
          </cell>
          <cell r="D1629" t="str">
            <v>Water Quality--CIP Transfers</v>
          </cell>
          <cell r="E1629" t="str">
            <v>General Fund Transfers</v>
          </cell>
          <cell r="F1629" t="str">
            <v>General Fund Transfers</v>
          </cell>
          <cell r="G1629">
            <v>0</v>
          </cell>
          <cell r="H1629">
            <v>0</v>
          </cell>
        </row>
        <row r="1630">
          <cell r="B1630" t="str">
            <v>4616MGrant</v>
          </cell>
          <cell r="C1630" t="str">
            <v>4616M</v>
          </cell>
          <cell r="D1630" t="str">
            <v>Water Quality--CIP Transfers</v>
          </cell>
          <cell r="E1630" t="str">
            <v>Grant</v>
          </cell>
          <cell r="F1630" t="str">
            <v>Grant</v>
          </cell>
          <cell r="G1630">
            <v>0</v>
          </cell>
          <cell r="H1630">
            <v>0</v>
          </cell>
        </row>
        <row r="1631">
          <cell r="B1631" t="str">
            <v>4616MIntergovt. Revenues</v>
          </cell>
          <cell r="C1631" t="str">
            <v>4616M</v>
          </cell>
          <cell r="D1631" t="str">
            <v>Water Quality--CIP Transfers</v>
          </cell>
          <cell r="E1631" t="str">
            <v>Intergovt. Revenues</v>
          </cell>
          <cell r="F1631" t="str">
            <v>Intergovt. Revenues</v>
          </cell>
          <cell r="G1631">
            <v>0</v>
          </cell>
          <cell r="H1631">
            <v>0</v>
          </cell>
        </row>
        <row r="1632">
          <cell r="B1632" t="str">
            <v>4616MLicenses and Permits</v>
          </cell>
          <cell r="C1632" t="str">
            <v>4616M</v>
          </cell>
          <cell r="D1632" t="str">
            <v>Water Quality--CIP Transfers</v>
          </cell>
          <cell r="E1632" t="str">
            <v>Licenses and Permits</v>
          </cell>
          <cell r="F1632" t="str">
            <v>Licenses and Permits</v>
          </cell>
          <cell r="G1632">
            <v>0</v>
          </cell>
          <cell r="H1632">
            <v>0</v>
          </cell>
        </row>
        <row r="1633">
          <cell r="B1633" t="str">
            <v>4616MMiscellaneous Revenue</v>
          </cell>
          <cell r="C1633" t="str">
            <v>4616M</v>
          </cell>
          <cell r="D1633" t="str">
            <v>Water Quality--CIP Transfers</v>
          </cell>
          <cell r="E1633" t="str">
            <v>Miscellaneous Revenue</v>
          </cell>
          <cell r="F1633" t="str">
            <v>Miscellaneous Revenue</v>
          </cell>
          <cell r="G1633">
            <v>0</v>
          </cell>
          <cell r="H1633">
            <v>0</v>
          </cell>
        </row>
        <row r="1634">
          <cell r="B1634" t="str">
            <v>4616MOther Financing Sources</v>
          </cell>
          <cell r="C1634" t="str">
            <v>4616M</v>
          </cell>
          <cell r="D1634" t="str">
            <v>Water Quality--CIP Transfers</v>
          </cell>
          <cell r="E1634" t="str">
            <v>Other Financing Sources</v>
          </cell>
          <cell r="F1634" t="str">
            <v>Other Financing Sources</v>
          </cell>
          <cell r="G1634">
            <v>0</v>
          </cell>
          <cell r="H1634">
            <v>0</v>
          </cell>
        </row>
        <row r="1635">
          <cell r="B1635" t="str">
            <v>4616MTaxes</v>
          </cell>
          <cell r="C1635" t="str">
            <v>4616M</v>
          </cell>
          <cell r="D1635" t="str">
            <v>Water Quality--CIP Transfers</v>
          </cell>
          <cell r="E1635" t="str">
            <v>Taxes</v>
          </cell>
          <cell r="F1635" t="str">
            <v>Taxes</v>
          </cell>
          <cell r="G1635">
            <v>0</v>
          </cell>
          <cell r="H1635">
            <v>0</v>
          </cell>
        </row>
        <row r="1636">
          <cell r="B1636" t="str">
            <v>4999MCharges for Services</v>
          </cell>
          <cell r="C1636" t="str">
            <v>4999M</v>
          </cell>
          <cell r="D1636" t="str">
            <v>Wastewater Treatment Debt Service</v>
          </cell>
          <cell r="E1636" t="str">
            <v>Charges for Services</v>
          </cell>
          <cell r="F1636" t="str">
            <v>Charges for Services</v>
          </cell>
          <cell r="G1636">
            <v>0</v>
          </cell>
          <cell r="H1636">
            <v>2124010</v>
          </cell>
        </row>
        <row r="1637">
          <cell r="B1637" t="str">
            <v>4999MFines and Forfeits</v>
          </cell>
          <cell r="C1637" t="str">
            <v>4999M</v>
          </cell>
          <cell r="D1637" t="str">
            <v>Wastewater Treatment Debt Service</v>
          </cell>
          <cell r="E1637" t="str">
            <v>Fines and Forfeits</v>
          </cell>
          <cell r="F1637" t="str">
            <v>Fines and Forfeits</v>
          </cell>
          <cell r="G1637">
            <v>0</v>
          </cell>
          <cell r="H1637">
            <v>0</v>
          </cell>
        </row>
        <row r="1638">
          <cell r="B1638" t="str">
            <v>4999MGeneral Fund Transfers</v>
          </cell>
          <cell r="C1638" t="str">
            <v>4999M</v>
          </cell>
          <cell r="D1638" t="str">
            <v>Wastewater Treatment Debt Service</v>
          </cell>
          <cell r="E1638" t="str">
            <v>General Fund Transfers</v>
          </cell>
          <cell r="F1638" t="str">
            <v>General Fund Transfers</v>
          </cell>
          <cell r="G1638">
            <v>0</v>
          </cell>
          <cell r="H1638">
            <v>0</v>
          </cell>
        </row>
        <row r="1639">
          <cell r="B1639" t="str">
            <v>4999MGrant</v>
          </cell>
          <cell r="C1639" t="str">
            <v>4999M</v>
          </cell>
          <cell r="D1639" t="str">
            <v>Wastewater Treatment Debt Service</v>
          </cell>
          <cell r="E1639" t="str">
            <v>Grant</v>
          </cell>
          <cell r="F1639" t="str">
            <v>Grant</v>
          </cell>
          <cell r="G1639">
            <v>0</v>
          </cell>
          <cell r="H1639">
            <v>0</v>
          </cell>
        </row>
        <row r="1640">
          <cell r="B1640" t="str">
            <v>4999MIntergovt. Revenues</v>
          </cell>
          <cell r="C1640" t="str">
            <v>4999M</v>
          </cell>
          <cell r="D1640" t="str">
            <v>Wastewater Treatment Debt Service</v>
          </cell>
          <cell r="E1640" t="str">
            <v>Intergovt. Revenues</v>
          </cell>
          <cell r="F1640" t="str">
            <v>Intergovt. Revenues</v>
          </cell>
          <cell r="G1640">
            <v>0</v>
          </cell>
          <cell r="H1640">
            <v>0</v>
          </cell>
        </row>
        <row r="1641">
          <cell r="B1641" t="str">
            <v>4999MLicenses and Permits</v>
          </cell>
          <cell r="C1641" t="str">
            <v>4999M</v>
          </cell>
          <cell r="D1641" t="str">
            <v>Wastewater Treatment Debt Service</v>
          </cell>
          <cell r="E1641" t="str">
            <v>Licenses and Permits</v>
          </cell>
          <cell r="F1641" t="str">
            <v>Licenses and Permits</v>
          </cell>
          <cell r="G1641">
            <v>0</v>
          </cell>
          <cell r="H1641">
            <v>0</v>
          </cell>
        </row>
        <row r="1642">
          <cell r="B1642" t="str">
            <v>4999MMiscellaneous Revenue</v>
          </cell>
          <cell r="C1642" t="str">
            <v>4999M</v>
          </cell>
          <cell r="D1642" t="str">
            <v>Wastewater Treatment Debt Service</v>
          </cell>
          <cell r="E1642" t="str">
            <v>Miscellaneous Revenue</v>
          </cell>
          <cell r="F1642" t="str">
            <v>Miscellaneous Revenue</v>
          </cell>
          <cell r="G1642">
            <v>0</v>
          </cell>
          <cell r="H1642">
            <v>0</v>
          </cell>
        </row>
        <row r="1643">
          <cell r="B1643" t="str">
            <v>4999MOther Financing Sources</v>
          </cell>
          <cell r="C1643" t="str">
            <v>4999M</v>
          </cell>
          <cell r="D1643" t="str">
            <v>Wastewater Treatment Debt Service</v>
          </cell>
          <cell r="E1643" t="str">
            <v>Other Financing Sources</v>
          </cell>
          <cell r="F1643" t="str">
            <v>Other Financing Sources</v>
          </cell>
          <cell r="G1643">
            <v>0</v>
          </cell>
          <cell r="H1643">
            <v>0</v>
          </cell>
        </row>
        <row r="1644">
          <cell r="B1644" t="str">
            <v>4999MTaxes</v>
          </cell>
          <cell r="C1644" t="str">
            <v>4999M</v>
          </cell>
          <cell r="D1644" t="str">
            <v>Wastewater Treatment Debt Service</v>
          </cell>
          <cell r="E1644" t="str">
            <v>Taxes</v>
          </cell>
          <cell r="F1644" t="str">
            <v>Taxes</v>
          </cell>
          <cell r="G1644">
            <v>0</v>
          </cell>
          <cell r="H1644">
            <v>0</v>
          </cell>
        </row>
        <row r="1645">
          <cell r="B1645" t="str">
            <v>5000MCharges for Services</v>
          </cell>
          <cell r="C1645" t="str">
            <v>5000M</v>
          </cell>
          <cell r="D1645" t="str">
            <v>Transit</v>
          </cell>
          <cell r="E1645" t="str">
            <v>Charges for Services</v>
          </cell>
          <cell r="F1645" t="str">
            <v>Charges for Services</v>
          </cell>
          <cell r="G1645">
            <v>143122296</v>
          </cell>
          <cell r="H1645">
            <v>165102176</v>
          </cell>
        </row>
        <row r="1646">
          <cell r="B1646" t="str">
            <v>5000MFines and Forfeits</v>
          </cell>
          <cell r="C1646" t="str">
            <v>5000M</v>
          </cell>
          <cell r="D1646" t="str">
            <v>Transit</v>
          </cell>
          <cell r="E1646" t="str">
            <v>Fines and Forfeits</v>
          </cell>
          <cell r="F1646" t="str">
            <v>Fines and Forfeits</v>
          </cell>
          <cell r="G1646">
            <v>0</v>
          </cell>
          <cell r="H1646">
            <v>0</v>
          </cell>
        </row>
        <row r="1647">
          <cell r="B1647" t="str">
            <v>5000MGeneral Fund Transfers</v>
          </cell>
          <cell r="C1647" t="str">
            <v>5000M</v>
          </cell>
          <cell r="D1647" t="str">
            <v>Transit</v>
          </cell>
          <cell r="E1647" t="str">
            <v>General Fund Transfers</v>
          </cell>
          <cell r="F1647" t="str">
            <v>General Fund Transfers</v>
          </cell>
          <cell r="G1647">
            <v>0</v>
          </cell>
          <cell r="H1647">
            <v>0</v>
          </cell>
        </row>
        <row r="1648">
          <cell r="B1648" t="str">
            <v>5000MGrant</v>
          </cell>
          <cell r="C1648" t="str">
            <v>5000M</v>
          </cell>
          <cell r="D1648" t="str">
            <v>Transit</v>
          </cell>
          <cell r="E1648" t="str">
            <v>Grant</v>
          </cell>
          <cell r="F1648" t="str">
            <v>Grant</v>
          </cell>
          <cell r="G1648">
            <v>8434090</v>
          </cell>
          <cell r="H1648">
            <v>8500917</v>
          </cell>
        </row>
        <row r="1649">
          <cell r="B1649" t="str">
            <v>5000MIntergovt. Revenues</v>
          </cell>
          <cell r="C1649" t="str">
            <v>5000M</v>
          </cell>
          <cell r="D1649" t="str">
            <v>Transit</v>
          </cell>
          <cell r="E1649" t="str">
            <v>Intergovt. Revenues</v>
          </cell>
          <cell r="F1649" t="str">
            <v>Intergovt. Revenues</v>
          </cell>
          <cell r="G1649">
            <v>71620454</v>
          </cell>
          <cell r="H1649">
            <v>78233110</v>
          </cell>
        </row>
        <row r="1650">
          <cell r="B1650" t="str">
            <v>5000MLicenses and Permits</v>
          </cell>
          <cell r="C1650" t="str">
            <v>5000M</v>
          </cell>
          <cell r="D1650" t="str">
            <v>Transit</v>
          </cell>
          <cell r="E1650" t="str">
            <v>Licenses and Permits</v>
          </cell>
          <cell r="F1650" t="str">
            <v>Licenses and Permits</v>
          </cell>
          <cell r="G1650">
            <v>0</v>
          </cell>
          <cell r="H1650">
            <v>0</v>
          </cell>
        </row>
        <row r="1651">
          <cell r="B1651" t="str">
            <v>5000MMiscellaneous Revenue</v>
          </cell>
          <cell r="C1651" t="str">
            <v>5000M</v>
          </cell>
          <cell r="D1651" t="str">
            <v>Transit</v>
          </cell>
          <cell r="E1651" t="str">
            <v>Miscellaneous Revenue</v>
          </cell>
          <cell r="F1651" t="str">
            <v>Miscellaneous Revenue</v>
          </cell>
          <cell r="G1651">
            <v>1547111</v>
          </cell>
          <cell r="H1651">
            <v>1755799</v>
          </cell>
        </row>
        <row r="1652">
          <cell r="B1652" t="str">
            <v>5000MOther Financing Sources</v>
          </cell>
          <cell r="C1652" t="str">
            <v>5000M</v>
          </cell>
          <cell r="D1652" t="str">
            <v>Transit</v>
          </cell>
          <cell r="E1652" t="str">
            <v>Other Financing Sources</v>
          </cell>
          <cell r="F1652" t="str">
            <v>Other Financing Sources</v>
          </cell>
          <cell r="G1652">
            <v>576587993</v>
          </cell>
          <cell r="H1652">
            <v>537484604</v>
          </cell>
        </row>
        <row r="1653">
          <cell r="B1653" t="str">
            <v>5000MTaxes</v>
          </cell>
          <cell r="C1653" t="str">
            <v>5000M</v>
          </cell>
          <cell r="D1653" t="str">
            <v>Transit</v>
          </cell>
          <cell r="E1653" t="str">
            <v>Taxes</v>
          </cell>
          <cell r="F1653" t="str">
            <v>Taxes</v>
          </cell>
          <cell r="G1653">
            <v>312760653</v>
          </cell>
          <cell r="H1653">
            <v>322995991</v>
          </cell>
        </row>
        <row r="1654">
          <cell r="B1654" t="str">
            <v>5001MCharges for Services</v>
          </cell>
          <cell r="C1654" t="str">
            <v>5001M</v>
          </cell>
          <cell r="D1654" t="str">
            <v>Public Transportation CIP Transfer</v>
          </cell>
          <cell r="E1654" t="str">
            <v>Charges for Services</v>
          </cell>
          <cell r="F1654" t="str">
            <v>Charges for Services</v>
          </cell>
          <cell r="G1654">
            <v>0</v>
          </cell>
          <cell r="H1654">
            <v>0</v>
          </cell>
        </row>
        <row r="1655">
          <cell r="B1655" t="str">
            <v>5001MFines and Forfeits</v>
          </cell>
          <cell r="C1655" t="str">
            <v>5001M</v>
          </cell>
          <cell r="D1655" t="str">
            <v>Public Transportation CIP Transfer</v>
          </cell>
          <cell r="E1655" t="str">
            <v>Fines and Forfeits</v>
          </cell>
          <cell r="F1655" t="str">
            <v>Fines and Forfeits</v>
          </cell>
          <cell r="G1655">
            <v>0</v>
          </cell>
          <cell r="H1655">
            <v>0</v>
          </cell>
        </row>
        <row r="1656">
          <cell r="B1656" t="str">
            <v>5001MGeneral Fund Transfers</v>
          </cell>
          <cell r="C1656" t="str">
            <v>5001M</v>
          </cell>
          <cell r="D1656" t="str">
            <v>Public Transportation CIP Transfer</v>
          </cell>
          <cell r="E1656" t="str">
            <v>General Fund Transfers</v>
          </cell>
          <cell r="F1656" t="str">
            <v>General Fund Transfers</v>
          </cell>
          <cell r="G1656">
            <v>0</v>
          </cell>
          <cell r="H1656">
            <v>0</v>
          </cell>
        </row>
        <row r="1657">
          <cell r="B1657" t="str">
            <v>5001MGrant</v>
          </cell>
          <cell r="C1657" t="str">
            <v>5001M</v>
          </cell>
          <cell r="D1657" t="str">
            <v>Public Transportation CIP Transfer</v>
          </cell>
          <cell r="E1657" t="str">
            <v>Grant</v>
          </cell>
          <cell r="F1657" t="str">
            <v>Grant</v>
          </cell>
          <cell r="G1657">
            <v>0</v>
          </cell>
          <cell r="H1657">
            <v>0</v>
          </cell>
        </row>
        <row r="1658">
          <cell r="B1658" t="str">
            <v>5001MIntergovt. Revenues</v>
          </cell>
          <cell r="C1658" t="str">
            <v>5001M</v>
          </cell>
          <cell r="D1658" t="str">
            <v>Public Transportation CIP Transfer</v>
          </cell>
          <cell r="E1658" t="str">
            <v>Intergovt. Revenues</v>
          </cell>
          <cell r="F1658" t="str">
            <v>Intergovt. Revenues</v>
          </cell>
          <cell r="G1658">
            <v>0</v>
          </cell>
          <cell r="H1658">
            <v>0</v>
          </cell>
        </row>
        <row r="1659">
          <cell r="B1659" t="str">
            <v>5001MLicenses and Permits</v>
          </cell>
          <cell r="C1659" t="str">
            <v>5001M</v>
          </cell>
          <cell r="D1659" t="str">
            <v>Public Transportation CIP Transfer</v>
          </cell>
          <cell r="E1659" t="str">
            <v>Licenses and Permits</v>
          </cell>
          <cell r="F1659" t="str">
            <v>Licenses and Permits</v>
          </cell>
          <cell r="G1659">
            <v>0</v>
          </cell>
          <cell r="H1659">
            <v>0</v>
          </cell>
        </row>
        <row r="1660">
          <cell r="B1660" t="str">
            <v>5001MMiscellaneous Revenue</v>
          </cell>
          <cell r="C1660" t="str">
            <v>5001M</v>
          </cell>
          <cell r="D1660" t="str">
            <v>Public Transportation CIP Transfer</v>
          </cell>
          <cell r="E1660" t="str">
            <v>Miscellaneous Revenue</v>
          </cell>
          <cell r="F1660" t="str">
            <v>Miscellaneous Revenue</v>
          </cell>
          <cell r="G1660">
            <v>0</v>
          </cell>
          <cell r="H1660">
            <v>0</v>
          </cell>
        </row>
        <row r="1661">
          <cell r="B1661" t="str">
            <v>5001MOther Financing Sources</v>
          </cell>
          <cell r="C1661" t="str">
            <v>5001M</v>
          </cell>
          <cell r="D1661" t="str">
            <v>Public Transportation CIP Transfer</v>
          </cell>
          <cell r="E1661" t="str">
            <v>Other Financing Sources</v>
          </cell>
          <cell r="F1661" t="str">
            <v>Other Financing Sources</v>
          </cell>
          <cell r="G1661">
            <v>0</v>
          </cell>
          <cell r="H1661">
            <v>0</v>
          </cell>
        </row>
        <row r="1662">
          <cell r="B1662" t="str">
            <v>5001MTaxes</v>
          </cell>
          <cell r="C1662" t="str">
            <v>5001M</v>
          </cell>
          <cell r="D1662" t="str">
            <v>Public Transportation CIP Transfer</v>
          </cell>
          <cell r="E1662" t="str">
            <v>Taxes</v>
          </cell>
          <cell r="F1662" t="str">
            <v>Taxes</v>
          </cell>
          <cell r="G1662">
            <v>0</v>
          </cell>
          <cell r="H1662">
            <v>0</v>
          </cell>
        </row>
        <row r="1663">
          <cell r="B1663" t="str">
            <v>5002MCharges for Services</v>
          </cell>
          <cell r="C1663" t="str">
            <v>5002M</v>
          </cell>
          <cell r="D1663" t="str">
            <v>Transit Revenue Vehicle Replacement</v>
          </cell>
          <cell r="E1663" t="str">
            <v>Charges for Services</v>
          </cell>
          <cell r="F1663" t="str">
            <v>Charges for Services</v>
          </cell>
          <cell r="G1663">
            <v>0</v>
          </cell>
          <cell r="H1663">
            <v>0</v>
          </cell>
        </row>
        <row r="1664">
          <cell r="B1664" t="str">
            <v>5002MFines and Forfeits</v>
          </cell>
          <cell r="C1664" t="str">
            <v>5002M</v>
          </cell>
          <cell r="D1664" t="str">
            <v>Transit Revenue Vehicle Replacement</v>
          </cell>
          <cell r="E1664" t="str">
            <v>Fines and Forfeits</v>
          </cell>
          <cell r="F1664" t="str">
            <v>Fines and Forfeits</v>
          </cell>
          <cell r="G1664">
            <v>0</v>
          </cell>
          <cell r="H1664">
            <v>0</v>
          </cell>
        </row>
        <row r="1665">
          <cell r="B1665" t="str">
            <v>5002MGeneral Fund Transfers</v>
          </cell>
          <cell r="C1665" t="str">
            <v>5002M</v>
          </cell>
          <cell r="D1665" t="str">
            <v>Transit Revenue Vehicle Replacement</v>
          </cell>
          <cell r="E1665" t="str">
            <v>General Fund Transfers</v>
          </cell>
          <cell r="F1665" t="str">
            <v>General Fund Transfers</v>
          </cell>
          <cell r="G1665">
            <v>0</v>
          </cell>
          <cell r="H1665">
            <v>0</v>
          </cell>
        </row>
        <row r="1666">
          <cell r="B1666" t="str">
            <v>5002MGrant</v>
          </cell>
          <cell r="C1666" t="str">
            <v>5002M</v>
          </cell>
          <cell r="D1666" t="str">
            <v>Transit Revenue Vehicle Replacement</v>
          </cell>
          <cell r="E1666" t="str">
            <v>Grant</v>
          </cell>
          <cell r="F1666" t="str">
            <v>Grant</v>
          </cell>
          <cell r="G1666">
            <v>0</v>
          </cell>
          <cell r="H1666">
            <v>0</v>
          </cell>
        </row>
        <row r="1667">
          <cell r="B1667" t="str">
            <v>5002MIntergovt. Revenues</v>
          </cell>
          <cell r="C1667" t="str">
            <v>5002M</v>
          </cell>
          <cell r="D1667" t="str">
            <v>Transit Revenue Vehicle Replacement</v>
          </cell>
          <cell r="E1667" t="str">
            <v>Intergovt. Revenues</v>
          </cell>
          <cell r="F1667" t="str">
            <v>Intergovt. Revenues</v>
          </cell>
          <cell r="G1667">
            <v>0</v>
          </cell>
          <cell r="H1667">
            <v>0</v>
          </cell>
        </row>
        <row r="1668">
          <cell r="B1668" t="str">
            <v>5002MLicenses and Permits</v>
          </cell>
          <cell r="C1668" t="str">
            <v>5002M</v>
          </cell>
          <cell r="D1668" t="str">
            <v>Transit Revenue Vehicle Replacement</v>
          </cell>
          <cell r="E1668" t="str">
            <v>Licenses and Permits</v>
          </cell>
          <cell r="F1668" t="str">
            <v>Licenses and Permits</v>
          </cell>
          <cell r="G1668">
            <v>0</v>
          </cell>
          <cell r="H1668">
            <v>0</v>
          </cell>
        </row>
        <row r="1669">
          <cell r="B1669" t="str">
            <v>5002MMiscellaneous Revenue</v>
          </cell>
          <cell r="C1669" t="str">
            <v>5002M</v>
          </cell>
          <cell r="D1669" t="str">
            <v>Transit Revenue Vehicle Replacement</v>
          </cell>
          <cell r="E1669" t="str">
            <v>Miscellaneous Revenue</v>
          </cell>
          <cell r="F1669" t="str">
            <v>Miscellaneous Revenue</v>
          </cell>
          <cell r="G1669">
            <v>2718000</v>
          </cell>
          <cell r="H1669">
            <v>2718000</v>
          </cell>
        </row>
        <row r="1670">
          <cell r="B1670" t="str">
            <v>5002MOther Financing Sources</v>
          </cell>
          <cell r="C1670" t="str">
            <v>5002M</v>
          </cell>
          <cell r="D1670" t="str">
            <v>Transit Revenue Vehicle Replacement</v>
          </cell>
          <cell r="E1670" t="str">
            <v>Other Financing Sources</v>
          </cell>
          <cell r="F1670" t="str">
            <v>Other Financing Sources</v>
          </cell>
          <cell r="G1670">
            <v>20015000</v>
          </cell>
          <cell r="H1670">
            <v>20015000</v>
          </cell>
        </row>
        <row r="1671">
          <cell r="B1671" t="str">
            <v>5002MTaxes</v>
          </cell>
          <cell r="C1671" t="str">
            <v>5002M</v>
          </cell>
          <cell r="D1671" t="str">
            <v>Transit Revenue Vehicle Replacement</v>
          </cell>
          <cell r="E1671" t="str">
            <v>Taxes</v>
          </cell>
          <cell r="F1671" t="str">
            <v>Taxes</v>
          </cell>
          <cell r="G1671">
            <v>45561000</v>
          </cell>
          <cell r="H1671">
            <v>45561000</v>
          </cell>
        </row>
        <row r="1672">
          <cell r="B1672" t="str">
            <v>5010MCharges for Services</v>
          </cell>
          <cell r="C1672" t="str">
            <v>5010M</v>
          </cell>
          <cell r="D1672" t="str">
            <v>DOT Director's Office</v>
          </cell>
          <cell r="E1672" t="str">
            <v>Charges for Services</v>
          </cell>
          <cell r="F1672" t="str">
            <v>Charges for Services</v>
          </cell>
          <cell r="G1672">
            <v>3121707</v>
          </cell>
          <cell r="H1672">
            <v>3121707</v>
          </cell>
        </row>
        <row r="1673">
          <cell r="B1673" t="str">
            <v>5010MFines and Forfeits</v>
          </cell>
          <cell r="C1673" t="str">
            <v>5010M</v>
          </cell>
          <cell r="D1673" t="str">
            <v>DOT Director's Office</v>
          </cell>
          <cell r="E1673" t="str">
            <v>Fines and Forfeits</v>
          </cell>
          <cell r="F1673" t="str">
            <v>Fines and Forfeits</v>
          </cell>
          <cell r="G1673">
            <v>0</v>
          </cell>
          <cell r="H1673">
            <v>0</v>
          </cell>
        </row>
        <row r="1674">
          <cell r="B1674" t="str">
            <v>5010MGeneral Fund Transfers</v>
          </cell>
          <cell r="C1674" t="str">
            <v>5010M</v>
          </cell>
          <cell r="D1674" t="str">
            <v>DOT Director's Office</v>
          </cell>
          <cell r="E1674" t="str">
            <v>General Fund Transfers</v>
          </cell>
          <cell r="F1674" t="str">
            <v>General Fund Transfers</v>
          </cell>
          <cell r="G1674">
            <v>0</v>
          </cell>
          <cell r="H1674">
            <v>0</v>
          </cell>
        </row>
        <row r="1675">
          <cell r="B1675" t="str">
            <v>5010MGrant</v>
          </cell>
          <cell r="C1675" t="str">
            <v>5010M</v>
          </cell>
          <cell r="D1675" t="str">
            <v>DOT Director's Office</v>
          </cell>
          <cell r="E1675" t="str">
            <v>Grant</v>
          </cell>
          <cell r="F1675" t="str">
            <v>Grant</v>
          </cell>
          <cell r="G1675">
            <v>0</v>
          </cell>
          <cell r="H1675">
            <v>0</v>
          </cell>
        </row>
        <row r="1676">
          <cell r="B1676" t="str">
            <v>5010MIntergovt. Revenues</v>
          </cell>
          <cell r="C1676" t="str">
            <v>5010M</v>
          </cell>
          <cell r="D1676" t="str">
            <v>DOT Director's Office</v>
          </cell>
          <cell r="E1676" t="str">
            <v>Intergovt. Revenues</v>
          </cell>
          <cell r="F1676" t="str">
            <v>Intergovt. Revenues</v>
          </cell>
          <cell r="G1676">
            <v>147000</v>
          </cell>
          <cell r="H1676">
            <v>147000</v>
          </cell>
        </row>
        <row r="1677">
          <cell r="B1677" t="str">
            <v>5010MLicenses and Permits</v>
          </cell>
          <cell r="C1677" t="str">
            <v>5010M</v>
          </cell>
          <cell r="D1677" t="str">
            <v>DOT Director's Office</v>
          </cell>
          <cell r="E1677" t="str">
            <v>Licenses and Permits</v>
          </cell>
          <cell r="F1677" t="str">
            <v>Licenses and Permits</v>
          </cell>
          <cell r="G1677">
            <v>0</v>
          </cell>
          <cell r="H1677">
            <v>0</v>
          </cell>
        </row>
        <row r="1678">
          <cell r="B1678" t="str">
            <v>5010MMiscellaneous Revenue</v>
          </cell>
          <cell r="C1678" t="str">
            <v>5010M</v>
          </cell>
          <cell r="D1678" t="str">
            <v>DOT Director's Office</v>
          </cell>
          <cell r="E1678" t="str">
            <v>Miscellaneous Revenue</v>
          </cell>
          <cell r="F1678" t="str">
            <v>Miscellaneous Revenue</v>
          </cell>
          <cell r="G1678">
            <v>0</v>
          </cell>
          <cell r="H1678">
            <v>0</v>
          </cell>
        </row>
        <row r="1679">
          <cell r="B1679" t="str">
            <v>5010MOther Financing Sources</v>
          </cell>
          <cell r="C1679" t="str">
            <v>5010M</v>
          </cell>
          <cell r="D1679" t="str">
            <v>DOT Director's Office</v>
          </cell>
          <cell r="E1679" t="str">
            <v>Other Financing Sources</v>
          </cell>
          <cell r="F1679" t="str">
            <v>Other Financing Sources</v>
          </cell>
          <cell r="G1679">
            <v>3650762</v>
          </cell>
          <cell r="H1679">
            <v>3650762</v>
          </cell>
        </row>
        <row r="1680">
          <cell r="B1680" t="str">
            <v>5010MTaxes</v>
          </cell>
          <cell r="C1680" t="str">
            <v>5010M</v>
          </cell>
          <cell r="D1680" t="str">
            <v>DOT Director's Office</v>
          </cell>
          <cell r="E1680" t="str">
            <v>Taxes</v>
          </cell>
          <cell r="F1680" t="str">
            <v>Taxes</v>
          </cell>
          <cell r="G1680">
            <v>0</v>
          </cell>
          <cell r="H1680">
            <v>0</v>
          </cell>
        </row>
        <row r="1683">
          <cell r="G1683">
            <v>4789261841</v>
          </cell>
          <cell r="H1683">
            <v>4799887860</v>
          </cell>
        </row>
      </sheetData>
      <sheetData sheetId="3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sheetDataSet>
      <sheetData sheetId="0" refreshError="1"/>
      <sheetData sheetId="1" refreshError="1"/>
      <sheetData sheetId="2" refreshError="1">
        <row r="8">
          <cell r="B8" t="str">
            <v>1. Defer replacing to 2011 (PCs or servers)</v>
          </cell>
        </row>
        <row r="9">
          <cell r="B9" t="str">
            <v>2. Locate surplus equipment in IT asset management system (PCs or servers)</v>
          </cell>
        </row>
        <row r="10">
          <cell r="B10" t="str">
            <v>3. Purchase alternative workstations as replacement (PCs)</v>
          </cell>
        </row>
        <row r="11">
          <cell r="B11" t="str">
            <v>4. Request CIO exception for new PC replacing failing computers</v>
          </cell>
        </row>
        <row r="12">
          <cell r="B12" t="str">
            <v>5. Request CIO  exception for new PC to meet ABT requirements</v>
          </cell>
        </row>
        <row r="13">
          <cell r="B13" t="str">
            <v>6. Migrate stand-alone servers to virtual servers</v>
          </cell>
        </row>
        <row r="14">
          <cell r="B14" t="str">
            <v>7. Consolidate like servers</v>
          </cell>
        </row>
        <row r="15">
          <cell r="B15" t="str">
            <v>8. Request CIO exception for new server </v>
          </cell>
        </row>
        <row r="16">
          <cell r="B16" t="str">
            <v>9. </v>
          </cell>
        </row>
        <row r="17">
          <cell r="B17" t="str">
            <v>10. </v>
          </cell>
        </row>
        <row r="18">
          <cell r="B18" t="str">
            <v>11. </v>
          </cell>
        </row>
        <row r="19">
          <cell r="B19" t="str">
            <v>12.</v>
          </cell>
        </row>
        <row r="20">
          <cell r="B20" t="str">
            <v>13</v>
          </cell>
        </row>
        <row r="21">
          <cell r="B21" t="str">
            <v>14. </v>
          </cell>
        </row>
        <row r="22">
          <cell r="B22" t="str">
            <v>15. </v>
          </cell>
        </row>
        <row r="23">
          <cell r="B23" t="str">
            <v>16.</v>
          </cell>
        </row>
        <row r="24">
          <cell r="B24" t="str">
            <v>17.</v>
          </cell>
        </row>
        <row r="25">
          <cell r="B25" t="str">
            <v>18.</v>
          </cell>
        </row>
        <row r="26">
          <cell r="B26" t="str">
            <v>19</v>
          </cell>
        </row>
        <row r="27">
          <cell r="B27" t="str">
            <v>20.</v>
          </cell>
        </row>
      </sheetData>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anges since publishing"/>
      <sheetName val="Assumptions"/>
      <sheetName val="PSQ Crosswalk"/>
      <sheetName val="RCS Base Budget"/>
      <sheetName val="Revenue &amp; Expense Summary"/>
      <sheetName val="Rate Summary"/>
      <sheetName val="CC 2607"/>
      <sheetName val="CC 2608"/>
      <sheetName val="Estimated 2011 RCS Charges"/>
      <sheetName val="T&amp;M by Agencies"/>
      <sheetName val="T&amp;M by Agencies Detail"/>
      <sheetName val="2011 Radio RSRV by Agencies"/>
      <sheetName val="Radio Maint by Agencies "/>
      <sheetName val="Maintenance Comparison"/>
      <sheetName val="Reserve Fund Calculations"/>
      <sheetName val="Staff Wage &amp; PTO Info"/>
      <sheetName val="Sal &amp; Ben Estimates"/>
      <sheetName val="Site Costs &amp; Hi-Tech"/>
      <sheetName val="ECS 2011 Time Calcs"/>
    </sheetNames>
    <sheetDataSet>
      <sheetData sheetId="0"/>
      <sheetData sheetId="1"/>
      <sheetData sheetId="2"/>
      <sheetData sheetId="3"/>
      <sheetData sheetId="4">
        <row r="9">
          <cell r="O9">
            <v>73137.23999999999</v>
          </cell>
        </row>
        <row r="10">
          <cell r="O10">
            <v>38873.031949258875</v>
          </cell>
        </row>
        <row r="15">
          <cell r="O15">
            <v>76175.87999999998</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M50"/>
  <sheetViews>
    <sheetView workbookViewId="0" topLeftCell="A5">
      <selection activeCell="D2" sqref="D2"/>
    </sheetView>
  </sheetViews>
  <sheetFormatPr defaultColWidth="9.140625" defaultRowHeight="12.75"/>
  <cols>
    <col min="1" max="1" width="37.8515625" style="82" customWidth="1"/>
    <col min="2" max="2" width="11.8515625" style="82" customWidth="1"/>
    <col min="3" max="3" width="14.8515625" style="82" customWidth="1"/>
    <col min="4" max="5" width="12.8515625" style="82" customWidth="1"/>
    <col min="6" max="6" width="12.57421875" style="82" customWidth="1"/>
    <col min="7" max="7" width="13.28125" style="82" customWidth="1"/>
    <col min="8" max="8" width="3.140625" style="82" customWidth="1"/>
    <col min="9" max="9" width="29.8515625" style="82" hidden="1" customWidth="1"/>
    <col min="10" max="10" width="24.8515625" style="82" hidden="1" customWidth="1"/>
    <col min="11" max="11" width="9.140625" style="82" hidden="1" customWidth="1"/>
    <col min="12" max="12" width="13.57421875" style="82" hidden="1" customWidth="1"/>
    <col min="13" max="13" width="10.28125" style="82" hidden="1" customWidth="1"/>
    <col min="14" max="14" width="9.140625" style="82" hidden="1" customWidth="1"/>
    <col min="15" max="15" width="32.8515625" style="82" hidden="1" customWidth="1"/>
    <col min="16" max="16" width="9.140625" style="82" hidden="1" customWidth="1"/>
    <col min="17" max="16384" width="9.140625" style="82" customWidth="1"/>
  </cols>
  <sheetData>
    <row r="1" ht="12.75">
      <c r="J1" s="83"/>
    </row>
    <row r="2" ht="12.75">
      <c r="J2" s="84"/>
    </row>
    <row r="3" spans="1:7" ht="12.75" hidden="1">
      <c r="A3" s="122" t="s">
        <v>29</v>
      </c>
      <c r="B3" s="122"/>
      <c r="C3" s="122"/>
      <c r="D3" s="122"/>
      <c r="E3" s="122"/>
      <c r="F3" s="122"/>
      <c r="G3" s="122"/>
    </row>
    <row r="4" spans="1:7" ht="12.75" hidden="1">
      <c r="A4" s="122" t="s">
        <v>30</v>
      </c>
      <c r="B4" s="122"/>
      <c r="C4" s="122"/>
      <c r="D4" s="122"/>
      <c r="E4" s="122"/>
      <c r="F4" s="122"/>
      <c r="G4" s="122"/>
    </row>
    <row r="5" spans="1:9" ht="12.75">
      <c r="A5" s="123" t="str">
        <f>'[1]Form1'!A5</f>
        <v>4501/0213</v>
      </c>
      <c r="B5" s="123"/>
      <c r="C5" s="123"/>
      <c r="D5" s="123"/>
      <c r="E5" s="123"/>
      <c r="F5" s="123"/>
      <c r="G5" s="123"/>
      <c r="H5" s="83"/>
      <c r="I5" s="83"/>
    </row>
    <row r="6" spans="1:12" ht="12.75">
      <c r="A6" s="123" t="str">
        <f>'[1]Form1'!A6</f>
        <v>Radio Communications Operations Fund/Radio Communication Services (800 MHz)</v>
      </c>
      <c r="B6" s="123"/>
      <c r="C6" s="123"/>
      <c r="D6" s="123"/>
      <c r="E6" s="123"/>
      <c r="F6" s="123"/>
      <c r="G6" s="123"/>
      <c r="H6" s="83"/>
      <c r="I6" s="83"/>
      <c r="J6" s="83"/>
      <c r="K6" s="83"/>
      <c r="L6" s="83"/>
    </row>
    <row r="8" spans="1:7" ht="27">
      <c r="A8" s="85"/>
      <c r="B8" s="86" t="s">
        <v>31</v>
      </c>
      <c r="C8" s="86" t="s">
        <v>32</v>
      </c>
      <c r="D8" s="86" t="s">
        <v>33</v>
      </c>
      <c r="E8" s="86" t="s">
        <v>34</v>
      </c>
      <c r="F8" s="86" t="s">
        <v>35</v>
      </c>
      <c r="G8" s="86" t="s">
        <v>36</v>
      </c>
    </row>
    <row r="9" spans="1:7" ht="12.75">
      <c r="A9" s="87" t="s">
        <v>37</v>
      </c>
      <c r="B9" s="88">
        <v>6049765.7700000005</v>
      </c>
      <c r="C9" s="88">
        <v>6488531</v>
      </c>
      <c r="D9" s="88">
        <f>B32</f>
        <v>6466016.220000001</v>
      </c>
      <c r="E9" s="88" t="e">
        <f>D32</f>
        <v>#REF!</v>
      </c>
      <c r="F9" s="88" t="e">
        <f>E32</f>
        <v>#REF!</v>
      </c>
      <c r="G9" s="88" t="e">
        <f>F32</f>
        <v>#REF!</v>
      </c>
    </row>
    <row r="10" spans="1:7" ht="12.75">
      <c r="A10" s="89" t="s">
        <v>2</v>
      </c>
      <c r="B10" s="90"/>
      <c r="C10" s="90"/>
      <c r="D10" s="90"/>
      <c r="E10" s="90"/>
      <c r="F10" s="90"/>
      <c r="G10" s="91"/>
    </row>
    <row r="11" spans="1:9" ht="12.75">
      <c r="A11" s="92" t="s">
        <v>38</v>
      </c>
      <c r="B11" s="93">
        <v>1422025.26</v>
      </c>
      <c r="C11" s="93">
        <v>1594565</v>
      </c>
      <c r="D11" s="94">
        <v>1594565</v>
      </c>
      <c r="E11" s="95">
        <f>'[1]Form3A'!I10+'[3]Revenue &amp; Expense Summary'!$O$9</f>
        <v>1548890.64</v>
      </c>
      <c r="F11" s="95">
        <f aca="true" t="shared" si="0" ref="F11:G14">E11*1.03</f>
        <v>1595357.3591999998</v>
      </c>
      <c r="G11" s="96">
        <f t="shared" si="0"/>
        <v>1643218.079976</v>
      </c>
      <c r="I11" s="82">
        <f>E11/D11</f>
        <v>0.9713562256791036</v>
      </c>
    </row>
    <row r="12" spans="1:9" ht="12.75">
      <c r="A12" s="92" t="s">
        <v>39</v>
      </c>
      <c r="B12" s="93">
        <v>1079916.24</v>
      </c>
      <c r="C12" s="93">
        <v>1271395</v>
      </c>
      <c r="D12" s="94">
        <v>1271395</v>
      </c>
      <c r="E12" s="95">
        <f>'[1]Form3A'!I12+'[3]Revenue &amp; Expense Summary'!$O$10</f>
        <v>1308386.9119492588</v>
      </c>
      <c r="F12" s="95">
        <f t="shared" si="0"/>
        <v>1347638.5193077365</v>
      </c>
      <c r="G12" s="96">
        <f t="shared" si="0"/>
        <v>1388067.6748869687</v>
      </c>
      <c r="I12" s="82">
        <f>E12/D12</f>
        <v>1.0290955304600526</v>
      </c>
    </row>
    <row r="13" spans="1:7" ht="12.75">
      <c r="A13" s="92" t="s">
        <v>40</v>
      </c>
      <c r="B13" s="93">
        <v>327818.8</v>
      </c>
      <c r="C13" s="93">
        <v>312957</v>
      </c>
      <c r="D13" s="94">
        <v>312957</v>
      </c>
      <c r="E13" s="95">
        <f>'[1]Form3A'!I13</f>
        <v>341056.6</v>
      </c>
      <c r="F13" s="95">
        <f t="shared" si="0"/>
        <v>351288.298</v>
      </c>
      <c r="G13" s="96">
        <f t="shared" si="0"/>
        <v>361826.94694</v>
      </c>
    </row>
    <row r="14" spans="1:7" ht="12.75">
      <c r="A14" s="92" t="s">
        <v>41</v>
      </c>
      <c r="B14" s="93">
        <v>122059.96</v>
      </c>
      <c r="C14" s="93">
        <v>75659</v>
      </c>
      <c r="D14" s="94">
        <v>53901.56448000001</v>
      </c>
      <c r="E14" s="95">
        <f>'[1]Form3A'!I14</f>
        <v>173814.8304</v>
      </c>
      <c r="F14" s="95">
        <f t="shared" si="0"/>
        <v>179029.275312</v>
      </c>
      <c r="G14" s="96">
        <f t="shared" si="0"/>
        <v>184400.15357136002</v>
      </c>
    </row>
    <row r="15" spans="1:9" ht="12.75">
      <c r="A15" s="92" t="s">
        <v>42</v>
      </c>
      <c r="B15" s="93">
        <v>271679</v>
      </c>
      <c r="C15" s="93">
        <v>0</v>
      </c>
      <c r="D15" s="94">
        <v>0</v>
      </c>
      <c r="E15" s="95"/>
      <c r="F15" s="95">
        <f>E15*1.05</f>
        <v>0</v>
      </c>
      <c r="G15" s="96">
        <f>F15*1.05</f>
        <v>0</v>
      </c>
      <c r="I15" s="82" t="s">
        <v>43</v>
      </c>
    </row>
    <row r="16" spans="1:7" ht="12.75">
      <c r="A16" s="92" t="s">
        <v>76</v>
      </c>
      <c r="B16" s="93"/>
      <c r="C16" s="93"/>
      <c r="D16" s="94"/>
      <c r="E16" s="95"/>
      <c r="F16" s="95"/>
      <c r="G16" s="96"/>
    </row>
    <row r="17" spans="1:7" ht="12.75">
      <c r="A17" s="92" t="s">
        <v>44</v>
      </c>
      <c r="B17" s="93">
        <v>0</v>
      </c>
      <c r="C17" s="93">
        <v>0</v>
      </c>
      <c r="D17" s="94">
        <v>0</v>
      </c>
      <c r="E17" s="95"/>
      <c r="F17" s="95">
        <f>E17*1.05</f>
        <v>0</v>
      </c>
      <c r="G17" s="96">
        <f>F17*1.05</f>
        <v>0</v>
      </c>
    </row>
    <row r="18" spans="1:7" ht="12.75">
      <c r="A18" s="92" t="s">
        <v>45</v>
      </c>
      <c r="B18" s="93">
        <v>325996.37</v>
      </c>
      <c r="C18" s="93">
        <v>211071</v>
      </c>
      <c r="D18" s="94">
        <v>211071</v>
      </c>
      <c r="E18" s="95">
        <f>'[1]Form3A'!I11+'[3]Revenue &amp; Expense Summary'!$O$15</f>
        <v>243595.11</v>
      </c>
      <c r="F18" s="95">
        <f>E18</f>
        <v>243595.11</v>
      </c>
      <c r="G18" s="96">
        <f>F18</f>
        <v>243595.11</v>
      </c>
    </row>
    <row r="19" spans="1:7" ht="12.75">
      <c r="A19" s="93"/>
      <c r="B19" s="93"/>
      <c r="C19" s="93"/>
      <c r="D19" s="93"/>
      <c r="E19" s="93"/>
      <c r="F19" s="93"/>
      <c r="G19" s="91"/>
    </row>
    <row r="20" spans="1:7" ht="12.75">
      <c r="A20" s="97" t="s">
        <v>46</v>
      </c>
      <c r="B20" s="98">
        <f aca="true" t="shared" si="1" ref="B20:G20">SUM(B10:B19)</f>
        <v>3549495.63</v>
      </c>
      <c r="C20" s="98">
        <f t="shared" si="1"/>
        <v>3465647</v>
      </c>
      <c r="D20" s="98">
        <f t="shared" si="1"/>
        <v>3443889.56448</v>
      </c>
      <c r="E20" s="98">
        <f t="shared" si="1"/>
        <v>3615744.0923492587</v>
      </c>
      <c r="F20" s="98">
        <f t="shared" si="1"/>
        <v>3716908.561819736</v>
      </c>
      <c r="G20" s="98">
        <f t="shared" si="1"/>
        <v>3821107.9653743287</v>
      </c>
    </row>
    <row r="21" spans="1:7" ht="12.75">
      <c r="A21" s="89" t="s">
        <v>1</v>
      </c>
      <c r="B21" s="90"/>
      <c r="C21" s="90"/>
      <c r="D21" s="90"/>
      <c r="E21" s="90"/>
      <c r="F21" s="90"/>
      <c r="G21" s="91"/>
    </row>
    <row r="22" spans="1:9" ht="12.75">
      <c r="A22" s="93" t="s">
        <v>47</v>
      </c>
      <c r="B22" s="93">
        <v>-2861566.01</v>
      </c>
      <c r="C22" s="93">
        <v>-2888969</v>
      </c>
      <c r="D22" s="93">
        <v>-2888969</v>
      </c>
      <c r="E22" s="93">
        <f>-'[1]Form1'!E31</f>
        <v>-3006776</v>
      </c>
      <c r="F22" s="93">
        <f>-'[1]Form1'!F31</f>
        <v>-3096979.2800000003</v>
      </c>
      <c r="G22" s="93">
        <f>-'[1]Form1'!G31</f>
        <v>-3189888.6584</v>
      </c>
      <c r="I22" s="99"/>
    </row>
    <row r="23" spans="1:7" ht="12.75">
      <c r="A23" s="93" t="s">
        <v>48</v>
      </c>
      <c r="B23" s="93">
        <v>0</v>
      </c>
      <c r="C23" s="93">
        <v>0</v>
      </c>
      <c r="D23" s="93">
        <v>-3500</v>
      </c>
      <c r="E23" s="93"/>
      <c r="F23" s="93"/>
      <c r="G23" s="91"/>
    </row>
    <row r="24" spans="1:7" ht="12.75">
      <c r="A24" s="93" t="s">
        <v>49</v>
      </c>
      <c r="B24" s="93"/>
      <c r="C24" s="93"/>
      <c r="D24" s="93" t="e">
        <f>-#REF!</f>
        <v>#REF!</v>
      </c>
      <c r="E24" s="93"/>
      <c r="F24" s="93"/>
      <c r="G24" s="91"/>
    </row>
    <row r="25" spans="1:7" ht="12.75">
      <c r="A25" s="93"/>
      <c r="B25" s="93"/>
      <c r="C25" s="93"/>
      <c r="D25" s="93"/>
      <c r="E25" s="93"/>
      <c r="F25" s="93"/>
      <c r="G25" s="91"/>
    </row>
    <row r="26" spans="1:7" ht="12.75">
      <c r="A26" s="97" t="s">
        <v>50</v>
      </c>
      <c r="B26" s="93">
        <f>-'[1]Form1'!B20</f>
        <v>-2861566.01</v>
      </c>
      <c r="C26" s="98">
        <f>SUM(C21:C25)</f>
        <v>-2888969</v>
      </c>
      <c r="D26" s="98" t="e">
        <f>SUM(D21:D25)</f>
        <v>#REF!</v>
      </c>
      <c r="E26" s="98">
        <f>SUM(E21:E25)</f>
        <v>-3006776</v>
      </c>
      <c r="F26" s="98">
        <f>SUM(F21:F25)</f>
        <v>-3096979.2800000003</v>
      </c>
      <c r="G26" s="98">
        <f>SUM(G21:G25)</f>
        <v>-3189888.6584</v>
      </c>
    </row>
    <row r="27" spans="1:7" ht="12.75">
      <c r="A27" s="100" t="s">
        <v>51</v>
      </c>
      <c r="B27" s="101"/>
      <c r="C27" s="102">
        <v>43334.534999999996</v>
      </c>
      <c r="D27" s="103">
        <f>(D22+D23)*1.5%*-1</f>
        <v>43387.034999999996</v>
      </c>
      <c r="E27" s="103">
        <f>E26*1.5%*-1</f>
        <v>45101.64</v>
      </c>
      <c r="F27" s="103">
        <f>F26*1.5%*-1</f>
        <v>46454.6892</v>
      </c>
      <c r="G27" s="103">
        <f>G26*1.5%*-1</f>
        <v>47848.329875999996</v>
      </c>
    </row>
    <row r="28" spans="1:12" ht="12.75">
      <c r="A28" s="1" t="s">
        <v>52</v>
      </c>
      <c r="B28" s="90"/>
      <c r="C28" s="90"/>
      <c r="D28" s="90"/>
      <c r="E28" s="90"/>
      <c r="F28" s="90"/>
      <c r="G28" s="91"/>
      <c r="J28" s="82" t="s">
        <v>37</v>
      </c>
      <c r="L28" s="104">
        <v>6049766.149999999</v>
      </c>
    </row>
    <row r="29" spans="1:12" ht="12.75">
      <c r="A29" s="92" t="s">
        <v>53</v>
      </c>
      <c r="B29" s="92">
        <v>-271679.17</v>
      </c>
      <c r="C29" s="92">
        <v>0</v>
      </c>
      <c r="D29" s="92">
        <v>0</v>
      </c>
      <c r="E29" s="93"/>
      <c r="F29" s="93"/>
      <c r="G29" s="91"/>
      <c r="I29" s="121" t="s">
        <v>54</v>
      </c>
      <c r="L29" s="104"/>
    </row>
    <row r="30" spans="1:12" ht="12.75">
      <c r="A30" s="1"/>
      <c r="B30" s="93"/>
      <c r="C30" s="93"/>
      <c r="D30" s="93"/>
      <c r="E30" s="93"/>
      <c r="F30" s="93"/>
      <c r="G30" s="91"/>
      <c r="I30" s="121"/>
      <c r="J30" s="82" t="s">
        <v>55</v>
      </c>
      <c r="L30" s="104">
        <v>3549495.8</v>
      </c>
    </row>
    <row r="31" spans="1:13" ht="12.75">
      <c r="A31" s="87" t="s">
        <v>56</v>
      </c>
      <c r="B31" s="105">
        <f aca="true" t="shared" si="2" ref="B31:G31">SUM(B28:B30)</f>
        <v>-271679.17</v>
      </c>
      <c r="C31" s="105">
        <f t="shared" si="2"/>
        <v>0</v>
      </c>
      <c r="D31" s="105">
        <f t="shared" si="2"/>
        <v>0</v>
      </c>
      <c r="E31" s="105">
        <f t="shared" si="2"/>
        <v>0</v>
      </c>
      <c r="F31" s="105">
        <f t="shared" si="2"/>
        <v>0</v>
      </c>
      <c r="G31" s="105">
        <f t="shared" si="2"/>
        <v>0</v>
      </c>
      <c r="I31" s="121"/>
      <c r="J31" s="82" t="s">
        <v>57</v>
      </c>
      <c r="L31" s="104">
        <v>-271679.17</v>
      </c>
      <c r="M31" s="106">
        <f>L31+L30</f>
        <v>3277816.63</v>
      </c>
    </row>
    <row r="32" spans="1:12" ht="12.75">
      <c r="A32" s="100" t="s">
        <v>58</v>
      </c>
      <c r="B32" s="107">
        <f aca="true" t="shared" si="3" ref="B32:G32">B9+B20+B26+B27+B31</f>
        <v>6466016.220000001</v>
      </c>
      <c r="C32" s="107">
        <f t="shared" si="3"/>
        <v>7108543.535</v>
      </c>
      <c r="D32" s="107" t="e">
        <f t="shared" si="3"/>
        <v>#REF!</v>
      </c>
      <c r="E32" s="107" t="e">
        <f t="shared" si="3"/>
        <v>#REF!</v>
      </c>
      <c r="F32" s="107" t="e">
        <f t="shared" si="3"/>
        <v>#REF!</v>
      </c>
      <c r="G32" s="107" t="e">
        <f t="shared" si="3"/>
        <v>#REF!</v>
      </c>
      <c r="L32" s="104"/>
    </row>
    <row r="33" spans="1:12" ht="12.75">
      <c r="A33" s="1" t="s">
        <v>59</v>
      </c>
      <c r="B33" s="90"/>
      <c r="C33" s="90"/>
      <c r="D33" s="90"/>
      <c r="E33" s="90"/>
      <c r="F33" s="90"/>
      <c r="G33" s="108"/>
      <c r="J33" s="82" t="s">
        <v>60</v>
      </c>
      <c r="L33" s="104">
        <v>-2861566.01</v>
      </c>
    </row>
    <row r="34" spans="1:12" ht="12.75">
      <c r="A34" s="92" t="s">
        <v>61</v>
      </c>
      <c r="B34" s="92">
        <v>-6102931.17</v>
      </c>
      <c r="C34" s="92">
        <v>-6403068</v>
      </c>
      <c r="D34" s="92">
        <f>-6428927.54+750000</f>
        <v>-5678927.54</v>
      </c>
      <c r="E34" s="93">
        <f>D34+D35</f>
        <v>-5889998.54</v>
      </c>
      <c r="F34" s="93">
        <f>E34+E35</f>
        <v>-6133593.65</v>
      </c>
      <c r="G34" s="91">
        <f>F34+F35</f>
        <v>-6377188.760000001</v>
      </c>
      <c r="L34" s="104"/>
    </row>
    <row r="35" spans="1:12" ht="12.75">
      <c r="A35" s="92" t="s">
        <v>62</v>
      </c>
      <c r="B35" s="92">
        <v>-325996.37</v>
      </c>
      <c r="C35" s="92">
        <v>-211071</v>
      </c>
      <c r="D35" s="92">
        <v>-211071</v>
      </c>
      <c r="E35" s="93">
        <f>-E18</f>
        <v>-243595.11</v>
      </c>
      <c r="F35" s="93">
        <f>-F18</f>
        <v>-243595.11</v>
      </c>
      <c r="G35" s="93">
        <f>-G18</f>
        <v>-243595.11</v>
      </c>
      <c r="J35" s="82" t="s">
        <v>58</v>
      </c>
      <c r="L35" s="104">
        <v>6466016.77</v>
      </c>
    </row>
    <row r="36" spans="1:12" ht="14.25">
      <c r="A36" s="92" t="s">
        <v>63</v>
      </c>
      <c r="B36" s="92">
        <f>-110160-24005-1105-8000</f>
        <v>-143270</v>
      </c>
      <c r="C36" s="92">
        <v>-106158.44511598222</v>
      </c>
      <c r="D36" s="92">
        <v>-110250</v>
      </c>
      <c r="E36" s="95">
        <f>B36*1.05</f>
        <v>-150433.5</v>
      </c>
      <c r="F36" s="95">
        <f>E36*1.05</f>
        <v>-157955.17500000002</v>
      </c>
      <c r="G36" s="96">
        <f>F36*1.05</f>
        <v>-165852.93375000003</v>
      </c>
      <c r="L36" s="104"/>
    </row>
    <row r="37" spans="1:12" ht="12.75">
      <c r="A37" s="92" t="s">
        <v>64</v>
      </c>
      <c r="B37" s="92">
        <v>0</v>
      </c>
      <c r="C37" s="92">
        <v>0</v>
      </c>
      <c r="D37" s="93"/>
      <c r="E37" s="93" t="e">
        <f>-E32-E34-E35-E36+E43</f>
        <v>#REF!</v>
      </c>
      <c r="F37" s="93" t="e">
        <f>-F32-F34-F35-F36+F43</f>
        <v>#REF!</v>
      </c>
      <c r="G37" s="93" t="e">
        <f>-G32-G34-G35-G36+G43</f>
        <v>#REF!</v>
      </c>
      <c r="J37" s="82" t="s">
        <v>65</v>
      </c>
      <c r="L37" s="104">
        <v>0</v>
      </c>
    </row>
    <row r="38" spans="1:12" ht="12.75">
      <c r="A38" s="92" t="s">
        <v>66</v>
      </c>
      <c r="B38" s="92">
        <v>463877</v>
      </c>
      <c r="C38" s="92">
        <v>0</v>
      </c>
      <c r="D38" s="92">
        <v>0</v>
      </c>
      <c r="E38" s="92">
        <v>0</v>
      </c>
      <c r="F38" s="92">
        <v>0</v>
      </c>
      <c r="G38" s="109">
        <v>0</v>
      </c>
      <c r="L38" s="104"/>
    </row>
    <row r="39" spans="1:7" ht="12.75">
      <c r="A39" s="92"/>
      <c r="B39" s="93"/>
      <c r="C39" s="93"/>
      <c r="D39" s="93"/>
      <c r="E39" s="93"/>
      <c r="F39" s="93"/>
      <c r="G39" s="91"/>
    </row>
    <row r="40" spans="1:7" ht="12.75">
      <c r="A40" s="87" t="s">
        <v>67</v>
      </c>
      <c r="B40" s="105">
        <f aca="true" t="shared" si="4" ref="B40:G40">SUM(B33:B39)</f>
        <v>-6108320.54</v>
      </c>
      <c r="C40" s="105">
        <f t="shared" si="4"/>
        <v>-6720297.445115983</v>
      </c>
      <c r="D40" s="105">
        <f t="shared" si="4"/>
        <v>-6000248.54</v>
      </c>
      <c r="E40" s="105" t="e">
        <f t="shared" si="4"/>
        <v>#REF!</v>
      </c>
      <c r="F40" s="105" t="e">
        <f t="shared" si="4"/>
        <v>#REF!</v>
      </c>
      <c r="G40" s="105" t="e">
        <f t="shared" si="4"/>
        <v>#REF!</v>
      </c>
    </row>
    <row r="41" spans="1:7" ht="12.75">
      <c r="A41" s="100" t="s">
        <v>68</v>
      </c>
      <c r="B41" s="88">
        <f aca="true" t="shared" si="5" ref="B41:G41">B32+B40</f>
        <v>357695.68000000063</v>
      </c>
      <c r="C41" s="88">
        <f t="shared" si="5"/>
        <v>388246.0898840176</v>
      </c>
      <c r="D41" s="88" t="e">
        <f t="shared" si="5"/>
        <v>#REF!</v>
      </c>
      <c r="E41" s="88" t="e">
        <f t="shared" si="5"/>
        <v>#REF!</v>
      </c>
      <c r="F41" s="88" t="e">
        <f t="shared" si="5"/>
        <v>#REF!</v>
      </c>
      <c r="G41" s="88" t="e">
        <f t="shared" si="5"/>
        <v>#REF!</v>
      </c>
    </row>
    <row r="42" spans="1:7" ht="12.75">
      <c r="A42" s="1"/>
      <c r="B42" s="110"/>
      <c r="C42" s="110"/>
      <c r="D42" s="110"/>
      <c r="E42" s="110"/>
      <c r="F42" s="110"/>
      <c r="G42" s="111"/>
    </row>
    <row r="43" spans="1:7" ht="14.25">
      <c r="A43" s="85" t="s">
        <v>69</v>
      </c>
      <c r="B43" s="88">
        <v>357695.75125</v>
      </c>
      <c r="C43" s="88">
        <v>361121.125</v>
      </c>
      <c r="D43" s="88">
        <v>361558.625</v>
      </c>
      <c r="E43" s="88">
        <f>E26/12*1.5*-1</f>
        <v>375847</v>
      </c>
      <c r="F43" s="88">
        <f>F26/12*1.5*-1</f>
        <v>387122.41000000003</v>
      </c>
      <c r="G43" s="88">
        <f>G26/12*1.5*-1</f>
        <v>398736.0823</v>
      </c>
    </row>
    <row r="45" ht="12.75">
      <c r="A45" s="83" t="s">
        <v>70</v>
      </c>
    </row>
    <row r="46" ht="14.25">
      <c r="A46" s="112" t="s">
        <v>71</v>
      </c>
    </row>
    <row r="47" spans="1:7" ht="16.5" customHeight="1">
      <c r="A47" s="113" t="s">
        <v>72</v>
      </c>
      <c r="B47" s="114"/>
      <c r="C47" s="115"/>
      <c r="D47" s="116"/>
      <c r="E47" s="114"/>
      <c r="F47" s="117"/>
      <c r="G47" s="117"/>
    </row>
    <row r="48" spans="1:9" ht="16.5" customHeight="1">
      <c r="A48" s="113" t="s">
        <v>73</v>
      </c>
      <c r="B48" s="118"/>
      <c r="C48" s="118"/>
      <c r="D48" s="117"/>
      <c r="E48" s="117"/>
      <c r="F48" s="117"/>
      <c r="G48" s="117"/>
      <c r="I48" s="119"/>
    </row>
    <row r="49" ht="14.25">
      <c r="A49" s="113" t="s">
        <v>74</v>
      </c>
    </row>
    <row r="50" ht="14.25">
      <c r="A50" s="120" t="s">
        <v>75</v>
      </c>
    </row>
  </sheetData>
  <mergeCells count="5">
    <mergeCell ref="I29:I31"/>
    <mergeCell ref="A3:G3"/>
    <mergeCell ref="A4:G4"/>
    <mergeCell ref="A5:G5"/>
    <mergeCell ref="A6:G6"/>
  </mergeCells>
  <printOptions/>
  <pageMargins left="0.75" right="0.75" top="0.7" bottom="0.76" header="0.5" footer="0.46"/>
  <pageSetup fitToHeight="1" fitToWidth="1" horizontalDpi="600" verticalDpi="600" orientation="landscape" scale="83" r:id="rId1"/>
  <headerFooter alignWithMargins="0">
    <oddFooter>&amp;C&amp;A&amp;R&amp;D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43"/>
  <sheetViews>
    <sheetView tabSelected="1" workbookViewId="0" topLeftCell="A7">
      <selection activeCell="E13" sqref="E13"/>
    </sheetView>
  </sheetViews>
  <sheetFormatPr defaultColWidth="9.140625" defaultRowHeight="12.75"/>
  <cols>
    <col min="1" max="1" width="28.140625" style="6" customWidth="1"/>
    <col min="2" max="2" width="11.57421875" style="6" customWidth="1"/>
    <col min="3" max="3" width="9.140625" style="6" customWidth="1"/>
    <col min="4" max="4" width="13.7109375" style="6" customWidth="1"/>
    <col min="5" max="8" width="15.28125" style="6" customWidth="1"/>
    <col min="9" max="16384" width="9.140625" style="6" customWidth="1"/>
  </cols>
  <sheetData>
    <row r="1" spans="1:8" ht="15.75">
      <c r="A1" s="2"/>
      <c r="B1" s="3"/>
      <c r="C1" s="3"/>
      <c r="D1" s="4" t="s">
        <v>7</v>
      </c>
      <c r="E1" s="5"/>
      <c r="F1" s="3"/>
      <c r="G1" s="3"/>
      <c r="H1" s="3"/>
    </row>
    <row r="2" spans="1:8" ht="14.25" thickBot="1">
      <c r="A2" s="7"/>
      <c r="B2" s="5"/>
      <c r="C2" s="5"/>
      <c r="D2" s="5"/>
      <c r="E2" s="5"/>
      <c r="F2" s="5"/>
      <c r="G2" s="5"/>
      <c r="H2" s="5"/>
    </row>
    <row r="3" spans="1:8" ht="14.25" thickTop="1">
      <c r="A3" s="8" t="s">
        <v>8</v>
      </c>
      <c r="B3" s="9" t="s">
        <v>78</v>
      </c>
      <c r="C3" s="10"/>
      <c r="D3" s="10"/>
      <c r="E3" s="10"/>
      <c r="F3" s="10"/>
      <c r="G3" s="10"/>
      <c r="H3" s="11"/>
    </row>
    <row r="4" spans="1:8" ht="13.5">
      <c r="A4" s="12" t="s">
        <v>25</v>
      </c>
      <c r="B4" s="13"/>
      <c r="C4" s="14"/>
      <c r="D4" s="14"/>
      <c r="E4" s="14"/>
      <c r="F4" s="14"/>
      <c r="G4" s="14"/>
      <c r="H4" s="15"/>
    </row>
    <row r="5" spans="1:8" ht="13.5">
      <c r="A5" s="16" t="s">
        <v>9</v>
      </c>
      <c r="B5" s="17"/>
      <c r="C5" s="17" t="s">
        <v>80</v>
      </c>
      <c r="D5" s="17"/>
      <c r="E5" s="17"/>
      <c r="F5" s="17"/>
      <c r="G5" s="17"/>
      <c r="H5" s="18"/>
    </row>
    <row r="6" spans="1:8" ht="13.5">
      <c r="A6" s="16" t="s">
        <v>26</v>
      </c>
      <c r="B6" s="17"/>
      <c r="C6" s="17"/>
      <c r="D6" s="17"/>
      <c r="E6" s="17"/>
      <c r="F6" s="17"/>
      <c r="G6" s="17"/>
      <c r="H6" s="18"/>
    </row>
    <row r="7" spans="1:8" ht="14.25" thickBot="1">
      <c r="A7" s="19" t="s">
        <v>79</v>
      </c>
      <c r="B7" s="20"/>
      <c r="C7" s="20"/>
      <c r="D7" s="20"/>
      <c r="E7" s="20"/>
      <c r="F7" s="20"/>
      <c r="G7" s="20"/>
      <c r="H7" s="21"/>
    </row>
    <row r="8" spans="1:8" ht="14.25" thickTop="1">
      <c r="A8" s="22"/>
      <c r="B8" s="23"/>
      <c r="C8" s="22"/>
      <c r="D8" s="17"/>
      <c r="E8" s="17"/>
      <c r="F8" s="17"/>
      <c r="G8" s="17"/>
      <c r="H8" s="17"/>
    </row>
    <row r="9" spans="1:8" ht="13.5">
      <c r="A9" s="17" t="s">
        <v>10</v>
      </c>
      <c r="B9" s="23"/>
      <c r="C9" s="22"/>
      <c r="D9" s="22"/>
      <c r="E9" s="22"/>
      <c r="F9" s="22"/>
      <c r="G9" s="24"/>
      <c r="H9" s="22"/>
    </row>
    <row r="10" spans="1:8" ht="14.25" thickBot="1">
      <c r="A10" s="25" t="s">
        <v>11</v>
      </c>
      <c r="B10" s="17"/>
      <c r="C10" s="22"/>
      <c r="D10" s="22"/>
      <c r="E10" s="22"/>
      <c r="F10" s="22"/>
      <c r="G10" s="22"/>
      <c r="H10" s="22"/>
    </row>
    <row r="11" spans="1:8" ht="13.5">
      <c r="A11" s="26" t="s">
        <v>12</v>
      </c>
      <c r="B11" s="27"/>
      <c r="C11" s="28" t="s">
        <v>13</v>
      </c>
      <c r="D11" s="28" t="s">
        <v>14</v>
      </c>
      <c r="E11" s="28" t="s">
        <v>15</v>
      </c>
      <c r="F11" s="28" t="s">
        <v>16</v>
      </c>
      <c r="G11" s="28" t="s">
        <v>17</v>
      </c>
      <c r="H11" s="29" t="s">
        <v>18</v>
      </c>
    </row>
    <row r="12" spans="1:8" ht="13.5">
      <c r="A12" s="30"/>
      <c r="B12" s="31"/>
      <c r="C12" s="32" t="s">
        <v>0</v>
      </c>
      <c r="D12" s="32" t="s">
        <v>19</v>
      </c>
      <c r="E12" s="33">
        <v>2010</v>
      </c>
      <c r="F12" s="34">
        <v>2011</v>
      </c>
      <c r="G12" s="33">
        <v>2012</v>
      </c>
      <c r="H12" s="35">
        <v>2013</v>
      </c>
    </row>
    <row r="13" spans="1:8" ht="13.5">
      <c r="A13" s="30"/>
      <c r="B13" s="31"/>
      <c r="C13" s="36"/>
      <c r="D13" s="32"/>
      <c r="E13" s="37"/>
      <c r="F13" s="38"/>
      <c r="G13" s="37"/>
      <c r="H13" s="39"/>
    </row>
    <row r="14" spans="1:8" ht="13.5">
      <c r="A14" s="30"/>
      <c r="B14" s="31"/>
      <c r="C14" s="40"/>
      <c r="D14" s="41"/>
      <c r="E14" s="42"/>
      <c r="F14" s="43"/>
      <c r="G14" s="44"/>
      <c r="H14" s="45"/>
    </row>
    <row r="15" spans="1:8" ht="14.25" thickBot="1">
      <c r="A15" s="46"/>
      <c r="B15" s="47" t="s">
        <v>20</v>
      </c>
      <c r="C15" s="48"/>
      <c r="D15" s="48"/>
      <c r="E15" s="49">
        <f>SUM(E14:E14)</f>
        <v>0</v>
      </c>
      <c r="F15" s="49">
        <f>SUM(F14:F14)</f>
        <v>0</v>
      </c>
      <c r="G15" s="49">
        <f>SUM(G14:G14)</f>
        <v>0</v>
      </c>
      <c r="H15" s="50">
        <f>SUM(H14:H14)</f>
        <v>0</v>
      </c>
    </row>
    <row r="16" spans="1:8" ht="13.5">
      <c r="A16" s="22"/>
      <c r="B16" s="22"/>
      <c r="C16" s="51"/>
      <c r="D16" s="51"/>
      <c r="E16" s="52"/>
      <c r="F16" s="53"/>
      <c r="G16" s="52"/>
      <c r="H16" s="52"/>
    </row>
    <row r="17" spans="1:8" ht="14.25" thickBot="1">
      <c r="A17" s="54" t="s">
        <v>21</v>
      </c>
      <c r="B17" s="17"/>
      <c r="C17" s="55"/>
      <c r="D17" s="51"/>
      <c r="E17" s="22"/>
      <c r="F17" s="22"/>
      <c r="G17" s="22"/>
      <c r="H17" s="22"/>
    </row>
    <row r="18" spans="1:8" ht="13.5">
      <c r="A18" s="26" t="s">
        <v>12</v>
      </c>
      <c r="B18" s="27"/>
      <c r="C18" s="28" t="s">
        <v>13</v>
      </c>
      <c r="D18" s="28" t="s">
        <v>22</v>
      </c>
      <c r="E18" s="28" t="s">
        <v>15</v>
      </c>
      <c r="F18" s="28" t="s">
        <v>16</v>
      </c>
      <c r="G18" s="28" t="s">
        <v>17</v>
      </c>
      <c r="H18" s="29" t="s">
        <v>18</v>
      </c>
    </row>
    <row r="19" spans="1:8" ht="13.5">
      <c r="A19" s="30"/>
      <c r="B19" s="31" t="s">
        <v>4</v>
      </c>
      <c r="C19" s="32" t="s">
        <v>0</v>
      </c>
      <c r="D19" s="56"/>
      <c r="E19" s="33">
        <v>2010</v>
      </c>
      <c r="F19" s="33">
        <v>2011</v>
      </c>
      <c r="G19" s="33">
        <v>2012</v>
      </c>
      <c r="H19" s="35">
        <v>2013</v>
      </c>
    </row>
    <row r="20" spans="1:8" ht="13.5">
      <c r="A20" s="30" t="s">
        <v>27</v>
      </c>
      <c r="B20" s="31"/>
      <c r="C20" s="36" t="s">
        <v>5</v>
      </c>
      <c r="D20" s="57" t="s">
        <v>6</v>
      </c>
      <c r="E20" s="58">
        <v>466817</v>
      </c>
      <c r="F20" s="58"/>
      <c r="G20" s="58"/>
      <c r="H20" s="59"/>
    </row>
    <row r="21" spans="1:8" ht="13.5">
      <c r="A21" s="30"/>
      <c r="B21" s="31"/>
      <c r="C21" s="36"/>
      <c r="D21" s="57"/>
      <c r="E21" s="58"/>
      <c r="F21" s="58"/>
      <c r="G21" s="58"/>
      <c r="H21" s="59"/>
    </row>
    <row r="22" spans="1:8" ht="13.5">
      <c r="A22" s="30"/>
      <c r="B22" s="31"/>
      <c r="C22" s="36"/>
      <c r="D22" s="57"/>
      <c r="E22" s="80"/>
      <c r="F22" s="80"/>
      <c r="G22" s="80"/>
      <c r="H22" s="81"/>
    </row>
    <row r="23" spans="1:10" ht="13.5">
      <c r="A23" s="30"/>
      <c r="B23" s="60"/>
      <c r="C23" s="61"/>
      <c r="D23" s="61"/>
      <c r="E23" s="43"/>
      <c r="F23" s="43"/>
      <c r="G23" s="62"/>
      <c r="H23" s="63"/>
      <c r="J23" s="64"/>
    </row>
    <row r="24" spans="1:10" ht="14.25" thickBot="1">
      <c r="A24" s="46"/>
      <c r="B24" s="47" t="s">
        <v>3</v>
      </c>
      <c r="C24" s="65"/>
      <c r="D24" s="66"/>
      <c r="E24" s="67">
        <f>SUM(E20:E23)</f>
        <v>466817</v>
      </c>
      <c r="F24" s="67">
        <f>SUM(F20:F23)</f>
        <v>0</v>
      </c>
      <c r="G24" s="67">
        <f>SUM(G20:G23)</f>
        <v>0</v>
      </c>
      <c r="H24" s="68">
        <f>SUM(H20:H23)</f>
        <v>0</v>
      </c>
      <c r="J24" s="6" t="s">
        <v>4</v>
      </c>
    </row>
    <row r="25" spans="1:10" ht="13.5">
      <c r="A25" s="22"/>
      <c r="B25" s="22"/>
      <c r="C25" s="22"/>
      <c r="D25" s="22"/>
      <c r="E25" s="52"/>
      <c r="F25" s="52"/>
      <c r="G25" s="52"/>
      <c r="H25" s="52"/>
      <c r="J25" s="6" t="s">
        <v>4</v>
      </c>
    </row>
    <row r="26" spans="1:10" ht="14.25" thickBot="1">
      <c r="A26" s="54" t="s">
        <v>23</v>
      </c>
      <c r="B26" s="17"/>
      <c r="C26" s="17"/>
      <c r="D26" s="17"/>
      <c r="E26" s="22"/>
      <c r="F26" s="22"/>
      <c r="G26" s="22"/>
      <c r="H26" s="22"/>
      <c r="J26" s="6" t="s">
        <v>4</v>
      </c>
    </row>
    <row r="27" spans="1:8" ht="13.5">
      <c r="A27" s="26"/>
      <c r="B27" s="27"/>
      <c r="C27" s="28" t="s">
        <v>13</v>
      </c>
      <c r="D27" s="28" t="s">
        <v>22</v>
      </c>
      <c r="E27" s="28" t="s">
        <v>15</v>
      </c>
      <c r="F27" s="28" t="s">
        <v>16</v>
      </c>
      <c r="G27" s="28" t="s">
        <v>17</v>
      </c>
      <c r="H27" s="29" t="s">
        <v>18</v>
      </c>
    </row>
    <row r="28" spans="1:8" ht="13.5">
      <c r="A28" s="30"/>
      <c r="B28" s="31"/>
      <c r="C28" s="32" t="s">
        <v>0</v>
      </c>
      <c r="D28" s="32"/>
      <c r="E28" s="33">
        <v>2010</v>
      </c>
      <c r="F28" s="34">
        <v>2011</v>
      </c>
      <c r="G28" s="33">
        <v>2012</v>
      </c>
      <c r="H28" s="35">
        <v>2013</v>
      </c>
    </row>
    <row r="29" spans="1:8" ht="13.5">
      <c r="A29" s="69" t="s">
        <v>28</v>
      </c>
      <c r="B29" s="31"/>
      <c r="C29" s="36" t="s">
        <v>5</v>
      </c>
      <c r="D29" s="57" t="s">
        <v>6</v>
      </c>
      <c r="E29" s="58">
        <f>E20</f>
        <v>466817</v>
      </c>
      <c r="F29" s="58"/>
      <c r="G29" s="58"/>
      <c r="H29" s="59"/>
    </row>
    <row r="30" spans="1:8" ht="13.5">
      <c r="A30" s="69"/>
      <c r="B30" s="31"/>
      <c r="C30" s="36"/>
      <c r="D30" s="57"/>
      <c r="E30" s="58"/>
      <c r="F30" s="58"/>
      <c r="G30" s="58"/>
      <c r="H30" s="59"/>
    </row>
    <row r="31" spans="1:11" ht="13.5">
      <c r="A31" s="30"/>
      <c r="B31" s="31"/>
      <c r="C31" s="36"/>
      <c r="D31" s="57"/>
      <c r="E31" s="70"/>
      <c r="F31" s="58"/>
      <c r="G31" s="58"/>
      <c r="H31" s="59"/>
      <c r="J31" s="71" t="s">
        <v>4</v>
      </c>
      <c r="K31" s="64" t="s">
        <v>4</v>
      </c>
    </row>
    <row r="32" spans="1:8" ht="13.5">
      <c r="A32" s="30" t="s">
        <v>4</v>
      </c>
      <c r="B32" s="60"/>
      <c r="C32" s="36" t="s">
        <v>4</v>
      </c>
      <c r="D32" s="72" t="s">
        <v>4</v>
      </c>
      <c r="E32" s="73" t="s">
        <v>4</v>
      </c>
      <c r="F32" s="74" t="s">
        <v>4</v>
      </c>
      <c r="G32" s="75"/>
      <c r="H32" s="76"/>
    </row>
    <row r="33" spans="1:8" ht="14.25" thickBot="1">
      <c r="A33" s="77"/>
      <c r="B33" s="78" t="s">
        <v>3</v>
      </c>
      <c r="C33" s="65"/>
      <c r="D33" s="66"/>
      <c r="E33" s="67">
        <f>SUM(E29:E32)</f>
        <v>466817</v>
      </c>
      <c r="F33" s="67">
        <f>SUM(F29:F31)</f>
        <v>0</v>
      </c>
      <c r="G33" s="67">
        <f>SUM(G29:G31)</f>
        <v>0</v>
      </c>
      <c r="H33" s="68">
        <f>SUM(H29:H31)</f>
        <v>0</v>
      </c>
    </row>
    <row r="34" spans="1:8" ht="13.5">
      <c r="A34" s="79" t="s">
        <v>24</v>
      </c>
      <c r="B34" s="22"/>
      <c r="C34" s="22"/>
      <c r="D34" s="22"/>
      <c r="E34" s="52"/>
      <c r="F34" s="52"/>
      <c r="G34" s="52"/>
      <c r="H34" s="52"/>
    </row>
    <row r="35" spans="1:8" ht="12.75">
      <c r="A35" s="124" t="s">
        <v>77</v>
      </c>
      <c r="B35" s="124"/>
      <c r="C35" s="124"/>
      <c r="D35" s="124"/>
      <c r="E35" s="124"/>
      <c r="F35" s="124"/>
      <c r="G35" s="124"/>
      <c r="H35" s="124"/>
    </row>
    <row r="36" spans="1:8" ht="12.75">
      <c r="A36" s="124"/>
      <c r="B36" s="124"/>
      <c r="C36" s="124"/>
      <c r="D36" s="124"/>
      <c r="E36" s="124"/>
      <c r="F36" s="124"/>
      <c r="G36" s="124"/>
      <c r="H36" s="124"/>
    </row>
    <row r="37" spans="1:8" ht="12.75">
      <c r="A37" s="124"/>
      <c r="B37" s="124"/>
      <c r="C37" s="124"/>
      <c r="D37" s="124"/>
      <c r="E37" s="124"/>
      <c r="F37" s="124"/>
      <c r="G37" s="124"/>
      <c r="H37" s="124"/>
    </row>
    <row r="38" spans="1:8" ht="12.75">
      <c r="A38" s="124"/>
      <c r="B38" s="124"/>
      <c r="C38" s="124"/>
      <c r="D38" s="124"/>
      <c r="E38" s="124"/>
      <c r="F38" s="124"/>
      <c r="G38" s="124"/>
      <c r="H38" s="124"/>
    </row>
    <row r="39" spans="1:8" ht="3.75" customHeight="1">
      <c r="A39" s="124"/>
      <c r="B39" s="124"/>
      <c r="C39" s="124"/>
      <c r="D39" s="124"/>
      <c r="E39" s="124"/>
      <c r="F39" s="124"/>
      <c r="G39" s="124"/>
      <c r="H39" s="124"/>
    </row>
    <row r="40" spans="1:8" ht="12.75" hidden="1">
      <c r="A40" s="124"/>
      <c r="B40" s="124"/>
      <c r="C40" s="124"/>
      <c r="D40" s="124"/>
      <c r="E40" s="124"/>
      <c r="F40" s="124"/>
      <c r="G40" s="124"/>
      <c r="H40" s="124"/>
    </row>
    <row r="41" spans="1:8" ht="12.75" hidden="1">
      <c r="A41" s="124"/>
      <c r="B41" s="124"/>
      <c r="C41" s="124"/>
      <c r="D41" s="124"/>
      <c r="E41" s="124"/>
      <c r="F41" s="124"/>
      <c r="G41" s="124"/>
      <c r="H41" s="124"/>
    </row>
    <row r="42" spans="1:8" ht="12.75" hidden="1">
      <c r="A42" s="124"/>
      <c r="B42" s="124"/>
      <c r="C42" s="124"/>
      <c r="D42" s="124"/>
      <c r="E42" s="124"/>
      <c r="F42" s="124"/>
      <c r="G42" s="124"/>
      <c r="H42" s="124"/>
    </row>
    <row r="43" spans="1:8" ht="12.75" hidden="1">
      <c r="A43" s="124"/>
      <c r="B43" s="124"/>
      <c r="C43" s="124"/>
      <c r="D43" s="124"/>
      <c r="E43" s="124"/>
      <c r="F43" s="124"/>
      <c r="G43" s="124"/>
      <c r="H43" s="124"/>
    </row>
  </sheetData>
  <mergeCells count="1">
    <mergeCell ref="A35:H43"/>
  </mergeCells>
  <printOptions/>
  <pageMargins left="0.33" right="0.34" top="0.79" bottom="1" header="0.5" footer="0.5"/>
  <pageSetup fitToHeight="1" fitToWidth="1" horizontalDpi="600" verticalDpi="600" orientation="portrait"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dc:creator>
  <cp:keywords/>
  <dc:description/>
  <cp:lastModifiedBy>walshj</cp:lastModifiedBy>
  <cp:lastPrinted>2010-11-03T16:51:31Z</cp:lastPrinted>
  <dcterms:created xsi:type="dcterms:W3CDTF">2008-04-17T18:31:44Z</dcterms:created>
  <dcterms:modified xsi:type="dcterms:W3CDTF">2010-11-03T16:51:52Z</dcterms:modified>
  <cp:category/>
  <cp:version/>
  <cp:contentType/>
  <cp:contentStatus/>
</cp:coreProperties>
</file>