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773" activeTab="0"/>
  </bookViews>
  <sheets>
    <sheet name="River Improvement Fin Plan" sheetId="1" r:id="rId1"/>
  </sheets>
  <definedNames>
    <definedName name="Appro">#REF!</definedName>
    <definedName name="Carryover">#REF!</definedName>
    <definedName name="Footnote">#REF!</definedName>
    <definedName name="_xlnm.Print_Area" localSheetId="0">'River Improvement Fin Plan'!$A$1:$G$39</definedName>
    <definedName name="Supplemental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<sst xmlns="http://schemas.openxmlformats.org/spreadsheetml/2006/main" count="38" uniqueCount="38">
  <si>
    <t>Category</t>
  </si>
  <si>
    <t>2002 Adopted</t>
  </si>
  <si>
    <t xml:space="preserve">2002 Revised  </t>
  </si>
  <si>
    <t>2002 Estimated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</si>
  <si>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</si>
  <si>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</si>
  <si>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</si>
  <si>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</si>
  <si>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</si>
  <si>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</si>
  <si>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</si>
  <si>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</si>
  <si>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</si>
  <si>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</si>
  <si>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</si>
  <si>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</si>
  <si>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</si>
  <si>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</si>
  <si>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</si>
  <si>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</si>
  <si>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>Fund Name:  River Improvements</t>
  </si>
  <si>
    <t>Fund Number:  000001050</t>
  </si>
  <si>
    <t>Prepared by:  Steve Oien</t>
  </si>
  <si>
    <t>River Improvment Levy</t>
  </si>
  <si>
    <t>Other Revenues</t>
  </si>
  <si>
    <t>Operating Expenditures</t>
  </si>
  <si>
    <t>Encumbrance Carryover</t>
  </si>
  <si>
    <t>Reserve for Carryforward</t>
  </si>
  <si>
    <t>Green River FCZD Omibus (2nd Qtr)</t>
  </si>
  <si>
    <t>Underexpenditures planned to restore FB to target minimum</t>
  </si>
  <si>
    <t>supplmental request</t>
  </si>
  <si>
    <t>2001 Actual  1/</t>
  </si>
  <si>
    <t>2/  Target fund balance is 7% of adopted annual revenue.</t>
  </si>
  <si>
    <t>1/  2001 figures match prelim 2001 CAFR</t>
  </si>
  <si>
    <t>GRFCZD - $30K encumbrances, $273K omnibus supplmental.  FEMA grant $64K</t>
  </si>
  <si>
    <t>additional carryover expenditure w/o accompanying budget carryover</t>
  </si>
  <si>
    <t>River Improvement Financial Plan</t>
  </si>
  <si>
    <t>encumbrance carryover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</si>
</sst>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  <numFmt numFmtId="167" formatCode="00000"/>
    <numFmt numFmtId="168" formatCode="#,##0;[Red]\(#,##0\);0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5" fillId="0" borderId="0" xfId="19" applyFont="1" applyBorder="1" applyAlignment="1">
      <alignment horizontal="centerContinuous" wrapText="1"/>
      <protection/>
    </xf>
    <xf numFmtId="37" fontId="1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left"/>
    </xf>
    <xf numFmtId="37" fontId="5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6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3" fillId="0" borderId="1" xfId="19" applyFont="1" applyBorder="1" applyAlignment="1">
      <alignment horizontal="left" wrapText="1"/>
      <protection/>
    </xf>
    <xf numFmtId="37" fontId="7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165" fontId="4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7" xfId="19" applyFont="1" applyFill="1" applyBorder="1" applyAlignment="1">
      <alignment horizontal="left"/>
      <protection/>
    </xf>
    <xf numFmtId="165" fontId="6" fillId="0" borderId="7" xfId="15" applyNumberFormat="1" applyFont="1" applyFill="1" applyBorder="1" applyAlignment="1">
      <alignment/>
    </xf>
    <xf numFmtId="165" fontId="6" fillId="0" borderId="8" xfId="15" applyNumberFormat="1" applyFont="1" applyFill="1" applyBorder="1" applyAlignment="1">
      <alignment/>
    </xf>
    <xf numFmtId="165" fontId="6" fillId="0" borderId="9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7" xfId="19" applyFont="1" applyFill="1" applyBorder="1" applyAlignment="1">
      <alignment horizontal="left"/>
      <protection/>
    </xf>
    <xf numFmtId="165" fontId="6" fillId="0" borderId="1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6" fillId="0" borderId="7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9" fillId="0" borderId="7" xfId="15" applyNumberFormat="1" applyFont="1" applyBorder="1" applyAlignment="1">
      <alignment wrapText="1"/>
    </xf>
    <xf numFmtId="165" fontId="6" fillId="0" borderId="8" xfId="15" applyNumberFormat="1" applyFont="1" applyFill="1" applyBorder="1" applyAlignment="1">
      <alignment horizontal="center"/>
    </xf>
    <xf numFmtId="37" fontId="4" fillId="0" borderId="6" xfId="19" applyFont="1" applyFill="1" applyBorder="1" applyAlignment="1">
      <alignment horizontal="left"/>
      <protection/>
    </xf>
    <xf numFmtId="165" fontId="4" fillId="0" borderId="6" xfId="15" applyNumberFormat="1" applyFont="1" applyFill="1" applyBorder="1" applyAlignment="1">
      <alignment/>
    </xf>
    <xf numFmtId="165" fontId="4" fillId="0" borderId="6" xfId="15" applyNumberFormat="1" applyFont="1" applyBorder="1" applyAlignment="1">
      <alignment/>
    </xf>
    <xf numFmtId="165" fontId="9" fillId="0" borderId="6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5" fontId="9" fillId="3" borderId="2" xfId="15" applyNumberFormat="1" applyFont="1" applyFill="1" applyBorder="1" applyAlignment="1" quotePrefix="1">
      <alignment/>
    </xf>
    <xf numFmtId="165" fontId="6" fillId="0" borderId="3" xfId="15" applyNumberFormat="1" applyFont="1" applyFill="1" applyBorder="1" applyAlignment="1">
      <alignment/>
    </xf>
    <xf numFmtId="165" fontId="6" fillId="3" borderId="3" xfId="15" applyNumberFormat="1" applyFont="1" applyFill="1" applyBorder="1" applyAlignment="1">
      <alignment/>
    </xf>
    <xf numFmtId="165" fontId="6" fillId="0" borderId="12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37" fontId="4" fillId="0" borderId="7" xfId="19" applyFont="1" applyFill="1" applyBorder="1" applyAlignment="1">
      <alignment horizontal="left"/>
      <protection/>
    </xf>
    <xf numFmtId="165" fontId="9" fillId="0" borderId="7" xfId="15" applyNumberFormat="1" applyFont="1" applyFill="1" applyBorder="1" applyAlignment="1" quotePrefix="1">
      <alignment/>
    </xf>
    <xf numFmtId="165" fontId="2" fillId="0" borderId="8" xfId="15" applyNumberFormat="1" applyFont="1" applyBorder="1" applyAlignment="1">
      <alignment/>
    </xf>
    <xf numFmtId="165" fontId="2" fillId="0" borderId="7" xfId="15" applyNumberFormat="1" applyFont="1" applyFill="1" applyBorder="1" applyAlignment="1" quotePrefix="1">
      <alignment/>
    </xf>
    <xf numFmtId="165" fontId="6" fillId="0" borderId="2" xfId="15" applyNumberFormat="1" applyFont="1" applyFill="1" applyBorder="1" applyAlignment="1" quotePrefix="1">
      <alignment/>
    </xf>
    <xf numFmtId="165" fontId="6" fillId="0" borderId="3" xfId="15" applyNumberFormat="1" applyFont="1" applyFill="1" applyBorder="1" applyAlignment="1" quotePrefix="1">
      <alignment/>
    </xf>
    <xf numFmtId="165" fontId="2" fillId="0" borderId="2" xfId="15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6" fillId="0" borderId="9" xfId="15" applyNumberFormat="1" applyFont="1" applyFill="1" applyBorder="1" applyAlignment="1">
      <alignment/>
    </xf>
    <xf numFmtId="165" fontId="2" fillId="0" borderId="7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37" fontId="10" fillId="0" borderId="7" xfId="19" applyFont="1" applyFill="1" applyBorder="1" applyAlignment="1">
      <alignment horizontal="left"/>
      <protection/>
    </xf>
    <xf numFmtId="165" fontId="6" fillId="0" borderId="7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8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6" xfId="15" applyNumberFormat="1" applyFont="1" applyFill="1" applyBorder="1" applyAlignment="1">
      <alignment/>
    </xf>
    <xf numFmtId="165" fontId="3" fillId="0" borderId="7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2" fillId="0" borderId="7" xfId="15" applyNumberFormat="1" applyFont="1" applyBorder="1" applyAlignment="1">
      <alignment/>
    </xf>
    <xf numFmtId="37" fontId="4" fillId="0" borderId="13" xfId="19" applyFont="1" applyFill="1" applyBorder="1" applyAlignment="1" quotePrefix="1">
      <alignment horizontal="left"/>
      <protection/>
    </xf>
    <xf numFmtId="165" fontId="6" fillId="0" borderId="2" xfId="15" applyNumberFormat="1" applyFont="1" applyFill="1" applyBorder="1" applyAlignment="1">
      <alignment/>
    </xf>
    <xf numFmtId="165" fontId="6" fillId="0" borderId="12" xfId="15" applyNumberFormat="1" applyFont="1" applyBorder="1" applyAlignment="1">
      <alignment horizontal="right"/>
    </xf>
    <xf numFmtId="165" fontId="2" fillId="0" borderId="6" xfId="15" applyNumberFormat="1" applyFont="1" applyBorder="1" applyAlignment="1">
      <alignment horizontal="right"/>
    </xf>
    <xf numFmtId="165" fontId="6" fillId="0" borderId="0" xfId="15" applyNumberFormat="1" applyFont="1" applyAlignment="1">
      <alignment horizontal="right"/>
    </xf>
    <xf numFmtId="37" fontId="3" fillId="0" borderId="0" xfId="19" applyFont="1" applyAlignment="1">
      <alignment horizontal="left"/>
      <protection/>
    </xf>
    <xf numFmtId="37" fontId="2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19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0" fontId="2" fillId="0" borderId="0" xfId="0" applyFont="1" applyAlignment="1" quotePrefix="1">
      <alignment/>
    </xf>
    <xf numFmtId="37" fontId="3" fillId="0" borderId="0" xfId="19" applyFont="1" applyBorder="1">
      <alignment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4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0" fontId="2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37" fontId="4" fillId="2" borderId="14" xfId="19" applyFont="1" applyFill="1" applyBorder="1" applyAlignment="1">
      <alignment horizontal="center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15" xfId="19" applyFont="1" applyFill="1" applyBorder="1" applyAlignment="1">
      <alignment horizontal="center" wrapText="1"/>
      <protection/>
    </xf>
    <xf numFmtId="37" fontId="4" fillId="2" borderId="16" xfId="19" applyFont="1" applyFill="1" applyBorder="1" applyAlignment="1">
      <alignment horizontal="center" wrapText="1"/>
      <protection/>
    </xf>
    <xf numFmtId="37" fontId="4" fillId="2" borderId="12" xfId="19" applyFont="1" applyFill="1" applyBorder="1" applyAlignment="1">
      <alignment horizontal="center" wrapText="1"/>
      <protection/>
    </xf>
    <xf numFmtId="37" fontId="2" fillId="0" borderId="0" xfId="19" applyFont="1" applyBorder="1" applyAlignment="1">
      <alignment horizontal="left"/>
      <protection/>
    </xf>
    <xf numFmtId="37" fontId="1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7109375" style="103" customWidth="1"/>
    <col min="2" max="2" width="15.4218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4" t="s">
        <v>36</v>
      </c>
      <c r="B2" s="114"/>
      <c r="C2" s="114"/>
      <c r="D2" s="114"/>
      <c r="E2" s="114"/>
      <c r="F2" s="114"/>
      <c r="G2" s="114"/>
      <c r="H2" s="6"/>
    </row>
    <row r="3" spans="1:8" s="7" customFormat="1" ht="19.5" customHeight="1">
      <c r="A3" s="8" t="s">
        <v>20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21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22</v>
      </c>
      <c r="B5" s="10"/>
      <c r="C5" s="10"/>
      <c r="D5" s="10"/>
      <c r="E5" s="10"/>
      <c r="F5" s="15"/>
      <c r="G5" s="11"/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3" customFormat="1" ht="33" customHeight="1">
      <c r="A7" s="20" t="s">
        <v>0</v>
      </c>
      <c r="B7" s="108" t="s">
        <v>31</v>
      </c>
      <c r="C7" s="109" t="s">
        <v>1</v>
      </c>
      <c r="D7" s="110" t="s">
        <v>2</v>
      </c>
      <c r="E7" s="111" t="s">
        <v>3</v>
      </c>
      <c r="F7" s="112" t="s">
        <v>4</v>
      </c>
      <c r="G7" s="21" t="s">
        <v>5</v>
      </c>
      <c r="H7" s="22"/>
    </row>
    <row r="8" spans="1:9" s="32" customFormat="1" ht="15.75">
      <c r="A8" s="24" t="s">
        <v>6</v>
      </c>
      <c r="B8" s="25">
        <v>730349</v>
      </c>
      <c r="C8" s="26">
        <v>467982</v>
      </c>
      <c r="D8" s="26">
        <f>B29</f>
        <v>290761</v>
      </c>
      <c r="E8" s="27">
        <f>D8</f>
        <v>290761</v>
      </c>
      <c r="F8" s="28"/>
      <c r="G8" s="29"/>
      <c r="H8" s="30"/>
      <c r="I8" s="31"/>
    </row>
    <row r="9" spans="1:9" s="41" customFormat="1" ht="15.75">
      <c r="A9" s="33" t="s">
        <v>7</v>
      </c>
      <c r="B9" s="34"/>
      <c r="C9" s="35"/>
      <c r="D9" s="35"/>
      <c r="E9" s="36"/>
      <c r="F9" s="37"/>
      <c r="G9" s="38"/>
      <c r="H9" s="39"/>
      <c r="I9" s="40"/>
    </row>
    <row r="10" spans="1:9" s="41" customFormat="1" ht="15.75">
      <c r="A10" s="42" t="s">
        <v>23</v>
      </c>
      <c r="B10" s="34">
        <v>2275491</v>
      </c>
      <c r="C10" s="35">
        <v>2336261</v>
      </c>
      <c r="D10" s="35">
        <v>2336261</v>
      </c>
      <c r="E10" s="35">
        <v>2336261</v>
      </c>
      <c r="F10" s="43">
        <f>+E10-C10</f>
        <v>0</v>
      </c>
      <c r="G10" s="44"/>
      <c r="H10" s="39"/>
      <c r="I10" s="40"/>
    </row>
    <row r="11" spans="1:9" s="41" customFormat="1" ht="23.25">
      <c r="A11" s="42" t="s">
        <v>24</v>
      </c>
      <c r="B11" s="34">
        <v>778055</v>
      </c>
      <c r="C11" s="35">
        <v>1075260</v>
      </c>
      <c r="D11" s="35">
        <v>1105260</v>
      </c>
      <c r="E11" s="35">
        <f>C11+30000+273710+64000</f>
        <v>1442970</v>
      </c>
      <c r="F11" s="43">
        <f>+E11-C11</f>
        <v>367710</v>
      </c>
      <c r="G11" s="48" t="s">
        <v>34</v>
      </c>
      <c r="H11" s="39"/>
      <c r="I11" s="40"/>
    </row>
    <row r="12" spans="1:9" s="41" customFormat="1" ht="15.75">
      <c r="A12" s="42"/>
      <c r="B12" s="34"/>
      <c r="C12" s="35"/>
      <c r="D12" s="35"/>
      <c r="E12" s="35"/>
      <c r="F12" s="43">
        <f>+E12-C12</f>
        <v>0</v>
      </c>
      <c r="G12" s="44"/>
      <c r="H12" s="39"/>
      <c r="I12" s="40"/>
    </row>
    <row r="13" spans="1:9" s="41" customFormat="1" ht="15.75">
      <c r="A13" s="42"/>
      <c r="B13" s="34"/>
      <c r="C13" s="35"/>
      <c r="D13" s="35"/>
      <c r="E13" s="35"/>
      <c r="F13" s="43"/>
      <c r="G13" s="44"/>
      <c r="H13" s="39"/>
      <c r="I13" s="40"/>
    </row>
    <row r="14" spans="1:9" s="41" customFormat="1" ht="15.75">
      <c r="A14" s="42"/>
      <c r="B14" s="34"/>
      <c r="C14" s="35"/>
      <c r="D14" s="35"/>
      <c r="E14" s="35">
        <f>+C14-D14</f>
        <v>0</v>
      </c>
      <c r="F14" s="43">
        <f>+E14-C14</f>
        <v>0</v>
      </c>
      <c r="G14" s="44"/>
      <c r="H14" s="39"/>
      <c r="I14" s="40"/>
    </row>
    <row r="15" spans="1:9" s="41" customFormat="1" ht="15.75">
      <c r="A15" s="42"/>
      <c r="B15" s="34"/>
      <c r="C15" s="35"/>
      <c r="D15" s="35"/>
      <c r="E15" s="35">
        <f>+C15-D15</f>
        <v>0</v>
      </c>
      <c r="F15" s="43">
        <f>+E15-C15</f>
        <v>0</v>
      </c>
      <c r="G15" s="44"/>
      <c r="H15" s="39"/>
      <c r="I15" s="40"/>
    </row>
    <row r="16" spans="1:9" s="41" customFormat="1" ht="15.75">
      <c r="A16" s="42"/>
      <c r="B16" s="34"/>
      <c r="C16" s="35"/>
      <c r="D16" s="35"/>
      <c r="E16" s="35"/>
      <c r="F16" s="43">
        <f>+E16-C16</f>
        <v>0</v>
      </c>
      <c r="G16" s="44"/>
      <c r="H16" s="39"/>
      <c r="I16" s="40"/>
    </row>
    <row r="17" spans="1:9" s="32" customFormat="1" ht="15.75">
      <c r="A17" s="24" t="s">
        <v>8</v>
      </c>
      <c r="B17" s="25">
        <f>SUM(B9:B16)</f>
        <v>3053546</v>
      </c>
      <c r="C17" s="25">
        <f>SUM(C10:C16)</f>
        <v>3411521</v>
      </c>
      <c r="D17" s="25">
        <f>SUM(D10:D16)</f>
        <v>3441521</v>
      </c>
      <c r="E17" s="25">
        <f>SUM(E10:E16)</f>
        <v>3779231</v>
      </c>
      <c r="F17" s="25">
        <f>SUM(F10:F16)</f>
        <v>367710</v>
      </c>
      <c r="G17" s="45"/>
      <c r="H17" s="30"/>
      <c r="I17" s="31"/>
    </row>
    <row r="18" spans="1:9" s="41" customFormat="1" ht="15.75">
      <c r="A18" s="33" t="s">
        <v>9</v>
      </c>
      <c r="B18" s="34"/>
      <c r="C18" s="35"/>
      <c r="D18" s="35"/>
      <c r="E18" s="46"/>
      <c r="F18" s="43"/>
      <c r="G18" s="47"/>
      <c r="H18" s="39"/>
      <c r="I18" s="40"/>
    </row>
    <row r="19" spans="1:9" s="41" customFormat="1" ht="15.75">
      <c r="A19" s="42" t="s">
        <v>25</v>
      </c>
      <c r="B19" s="34">
        <v>-3493134</v>
      </c>
      <c r="C19" s="35">
        <v>-3446958</v>
      </c>
      <c r="D19" s="35">
        <v>-3446958</v>
      </c>
      <c r="E19" s="35">
        <v>-3300000</v>
      </c>
      <c r="F19" s="43">
        <f>+E19-C19</f>
        <v>146958</v>
      </c>
      <c r="G19" s="48" t="s">
        <v>29</v>
      </c>
      <c r="H19" s="39"/>
      <c r="I19" s="40"/>
    </row>
    <row r="20" spans="1:9" s="41" customFormat="1" ht="15.75">
      <c r="A20" s="42" t="s">
        <v>26</v>
      </c>
      <c r="B20" s="34"/>
      <c r="C20" s="35"/>
      <c r="D20" s="35">
        <v>-106186</v>
      </c>
      <c r="E20" s="35">
        <v>-106186</v>
      </c>
      <c r="F20" s="43">
        <f>+E20-C20</f>
        <v>-106186</v>
      </c>
      <c r="G20" s="48" t="s">
        <v>37</v>
      </c>
      <c r="H20" s="39"/>
      <c r="I20" s="40"/>
    </row>
    <row r="21" spans="1:9" s="41" customFormat="1" ht="15.75">
      <c r="A21" s="42" t="s">
        <v>28</v>
      </c>
      <c r="B21" s="34"/>
      <c r="C21" s="35"/>
      <c r="D21" s="35"/>
      <c r="E21" s="35">
        <v>-337710</v>
      </c>
      <c r="F21" s="43">
        <f>+E21-C21</f>
        <v>-337710</v>
      </c>
      <c r="G21" s="48" t="s">
        <v>30</v>
      </c>
      <c r="H21" s="39"/>
      <c r="I21" s="40"/>
    </row>
    <row r="22" spans="1:9" s="41" customFormat="1" ht="15.75">
      <c r="A22" s="42"/>
      <c r="B22" s="34"/>
      <c r="C22" s="49"/>
      <c r="D22" s="35"/>
      <c r="E22" s="35">
        <v>-50000</v>
      </c>
      <c r="F22" s="43">
        <f>+E22-C22</f>
        <v>-50000</v>
      </c>
      <c r="G22" s="44" t="s">
        <v>35</v>
      </c>
      <c r="H22" s="39"/>
      <c r="I22" s="40"/>
    </row>
    <row r="23" spans="1:9" s="32" customFormat="1" ht="15.75">
      <c r="A23" s="50" t="s">
        <v>10</v>
      </c>
      <c r="B23" s="51">
        <f>SUM(B19:B22)</f>
        <v>-3493134</v>
      </c>
      <c r="C23" s="51">
        <f>SUM(C19:C22)</f>
        <v>-3446958</v>
      </c>
      <c r="D23" s="51">
        <f>SUM(D19:D22)</f>
        <v>-3553144</v>
      </c>
      <c r="E23" s="51">
        <f>SUM(E19:E22)</f>
        <v>-3793896</v>
      </c>
      <c r="F23" s="52">
        <f>+E23-C23</f>
        <v>-346938</v>
      </c>
      <c r="G23" s="53"/>
      <c r="H23" s="30"/>
      <c r="I23" s="31"/>
    </row>
    <row r="24" spans="1:9" s="41" customFormat="1" ht="15.75">
      <c r="A24" s="54" t="s">
        <v>11</v>
      </c>
      <c r="B24" s="55"/>
      <c r="C24" s="56"/>
      <c r="D24" s="56"/>
      <c r="E24" s="57"/>
      <c r="F24" s="58"/>
      <c r="G24" s="59"/>
      <c r="H24" s="39"/>
      <c r="I24" s="40"/>
    </row>
    <row r="25" spans="1:9" s="41" customFormat="1" ht="15.75">
      <c r="A25" s="60" t="s">
        <v>12</v>
      </c>
      <c r="B25" s="61"/>
      <c r="C25" s="34"/>
      <c r="D25" s="34"/>
      <c r="E25" s="34"/>
      <c r="F25" s="46"/>
      <c r="G25" s="62"/>
      <c r="H25" s="39"/>
      <c r="I25" s="40"/>
    </row>
    <row r="26" spans="1:9" s="41" customFormat="1" ht="15.75">
      <c r="A26" s="60"/>
      <c r="B26" s="61"/>
      <c r="C26" s="34"/>
      <c r="D26" s="34"/>
      <c r="E26" s="34"/>
      <c r="F26" s="46"/>
      <c r="G26" s="62"/>
      <c r="H26" s="39"/>
      <c r="I26" s="40"/>
    </row>
    <row r="27" spans="1:9" s="41" customFormat="1" ht="15.75">
      <c r="A27" s="60"/>
      <c r="B27" s="61"/>
      <c r="C27" s="34"/>
      <c r="D27" s="34"/>
      <c r="E27" s="34"/>
      <c r="F27" s="46"/>
      <c r="G27" s="62"/>
      <c r="H27" s="39"/>
      <c r="I27" s="40"/>
    </row>
    <row r="28" spans="1:9" s="41" customFormat="1" ht="15.75">
      <c r="A28" s="33" t="s">
        <v>13</v>
      </c>
      <c r="B28" s="63"/>
      <c r="C28" s="34"/>
      <c r="D28" s="34"/>
      <c r="E28" s="34"/>
      <c r="F28" s="46"/>
      <c r="G28" s="62"/>
      <c r="H28" s="39"/>
      <c r="I28" s="40"/>
    </row>
    <row r="29" spans="1:102" s="67" customFormat="1" ht="15.75">
      <c r="A29" s="24" t="s">
        <v>14</v>
      </c>
      <c r="B29" s="64">
        <f>+B8+B17+B23+B28</f>
        <v>290761</v>
      </c>
      <c r="C29" s="65">
        <f>+C8+C17+C23+C24</f>
        <v>432545</v>
      </c>
      <c r="D29" s="65">
        <f>+D8+D17+D23+D24</f>
        <v>179138</v>
      </c>
      <c r="E29" s="65">
        <f>+E8+E17+E23+E24</f>
        <v>276096</v>
      </c>
      <c r="F29" s="58"/>
      <c r="G29" s="66"/>
      <c r="H29" s="39"/>
      <c r="I29" s="39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</row>
    <row r="30" spans="1:9" s="41" customFormat="1" ht="15.75">
      <c r="A30" s="60" t="s">
        <v>15</v>
      </c>
      <c r="B30" s="34">
        <v>0</v>
      </c>
      <c r="C30" s="35">
        <v>0</v>
      </c>
      <c r="D30" s="35">
        <v>0</v>
      </c>
      <c r="E30" s="68">
        <v>0</v>
      </c>
      <c r="F30" s="69"/>
      <c r="G30" s="70"/>
      <c r="H30" s="71"/>
      <c r="I30" s="40"/>
    </row>
    <row r="31" spans="1:9" s="41" customFormat="1" ht="15.75">
      <c r="A31" s="72" t="s">
        <v>27</v>
      </c>
      <c r="B31" s="34">
        <v>-106186</v>
      </c>
      <c r="C31" s="35"/>
      <c r="D31" s="35"/>
      <c r="E31" s="68">
        <f>+C31-D31</f>
        <v>0</v>
      </c>
      <c r="F31" s="73"/>
      <c r="G31" s="70"/>
      <c r="H31" s="71"/>
      <c r="I31" s="40"/>
    </row>
    <row r="32" spans="1:9" s="41" customFormat="1" ht="15.75">
      <c r="A32" s="72"/>
      <c r="B32" s="34"/>
      <c r="C32" s="35"/>
      <c r="D32" s="35"/>
      <c r="E32" s="68"/>
      <c r="F32" s="73"/>
      <c r="G32" s="70"/>
      <c r="H32" s="71"/>
      <c r="I32" s="40"/>
    </row>
    <row r="33" spans="1:9" s="32" customFormat="1" ht="15.75">
      <c r="A33" s="60" t="s">
        <v>16</v>
      </c>
      <c r="B33" s="74">
        <f>SUM(B30:B32)</f>
        <v>-106186</v>
      </c>
      <c r="C33" s="75">
        <f>SUM(C30:C32)</f>
        <v>0</v>
      </c>
      <c r="D33" s="75">
        <f>SUM(D30:D32)</f>
        <v>0</v>
      </c>
      <c r="E33" s="76">
        <f>SUM(E30:E32)</f>
        <v>0</v>
      </c>
      <c r="F33" s="77"/>
      <c r="G33" s="78"/>
      <c r="H33" s="79"/>
      <c r="I33" s="31"/>
    </row>
    <row r="34" spans="1:9" s="32" customFormat="1" ht="15.75">
      <c r="A34" s="24" t="s">
        <v>17</v>
      </c>
      <c r="B34" s="25">
        <f>+B29+B33</f>
        <v>184575</v>
      </c>
      <c r="C34" s="26">
        <f>+C29+C33</f>
        <v>432545</v>
      </c>
      <c r="D34" s="26">
        <f>+D29+D33</f>
        <v>179138</v>
      </c>
      <c r="E34" s="26">
        <f>+E29+E33</f>
        <v>276096</v>
      </c>
      <c r="F34" s="28"/>
      <c r="G34" s="80"/>
      <c r="H34" s="30"/>
      <c r="I34" s="31"/>
    </row>
    <row r="35" spans="1:9" s="41" customFormat="1" ht="16.5" thickBot="1">
      <c r="A35" s="81" t="s">
        <v>18</v>
      </c>
      <c r="B35" s="82">
        <f>B17*0.07</f>
        <v>213748.22000000003</v>
      </c>
      <c r="C35" s="82">
        <f>C17*0.07</f>
        <v>238806.47000000003</v>
      </c>
      <c r="D35" s="56">
        <v>238806</v>
      </c>
      <c r="E35" s="56">
        <v>238806</v>
      </c>
      <c r="F35" s="83"/>
      <c r="G35" s="84"/>
      <c r="H35" s="85"/>
      <c r="I35" s="40"/>
    </row>
    <row r="36" spans="1:8" s="89" customFormat="1" ht="13.5" customHeight="1">
      <c r="A36" s="86" t="s">
        <v>19</v>
      </c>
      <c r="B36" s="87"/>
      <c r="C36" s="88"/>
      <c r="D36" s="87"/>
      <c r="E36" s="87"/>
      <c r="G36" s="87"/>
      <c r="H36" s="87"/>
    </row>
    <row r="37" spans="1:8" s="89" customFormat="1" ht="10.5" customHeight="1">
      <c r="A37" s="89" t="s">
        <v>33</v>
      </c>
      <c r="B37" s="90"/>
      <c r="C37" s="91"/>
      <c r="D37" s="90"/>
      <c r="E37" s="87"/>
      <c r="F37" s="87"/>
      <c r="G37" s="90"/>
      <c r="H37" s="90"/>
    </row>
    <row r="38" spans="1:8" s="89" customFormat="1" ht="14.25" customHeight="1">
      <c r="A38" s="113" t="s">
        <v>32</v>
      </c>
      <c r="B38" s="90"/>
      <c r="C38" s="92"/>
      <c r="D38" s="90"/>
      <c r="E38" s="87"/>
      <c r="F38" s="87"/>
      <c r="G38" s="90"/>
      <c r="H38" s="90"/>
    </row>
    <row r="39" spans="1:8" s="89" customFormat="1" ht="11.25" customHeight="1">
      <c r="A39" s="93"/>
      <c r="B39" s="87"/>
      <c r="C39" s="94"/>
      <c r="D39" s="87"/>
      <c r="E39" s="87"/>
      <c r="F39" s="87"/>
      <c r="G39" s="95"/>
      <c r="H39" s="90"/>
    </row>
    <row r="40" spans="1:8" s="41" customFormat="1" ht="15" customHeight="1">
      <c r="A40" s="89"/>
      <c r="B40" s="96"/>
      <c r="C40" s="97"/>
      <c r="D40" s="96"/>
      <c r="E40" s="98"/>
      <c r="F40" s="98"/>
      <c r="G40" s="87"/>
      <c r="H40" s="98"/>
    </row>
    <row r="41" spans="1:8" s="41" customFormat="1" ht="15.75">
      <c r="A41" s="99"/>
      <c r="B41" s="100"/>
      <c r="C41" s="101"/>
      <c r="D41" s="100"/>
      <c r="E41" s="100"/>
      <c r="F41" s="100"/>
      <c r="G41" s="90"/>
      <c r="H41" s="96"/>
    </row>
    <row r="42" spans="1:8" s="41" customFormat="1" ht="15.75">
      <c r="A42" s="102"/>
      <c r="B42" s="100"/>
      <c r="C42" s="101"/>
      <c r="D42" s="100"/>
      <c r="E42" s="100"/>
      <c r="F42" s="100"/>
      <c r="G42" s="90"/>
      <c r="H42" s="96"/>
    </row>
    <row r="43" spans="1:8" s="41" customFormat="1" ht="15.75">
      <c r="A43" s="102"/>
      <c r="B43" s="100"/>
      <c r="C43" s="101"/>
      <c r="D43" s="100"/>
      <c r="E43" s="100"/>
      <c r="F43" s="100"/>
      <c r="G43" s="90"/>
      <c r="H43" s="96"/>
    </row>
    <row r="44" spans="1:8" s="41" customFormat="1" ht="15.75">
      <c r="A44" s="102"/>
      <c r="B44" s="100"/>
      <c r="C44" s="101"/>
      <c r="D44" s="100"/>
      <c r="E44" s="100"/>
      <c r="F44" s="100"/>
      <c r="G44" s="90"/>
      <c r="H44" s="96"/>
    </row>
    <row r="45" spans="1:8" s="41" customFormat="1" ht="15.75">
      <c r="A45" s="102"/>
      <c r="B45" s="100"/>
      <c r="C45" s="101"/>
      <c r="D45" s="100"/>
      <c r="E45" s="100"/>
      <c r="F45" s="100"/>
      <c r="G45" s="90"/>
      <c r="H45" s="96"/>
    </row>
    <row r="46" spans="1:8" s="41" customFormat="1" ht="15.75">
      <c r="A46" s="102"/>
      <c r="B46" s="100"/>
      <c r="C46" s="101"/>
      <c r="D46" s="100"/>
      <c r="E46" s="100"/>
      <c r="F46" s="100"/>
      <c r="G46" s="90"/>
      <c r="H46" s="96"/>
    </row>
    <row r="47" spans="2:8" ht="15">
      <c r="B47" s="104"/>
      <c r="C47" s="105"/>
      <c r="D47" s="104"/>
      <c r="E47" s="104"/>
      <c r="F47" s="104"/>
      <c r="G47" s="106"/>
      <c r="H47" s="107"/>
    </row>
    <row r="48" spans="2:8" ht="15">
      <c r="B48" s="104"/>
      <c r="C48" s="105"/>
      <c r="D48" s="104"/>
      <c r="E48" s="104"/>
      <c r="F48" s="104"/>
      <c r="G48" s="106"/>
      <c r="H48" s="107"/>
    </row>
    <row r="49" spans="2:8" ht="15">
      <c r="B49" s="104"/>
      <c r="C49" s="105"/>
      <c r="D49" s="104"/>
      <c r="E49" s="104"/>
      <c r="F49" s="104"/>
      <c r="G49" s="106"/>
      <c r="H49" s="107"/>
    </row>
    <row r="50" spans="2:8" ht="15">
      <c r="B50" s="104"/>
      <c r="C50" s="105"/>
      <c r="D50" s="104"/>
      <c r="E50" s="104"/>
      <c r="F50" s="104"/>
      <c r="G50" s="106"/>
      <c r="H50" s="107"/>
    </row>
    <row r="51" ht="12.75">
      <c r="G51" s="106"/>
    </row>
    <row r="52" ht="12.75">
      <c r="G52" s="106"/>
    </row>
    <row r="53" ht="12.75">
      <c r="G53" s="106"/>
    </row>
    <row r="54" ht="12.75">
      <c r="G54" s="106"/>
    </row>
    <row r="55" ht="12.75">
      <c r="G55" s="106"/>
    </row>
    <row r="56" ht="12.75">
      <c r="G56" s="106"/>
    </row>
    <row r="57" ht="12.75">
      <c r="G57" s="106"/>
    </row>
    <row r="58" ht="12.75">
      <c r="G58" s="106"/>
    </row>
    <row r="59" ht="12.75">
      <c r="G59" s="106"/>
    </row>
    <row r="60" ht="12.75">
      <c r="G60" s="106"/>
    </row>
    <row r="61" ht="12.75">
      <c r="G61" s="106"/>
    </row>
    <row r="62" ht="12.75">
      <c r="G62" s="106"/>
    </row>
    <row r="63" ht="12.75">
      <c r="G63" s="106"/>
    </row>
    <row r="64" ht="12.75">
      <c r="G64" s="106"/>
    </row>
    <row r="65" ht="12.75">
      <c r="G65" s="106"/>
    </row>
    <row r="66" ht="12.75">
      <c r="G66" s="106"/>
    </row>
    <row r="67" ht="12.75">
      <c r="G67" s="106"/>
    </row>
    <row r="68" ht="12.75">
      <c r="G68" s="106"/>
    </row>
    <row r="69" ht="12.75">
      <c r="G69" s="106"/>
    </row>
    <row r="70" ht="12.75">
      <c r="G70" s="106"/>
    </row>
    <row r="71" ht="12.75">
      <c r="G71" s="106"/>
    </row>
    <row r="72" ht="12.75">
      <c r="G72" s="106"/>
    </row>
    <row r="73" ht="12.75">
      <c r="G73" s="106"/>
    </row>
    <row r="74" ht="12.75">
      <c r="G74" s="106"/>
    </row>
    <row r="75" ht="12.75">
      <c r="G75" s="106"/>
    </row>
    <row r="76" ht="12.75">
      <c r="G76" s="106"/>
    </row>
    <row r="77" ht="12.75">
      <c r="G77" s="106"/>
    </row>
    <row r="78" ht="12.75">
      <c r="G78" s="106"/>
    </row>
    <row r="79" ht="12.75">
      <c r="G79" s="106"/>
    </row>
    <row r="80" ht="12.75">
      <c r="G80" s="106"/>
    </row>
    <row r="81" ht="12.75">
      <c r="G81" s="106"/>
    </row>
    <row r="82" ht="12.75">
      <c r="G82" s="106"/>
    </row>
    <row r="83" ht="12.75">
      <c r="G83" s="106"/>
    </row>
    <row r="84" ht="12.75">
      <c r="G84" s="106"/>
    </row>
    <row r="85" ht="12.75">
      <c r="G85" s="106"/>
    </row>
    <row r="86" ht="12.75">
      <c r="G86" s="106"/>
    </row>
    <row r="87" ht="12.75">
      <c r="G87" s="106"/>
    </row>
    <row r="88" ht="12.75">
      <c r="G88" s="106"/>
    </row>
    <row r="89" ht="12.75">
      <c r="G89" s="106"/>
    </row>
    <row r="90" ht="12.75">
      <c r="G90" s="106"/>
    </row>
    <row r="91" ht="12.75">
      <c r="G91" s="106"/>
    </row>
    <row r="92" ht="12.75">
      <c r="G92" s="106"/>
    </row>
    <row r="93" ht="12.75">
      <c r="G93" s="106"/>
    </row>
    <row r="94" ht="12.75">
      <c r="G94" s="106"/>
    </row>
    <row r="95" ht="12.75">
      <c r="G95" s="106"/>
    </row>
    <row r="96" ht="12.75">
      <c r="G96" s="106"/>
    </row>
    <row r="97" ht="12.75">
      <c r="G97" s="106"/>
    </row>
    <row r="98" ht="12.75">
      <c r="G98" s="106"/>
    </row>
    <row r="99" ht="12.75">
      <c r="G99" s="106"/>
    </row>
    <row r="100" ht="12.75">
      <c r="G100" s="106"/>
    </row>
    <row r="101" ht="12.75">
      <c r="G101" s="106"/>
    </row>
    <row r="102" ht="12.75">
      <c r="G102" s="106"/>
    </row>
    <row r="103" ht="12.75">
      <c r="G103" s="106"/>
    </row>
    <row r="104" ht="12.75">
      <c r="G104" s="106"/>
    </row>
    <row r="105" ht="12.75">
      <c r="G105" s="106"/>
    </row>
    <row r="106" ht="12.75">
      <c r="G106" s="106"/>
    </row>
    <row r="107" ht="12.75">
      <c r="G107" s="106"/>
    </row>
    <row r="108" ht="12.75">
      <c r="G108" s="106"/>
    </row>
    <row r="109" ht="12.75">
      <c r="G109" s="106"/>
    </row>
    <row r="110" ht="12.75">
      <c r="G110" s="106"/>
    </row>
    <row r="111" ht="12.75">
      <c r="G111" s="106"/>
    </row>
    <row r="112" ht="12.75">
      <c r="G112" s="106"/>
    </row>
    <row r="113" ht="12.75">
      <c r="G113" s="106"/>
    </row>
    <row r="114" ht="12.75">
      <c r="G114" s="106"/>
    </row>
    <row r="115" ht="12.75">
      <c r="G115" s="106"/>
    </row>
    <row r="116" ht="12.75">
      <c r="G116" s="106"/>
    </row>
    <row r="117" ht="12.75">
      <c r="G117" s="106"/>
    </row>
    <row r="118" ht="12.75">
      <c r="G118" s="106"/>
    </row>
    <row r="119" ht="12.75">
      <c r="G119" s="106"/>
    </row>
    <row r="120" ht="12.75">
      <c r="G120" s="106"/>
    </row>
    <row r="121" ht="12.75">
      <c r="G121" s="106"/>
    </row>
    <row r="122" ht="12.75">
      <c r="G122" s="106"/>
    </row>
    <row r="123" ht="12.75">
      <c r="G123" s="106"/>
    </row>
    <row r="124" ht="12.75">
      <c r="G124" s="106"/>
    </row>
    <row r="125" ht="12.75">
      <c r="G125" s="106"/>
    </row>
    <row r="126" ht="12.75">
      <c r="G126" s="106"/>
    </row>
    <row r="127" ht="12.75">
      <c r="G127" s="106"/>
    </row>
    <row r="128" ht="12.75">
      <c r="G128" s="106"/>
    </row>
    <row r="129" ht="12.75">
      <c r="G129" s="106"/>
    </row>
    <row r="130" ht="12.75">
      <c r="G130" s="106"/>
    </row>
    <row r="131" ht="12.75">
      <c r="G131" s="106"/>
    </row>
    <row r="132" ht="12.75">
      <c r="G132" s="106"/>
    </row>
    <row r="133" ht="12.75">
      <c r="G133" s="106"/>
    </row>
    <row r="134" ht="12.75">
      <c r="G134" s="106"/>
    </row>
    <row r="135" ht="12.75">
      <c r="G135" s="106"/>
    </row>
    <row r="136" ht="12.75">
      <c r="G136" s="106"/>
    </row>
    <row r="137" ht="12.75">
      <c r="G137" s="106"/>
    </row>
    <row r="138" ht="12.75">
      <c r="G138" s="106"/>
    </row>
    <row r="139" ht="12.75">
      <c r="G139" s="106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2002-05-22T19:47:27Z</cp:lastPrinted>
  <dcterms:created xsi:type="dcterms:W3CDTF">2002-03-07T00:10:34Z</dcterms:created>
  <dcterms:modified xsi:type="dcterms:W3CDTF">2002-06-03T16:25:07Z</dcterms:modified>
  <cp:category/>
  <cp:version/>
  <cp:contentType/>
  <cp:contentStatus/>
</cp:coreProperties>
</file>