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240" yWindow="-360" windowWidth="17400" windowHeight="10725"/>
  </bookViews>
  <sheets>
    <sheet name="F3160" sheetId="1" r:id="rId1"/>
  </sheets>
  <definedNames>
    <definedName name="_xlnm.Print_Area" localSheetId="0">'F3160'!$A$1:$G$38</definedName>
  </definedNames>
  <calcPr calcId="125725"/>
</workbook>
</file>

<file path=xl/calcChain.xml><?xml version="1.0" encoding="utf-8"?>
<calcChain xmlns="http://schemas.openxmlformats.org/spreadsheetml/2006/main">
  <c r="F13" i="1"/>
  <c r="F12"/>
  <c r="F11"/>
  <c r="F18" l="1"/>
  <c r="E14" l="1"/>
  <c r="C30"/>
  <c r="C22" l="1"/>
  <c r="B20"/>
  <c r="B21" s="1"/>
  <c r="F28" l="1"/>
  <c r="F27"/>
  <c r="F26"/>
  <c r="F25"/>
  <c r="F14"/>
  <c r="F10"/>
  <c r="F9"/>
  <c r="E15"/>
  <c r="F17" l="1"/>
  <c r="D15"/>
  <c r="C15"/>
  <c r="C23" s="1"/>
  <c r="B29"/>
  <c r="E19" s="1"/>
  <c r="B15"/>
  <c r="B30" l="1"/>
  <c r="D19"/>
  <c r="D20" s="1"/>
  <c r="D22" s="1"/>
  <c r="C31"/>
  <c r="B23"/>
  <c r="E7" s="1"/>
  <c r="F7" s="1"/>
  <c r="F19" l="1"/>
  <c r="E20"/>
  <c r="E22" s="1"/>
  <c r="F22" s="1"/>
  <c r="E23" l="1"/>
  <c r="E29"/>
  <c r="F21"/>
  <c r="E30" l="1"/>
  <c r="F30" s="1"/>
  <c r="F29"/>
  <c r="E31"/>
  <c r="F31" s="1"/>
  <c r="B31"/>
  <c r="D7" l="1"/>
  <c r="D23" l="1"/>
  <c r="D29"/>
  <c r="D30" s="1"/>
  <c r="D31" l="1"/>
</calcChain>
</file>

<file path=xl/sharedStrings.xml><?xml version="1.0" encoding="utf-8"?>
<sst xmlns="http://schemas.openxmlformats.org/spreadsheetml/2006/main" count="46" uniqueCount="46">
  <si>
    <t>Ending Fund Balance</t>
  </si>
  <si>
    <t>Total Expenditures</t>
  </si>
  <si>
    <t>Expenditures</t>
  </si>
  <si>
    <t>Total Revenues</t>
  </si>
  <si>
    <t>Revenues</t>
  </si>
  <si>
    <t>Beginning Fund Balance</t>
  </si>
  <si>
    <t>Reserves</t>
  </si>
  <si>
    <t>Total Reserves</t>
  </si>
  <si>
    <t xml:space="preserve">  Budget:  Current Year</t>
  </si>
  <si>
    <t xml:space="preserve">  Budget:  Unexpended at Year End</t>
  </si>
  <si>
    <t xml:space="preserve">  Budget:  Total</t>
  </si>
  <si>
    <t xml:space="preserve">  Reserve for Encumbrance</t>
  </si>
  <si>
    <t xml:space="preserve">  Reserve Revenue for Council Action in 2012</t>
  </si>
  <si>
    <t xml:space="preserve">  Reserve Expenditure for Council Action in 2012</t>
  </si>
  <si>
    <t xml:space="preserve">  Estimated Expenditure from Prior Year Carryover</t>
  </si>
  <si>
    <t>Ending Undesignated Fund Balance</t>
  </si>
  <si>
    <t>Explanation of Changes</t>
  </si>
  <si>
    <t>2013 Estimated - Adopted Change</t>
  </si>
  <si>
    <r>
      <t xml:space="preserve">  Budget:  Unexpended at Year End </t>
    </r>
    <r>
      <rPr>
        <vertAlign val="superscript"/>
        <sz val="11"/>
        <rFont val="Arial"/>
        <family val="2"/>
      </rPr>
      <t>4</t>
    </r>
  </si>
  <si>
    <r>
      <t xml:space="preserve">  Budget:  Carryover from Prior Year </t>
    </r>
    <r>
      <rPr>
        <u/>
        <vertAlign val="superscript"/>
        <sz val="11"/>
        <rFont val="Arial"/>
        <family val="2"/>
      </rPr>
      <t>4</t>
    </r>
  </si>
  <si>
    <r>
      <t xml:space="preserve">1 </t>
    </r>
    <r>
      <rPr>
        <sz val="10"/>
        <rFont val="Arial"/>
        <family val="2"/>
      </rPr>
      <t>Actuals are taken from 2012 General Ledger Report 010, from Oracle EBS.</t>
    </r>
  </si>
  <si>
    <r>
      <t xml:space="preserve">2 </t>
    </r>
    <r>
      <rPr>
        <sz val="10"/>
        <rFont val="Arial"/>
        <family val="2"/>
      </rPr>
      <t>Adopted is taken from the Budget Ordinance 17476</t>
    </r>
  </si>
  <si>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Estimated reflects known changes to revenues and requested changes to expenditures.</t>
    </r>
  </si>
  <si>
    <r>
      <t>2012 Actual</t>
    </r>
    <r>
      <rPr>
        <b/>
        <vertAlign val="superscript"/>
        <sz val="11"/>
        <rFont val="Arial"/>
        <family val="2"/>
      </rPr>
      <t>1</t>
    </r>
  </si>
  <si>
    <r>
      <t>2013 Adopted</t>
    </r>
    <r>
      <rPr>
        <b/>
        <vertAlign val="superscript"/>
        <sz val="11"/>
        <rFont val="Arial"/>
        <family val="2"/>
      </rPr>
      <t>2</t>
    </r>
  </si>
  <si>
    <r>
      <t>2013 Revised</t>
    </r>
    <r>
      <rPr>
        <b/>
        <vertAlign val="superscript"/>
        <sz val="11"/>
        <rFont val="Arial"/>
        <family val="2"/>
      </rPr>
      <t>3</t>
    </r>
  </si>
  <si>
    <r>
      <t>2013 
Estimated</t>
    </r>
    <r>
      <rPr>
        <b/>
        <vertAlign val="superscript"/>
        <sz val="11"/>
        <rFont val="Arial"/>
        <family val="2"/>
      </rPr>
      <t xml:space="preserve"> </t>
    </r>
  </si>
  <si>
    <t>Footnotes:</t>
  </si>
  <si>
    <t xml:space="preserve">  Interest</t>
  </si>
  <si>
    <t xml:space="preserve">  Miscellaneous</t>
  </si>
  <si>
    <t xml:space="preserve">  Carryover Revenue [unless included in above]</t>
  </si>
  <si>
    <r>
      <rPr>
        <vertAlign val="superscript"/>
        <sz val="10"/>
        <color theme="1"/>
        <rFont val="Arial"/>
        <family val="2"/>
      </rPr>
      <t xml:space="preserve">4 </t>
    </r>
    <r>
      <rPr>
        <sz val="10"/>
        <color theme="1"/>
        <rFont val="Arial"/>
        <family val="2"/>
      </rPr>
      <t xml:space="preserve">The Carryover from Prior Year is estimated as the unspent amount of the 2011 carryover + 2012 budget authority carried forward into 2013.  </t>
    </r>
  </si>
  <si>
    <t xml:space="preserve">  REET 1</t>
  </si>
  <si>
    <t xml:space="preserve">  REET 2</t>
  </si>
  <si>
    <t xml:space="preserve">  STPU Road Grant</t>
  </si>
  <si>
    <t>This adjustment disappropriates $206,000 from the Prior Year Carryover Budget.  It will transfer REET 1 funds for the Eastside Rail Corridor from 3160 to 3581.</t>
  </si>
  <si>
    <t xml:space="preserve">  Q1 Supplemental</t>
  </si>
  <si>
    <t xml:space="preserve">The year-end deficit is due to timing in reimbursements from the REET funds.  The reimbursement process is being streamlined to ensure deficiencies do not occur in the future.  </t>
  </si>
  <si>
    <t>This represents unspent budget authority from prior years automatically carried forward.  A more thorough review of the carryover will occur during the annual CIP Revenue Verification process.</t>
  </si>
  <si>
    <t>Non-GF CIP Financial Plan</t>
  </si>
  <si>
    <t>1st Omnibus</t>
  </si>
  <si>
    <t>Prepared by:  Jennifer Lehman, Parks Division</t>
  </si>
  <si>
    <t>Date Prepared:  May 8, 2013</t>
  </si>
  <si>
    <t>Fund Number: 3160</t>
  </si>
  <si>
    <t>Fund Name: Parks Open Space Construction</t>
  </si>
  <si>
    <t>This revenue estimates additional unbooked funds to support carryover budget.  This omnibus transfers $206,000 of the carryover budget to fund 3581 for the Eastside Rail Corridor and the reimbursement for 2012 expenditures from the REET funds.</t>
  </si>
</sst>
</file>

<file path=xl/styles.xml><?xml version="1.0" encoding="utf-8"?>
<styleSheet xmlns="http://schemas.openxmlformats.org/spreadsheetml/2006/main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0000"/>
    <numFmt numFmtId="166" formatCode="000000000"/>
    <numFmt numFmtId="167" formatCode="0000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8"/>
      <color rgb="FFFF000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vertAlign val="superscript"/>
      <sz val="11"/>
      <name val="Arial"/>
      <family val="2"/>
    </font>
    <font>
      <sz val="11"/>
      <color theme="1"/>
      <name val="Arial"/>
      <family val="2"/>
    </font>
    <font>
      <u/>
      <vertAlign val="superscript"/>
      <sz val="11"/>
      <name val="Arial"/>
      <family val="2"/>
    </font>
    <font>
      <vertAlign val="superscript"/>
      <sz val="10"/>
      <name val="Arial"/>
      <family val="2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b/>
      <vertAlign val="superscript"/>
      <sz val="11"/>
      <name val="Arial"/>
      <family val="2"/>
    </font>
    <font>
      <b/>
      <sz val="11"/>
      <color theme="1"/>
      <name val="Arial"/>
      <family val="2"/>
    </font>
    <font>
      <u val="singleAccounting"/>
      <sz val="11"/>
      <name val="Arial"/>
      <family val="2"/>
    </font>
    <font>
      <b/>
      <u/>
      <sz val="10"/>
      <name val="Arial"/>
      <family val="2"/>
    </font>
    <font>
      <sz val="10"/>
      <name val="Tahoma"/>
      <family val="2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4">
    <xf numFmtId="0" fontId="0" fillId="0" borderId="0"/>
    <xf numFmtId="43" fontId="1" fillId="0" borderId="0" applyFont="0" applyFill="0" applyBorder="0" applyAlignment="0" applyProtection="0"/>
    <xf numFmtId="37" fontId="4" fillId="0" borderId="0"/>
    <xf numFmtId="0" fontId="5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7" fillId="0" borderId="11">
      <alignment horizontal="center"/>
    </xf>
    <xf numFmtId="166" fontId="7" fillId="0" borderId="11">
      <alignment horizont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7" fillId="0" borderId="11">
      <alignment horizontal="center"/>
    </xf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0" fillId="0" borderId="0">
      <alignment vertical="top"/>
    </xf>
    <xf numFmtId="0" fontId="11" fillId="0" borderId="0">
      <alignment vertical="top"/>
    </xf>
    <xf numFmtId="0" fontId="7" fillId="0" borderId="0"/>
    <xf numFmtId="0" fontId="15" fillId="0" borderId="0" applyNumberFormat="0" applyFill="0" applyBorder="0" applyAlignment="0" applyProtection="0"/>
    <xf numFmtId="0" fontId="16" fillId="0" borderId="15" applyNumberFormat="0" applyFill="0" applyAlignment="0" applyProtection="0"/>
    <xf numFmtId="0" fontId="17" fillId="0" borderId="16" applyNumberFormat="0" applyFill="0" applyAlignment="0" applyProtection="0"/>
    <xf numFmtId="0" fontId="18" fillId="0" borderId="17" applyNumberFormat="0" applyFill="0" applyAlignment="0" applyProtection="0"/>
    <xf numFmtId="0" fontId="18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18" applyNumberFormat="0" applyAlignment="0" applyProtection="0"/>
    <xf numFmtId="0" fontId="23" fillId="6" borderId="19" applyNumberFormat="0" applyAlignment="0" applyProtection="0"/>
    <xf numFmtId="0" fontId="24" fillId="6" borderId="18" applyNumberFormat="0" applyAlignment="0" applyProtection="0"/>
    <xf numFmtId="0" fontId="25" fillId="0" borderId="20" applyNumberFormat="0" applyFill="0" applyAlignment="0" applyProtection="0"/>
    <xf numFmtId="0" fontId="26" fillId="7" borderId="21" applyNumberFormat="0" applyAlignment="0" applyProtection="0"/>
    <xf numFmtId="0" fontId="27" fillId="0" borderId="0" applyNumberFormat="0" applyFill="0" applyBorder="0" applyAlignment="0" applyProtection="0"/>
    <xf numFmtId="0" fontId="1" fillId="8" borderId="22" applyNumberFormat="0" applyFont="0" applyAlignment="0" applyProtection="0"/>
    <xf numFmtId="0" fontId="28" fillId="0" borderId="0" applyNumberFormat="0" applyFill="0" applyBorder="0" applyAlignment="0" applyProtection="0"/>
    <xf numFmtId="0" fontId="29" fillId="0" borderId="23" applyNumberFormat="0" applyFill="0" applyAlignment="0" applyProtection="0"/>
    <xf numFmtId="0" fontId="30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0" fillId="32" borderId="0" applyNumberFormat="0" applyBorder="0" applyAlignment="0" applyProtection="0"/>
    <xf numFmtId="43" fontId="41" fillId="0" borderId="0" applyFont="0" applyFill="0" applyBorder="0" applyAlignment="0" applyProtection="0"/>
    <xf numFmtId="0" fontId="1" fillId="0" borderId="0"/>
    <xf numFmtId="0" fontId="1" fillId="8" borderId="22" applyNumberFormat="0" applyFont="0" applyAlignment="0" applyProtection="0"/>
    <xf numFmtId="0" fontId="1" fillId="0" borderId="0"/>
    <xf numFmtId="0" fontId="1" fillId="8" borderId="22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88">
    <xf numFmtId="0" fontId="0" fillId="0" borderId="0" xfId="0"/>
    <xf numFmtId="0" fontId="0" fillId="0" borderId="0" xfId="0" applyFont="1" applyFill="1"/>
    <xf numFmtId="0" fontId="2" fillId="0" borderId="0" xfId="0" applyFont="1" applyFill="1"/>
    <xf numFmtId="0" fontId="0" fillId="0" borderId="0" xfId="0" applyFill="1"/>
    <xf numFmtId="0" fontId="0" fillId="0" borderId="0" xfId="0" applyFont="1" applyFill="1"/>
    <xf numFmtId="0" fontId="9" fillId="0" borderId="0" xfId="0" applyFont="1" applyFill="1"/>
    <xf numFmtId="0" fontId="12" fillId="0" borderId="6" xfId="0" quotePrefix="1" applyFont="1" applyFill="1" applyBorder="1"/>
    <xf numFmtId="38" fontId="12" fillId="0" borderId="6" xfId="765" quotePrefix="1" applyNumberFormat="1" applyFont="1" applyFill="1" applyBorder="1"/>
    <xf numFmtId="0" fontId="12" fillId="0" borderId="6" xfId="0" applyFont="1" applyFill="1" applyBorder="1"/>
    <xf numFmtId="0" fontId="13" fillId="0" borderId="4" xfId="0" applyFont="1" applyFill="1" applyBorder="1"/>
    <xf numFmtId="0" fontId="13" fillId="0" borderId="7" xfId="0" applyFont="1" applyFill="1" applyBorder="1"/>
    <xf numFmtId="0" fontId="13" fillId="0" borderId="1" xfId="0" applyFont="1" applyFill="1" applyBorder="1"/>
    <xf numFmtId="0" fontId="13" fillId="0" borderId="12" xfId="0" applyFont="1" applyFill="1" applyBorder="1"/>
    <xf numFmtId="164" fontId="6" fillId="0" borderId="6" xfId="1" applyNumberFormat="1" applyFont="1" applyFill="1" applyBorder="1" applyAlignment="1">
      <alignment horizontal="left"/>
    </xf>
    <xf numFmtId="164" fontId="6" fillId="0" borderId="7" xfId="1" applyNumberFormat="1" applyFont="1" applyFill="1" applyBorder="1" applyAlignment="1">
      <alignment horizontal="left"/>
    </xf>
    <xf numFmtId="37" fontId="0" fillId="0" borderId="0" xfId="0" applyNumberFormat="1" applyFont="1" applyFill="1"/>
    <xf numFmtId="0" fontId="32" fillId="0" borderId="0" xfId="0" applyFont="1" applyFill="1"/>
    <xf numFmtId="0" fontId="34" fillId="0" borderId="0" xfId="0" applyFont="1" applyFill="1"/>
    <xf numFmtId="37" fontId="34" fillId="0" borderId="0" xfId="2" applyFont="1" applyBorder="1" applyAlignment="1">
      <alignment horizontal="left"/>
    </xf>
    <xf numFmtId="0" fontId="6" fillId="0" borderId="0" xfId="0" applyFont="1"/>
    <xf numFmtId="0" fontId="35" fillId="0" borderId="0" xfId="0" applyFont="1" applyFill="1" applyAlignment="1">
      <alignment horizontal="left"/>
    </xf>
    <xf numFmtId="0" fontId="12" fillId="0" borderId="6" xfId="0" quotePrefix="1" applyFont="1" applyFill="1" applyBorder="1" applyAlignment="1">
      <alignment vertical="center"/>
    </xf>
    <xf numFmtId="38" fontId="14" fillId="0" borderId="6" xfId="765" quotePrefix="1" applyNumberFormat="1" applyFont="1" applyFill="1" applyBorder="1" applyAlignment="1">
      <alignment horizontal="left" vertical="center"/>
    </xf>
    <xf numFmtId="38" fontId="12" fillId="0" borderId="6" xfId="765" applyNumberFormat="1" applyFont="1" applyFill="1" applyBorder="1" applyAlignment="1">
      <alignment vertical="center"/>
    </xf>
    <xf numFmtId="38" fontId="14" fillId="0" borderId="6" xfId="765" quotePrefix="1" applyNumberFormat="1" applyFont="1" applyFill="1" applyBorder="1" applyAlignment="1">
      <alignment vertical="center"/>
    </xf>
    <xf numFmtId="38" fontId="12" fillId="0" borderId="4" xfId="765" applyNumberFormat="1" applyFont="1" applyFill="1" applyBorder="1" applyAlignment="1">
      <alignment vertical="center"/>
    </xf>
    <xf numFmtId="0" fontId="12" fillId="0" borderId="1" xfId="0" applyFont="1" applyFill="1" applyBorder="1"/>
    <xf numFmtId="37" fontId="13" fillId="0" borderId="1" xfId="0" applyNumberFormat="1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37" fontId="38" fillId="0" borderId="0" xfId="0" applyNumberFormat="1" applyFont="1" applyFill="1"/>
    <xf numFmtId="0" fontId="12" fillId="0" borderId="0" xfId="0" applyFont="1" applyFill="1"/>
    <xf numFmtId="37" fontId="12" fillId="0" borderId="0" xfId="1" applyNumberFormat="1" applyFont="1" applyFill="1"/>
    <xf numFmtId="164" fontId="32" fillId="0" borderId="0" xfId="1" applyNumberFormat="1" applyFont="1" applyFill="1"/>
    <xf numFmtId="37" fontId="32" fillId="0" borderId="0" xfId="0" applyNumberFormat="1" applyFont="1" applyFill="1"/>
    <xf numFmtId="164" fontId="12" fillId="0" borderId="1" xfId="1" applyNumberFormat="1" applyFont="1" applyFill="1" applyBorder="1" applyAlignment="1">
      <alignment horizontal="left"/>
    </xf>
    <xf numFmtId="164" fontId="12" fillId="0" borderId="14" xfId="1" applyNumberFormat="1" applyFont="1" applyFill="1" applyBorder="1" applyAlignment="1">
      <alignment horizontal="left"/>
    </xf>
    <xf numFmtId="37" fontId="12" fillId="0" borderId="2" xfId="765" applyNumberFormat="1" applyFont="1" applyFill="1" applyBorder="1"/>
    <xf numFmtId="164" fontId="12" fillId="0" borderId="6" xfId="1" applyNumberFormat="1" applyFont="1" applyFill="1" applyBorder="1" applyAlignment="1">
      <alignment horizontal="left"/>
    </xf>
    <xf numFmtId="37" fontId="12" fillId="0" borderId="1" xfId="1" applyNumberFormat="1" applyFont="1" applyFill="1" applyBorder="1" applyAlignment="1">
      <alignment horizontal="right"/>
    </xf>
    <xf numFmtId="164" fontId="12" fillId="0" borderId="7" xfId="1" applyNumberFormat="1" applyFont="1" applyFill="1" applyBorder="1" applyAlignment="1">
      <alignment horizontal="left"/>
    </xf>
    <xf numFmtId="37" fontId="12" fillId="0" borderId="6" xfId="1" applyNumberFormat="1" applyFont="1" applyFill="1" applyBorder="1"/>
    <xf numFmtId="37" fontId="12" fillId="0" borderId="6" xfId="765" applyNumberFormat="1" applyFont="1" applyFill="1" applyBorder="1"/>
    <xf numFmtId="164" fontId="12" fillId="0" borderId="2" xfId="1" applyNumberFormat="1" applyFont="1" applyFill="1" applyBorder="1" applyAlignment="1">
      <alignment horizontal="left"/>
    </xf>
    <xf numFmtId="37" fontId="14" fillId="0" borderId="2" xfId="765" applyNumberFormat="1" applyFont="1" applyFill="1" applyBorder="1"/>
    <xf numFmtId="37" fontId="39" fillId="0" borderId="6" xfId="1" applyNumberFormat="1" applyFont="1" applyFill="1" applyBorder="1"/>
    <xf numFmtId="164" fontId="39" fillId="0" borderId="6" xfId="1" applyNumberFormat="1" applyFont="1" applyFill="1" applyBorder="1" applyAlignment="1">
      <alignment horizontal="left"/>
    </xf>
    <xf numFmtId="37" fontId="13" fillId="0" borderId="2" xfId="765" applyNumberFormat="1" applyFont="1" applyFill="1" applyBorder="1"/>
    <xf numFmtId="164" fontId="12" fillId="0" borderId="10" xfId="1" applyNumberFormat="1" applyFont="1" applyFill="1" applyBorder="1" applyAlignment="1">
      <alignment horizontal="left"/>
    </xf>
    <xf numFmtId="37" fontId="12" fillId="0" borderId="1" xfId="1" applyNumberFormat="1" applyFont="1" applyFill="1" applyBorder="1"/>
    <xf numFmtId="164" fontId="12" fillId="0" borderId="8" xfId="1" applyNumberFormat="1" applyFont="1" applyFill="1" applyBorder="1" applyAlignment="1">
      <alignment horizontal="left"/>
    </xf>
    <xf numFmtId="37" fontId="12" fillId="0" borderId="7" xfId="1" applyNumberFormat="1" applyFont="1" applyFill="1" applyBorder="1"/>
    <xf numFmtId="0" fontId="40" fillId="0" borderId="0" xfId="0" applyFont="1" applyFill="1"/>
    <xf numFmtId="37" fontId="12" fillId="0" borderId="2" xfId="1" applyNumberFormat="1" applyFont="1" applyFill="1" applyBorder="1" applyAlignment="1">
      <alignment vertical="center"/>
    </xf>
    <xf numFmtId="37" fontId="12" fillId="0" borderId="13" xfId="1" applyNumberFormat="1" applyFont="1" applyFill="1" applyBorder="1" applyAlignment="1">
      <alignment vertical="center"/>
    </xf>
    <xf numFmtId="164" fontId="6" fillId="0" borderId="2" xfId="1" applyNumberFormat="1" applyFont="1" applyFill="1" applyBorder="1" applyAlignment="1">
      <alignment horizontal="left" vertical="center" wrapText="1"/>
    </xf>
    <xf numFmtId="37" fontId="12" fillId="0" borderId="6" xfId="1" applyNumberFormat="1" applyFont="1" applyFill="1" applyBorder="1" applyAlignment="1">
      <alignment vertical="center"/>
    </xf>
    <xf numFmtId="164" fontId="6" fillId="0" borderId="6" xfId="1" applyNumberFormat="1" applyFont="1" applyFill="1" applyBorder="1" applyAlignment="1">
      <alignment horizontal="left" vertical="center" wrapText="1"/>
    </xf>
    <xf numFmtId="37" fontId="12" fillId="0" borderId="10" xfId="765" applyNumberFormat="1" applyFont="1" applyFill="1" applyBorder="1" applyAlignment="1">
      <alignment vertical="center"/>
    </xf>
    <xf numFmtId="164" fontId="6" fillId="0" borderId="4" xfId="1" applyNumberFormat="1" applyFont="1" applyFill="1" applyBorder="1" applyAlignment="1">
      <alignment horizontal="left" vertical="center" wrapText="1"/>
    </xf>
    <xf numFmtId="37" fontId="12" fillId="0" borderId="14" xfId="1" applyNumberFormat="1" applyFont="1" applyFill="1" applyBorder="1"/>
    <xf numFmtId="37" fontId="12" fillId="0" borderId="9" xfId="1" applyNumberFormat="1" applyFont="1" applyFill="1" applyBorder="1"/>
    <xf numFmtId="0" fontId="4" fillId="0" borderId="0" xfId="0" applyFont="1"/>
    <xf numFmtId="164" fontId="4" fillId="0" borderId="0" xfId="465" applyNumberFormat="1" applyFont="1"/>
    <xf numFmtId="164" fontId="4" fillId="0" borderId="0" xfId="465" applyNumberFormat="1" applyFont="1" applyBorder="1"/>
    <xf numFmtId="164" fontId="12" fillId="0" borderId="2" xfId="465" applyNumberFormat="1" applyFont="1" applyFill="1" applyBorder="1" applyAlignment="1">
      <alignment vertical="center"/>
    </xf>
    <xf numFmtId="164" fontId="12" fillId="0" borderId="6" xfId="465" applyNumberFormat="1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0" fontId="1" fillId="0" borderId="0" xfId="810" quotePrefix="1"/>
    <xf numFmtId="0" fontId="1" fillId="0" borderId="0" xfId="810"/>
    <xf numFmtId="0" fontId="3" fillId="0" borderId="0" xfId="0" applyFont="1" applyFill="1" applyBorder="1"/>
    <xf numFmtId="37" fontId="3" fillId="0" borderId="0" xfId="0" applyNumberFormat="1" applyFont="1" applyFill="1" applyBorder="1"/>
    <xf numFmtId="0" fontId="0" fillId="0" borderId="0" xfId="0" applyFont="1" applyFill="1" applyBorder="1"/>
    <xf numFmtId="37" fontId="12" fillId="0" borderId="1" xfId="1" applyNumberFormat="1" applyFont="1" applyFill="1" applyBorder="1" applyAlignment="1">
      <alignment vertical="center"/>
    </xf>
    <xf numFmtId="37" fontId="12" fillId="0" borderId="2" xfId="765" applyNumberFormat="1" applyFont="1" applyFill="1" applyBorder="1" applyAlignment="1">
      <alignment vertical="center"/>
    </xf>
    <xf numFmtId="164" fontId="12" fillId="0" borderId="2" xfId="1" applyNumberFormat="1" applyFont="1" applyFill="1" applyBorder="1"/>
    <xf numFmtId="37" fontId="12" fillId="0" borderId="6" xfId="1" applyNumberFormat="1" applyFont="1" applyFill="1" applyBorder="1" applyAlignment="1">
      <alignment horizontal="right"/>
    </xf>
    <xf numFmtId="37" fontId="39" fillId="0" borderId="6" xfId="1" applyNumberFormat="1" applyFont="1" applyFill="1" applyBorder="1" applyAlignment="1">
      <alignment vertical="center"/>
    </xf>
    <xf numFmtId="37" fontId="12" fillId="0" borderId="0" xfId="765" applyNumberFormat="1" applyFont="1" applyFill="1" applyBorder="1" applyAlignment="1">
      <alignment vertical="center"/>
    </xf>
    <xf numFmtId="43" fontId="12" fillId="0" borderId="2" xfId="1" applyFont="1" applyFill="1" applyBorder="1"/>
    <xf numFmtId="37" fontId="13" fillId="0" borderId="10" xfId="1" applyNumberFormat="1" applyFont="1" applyFill="1" applyBorder="1"/>
    <xf numFmtId="37" fontId="13" fillId="0" borderId="4" xfId="1" applyNumberFormat="1" applyFont="1" applyFill="1" applyBorder="1"/>
    <xf numFmtId="37" fontId="13" fillId="0" borderId="3" xfId="2" quotePrefix="1" applyFont="1" applyFill="1" applyBorder="1" applyAlignment="1">
      <alignment horizontal="left"/>
    </xf>
    <xf numFmtId="37" fontId="12" fillId="0" borderId="1" xfId="765" applyNumberFormat="1" applyFont="1" applyFill="1" applyBorder="1" applyAlignment="1">
      <alignment vertical="center"/>
    </xf>
    <xf numFmtId="0" fontId="43" fillId="33" borderId="0" xfId="0" applyFont="1" applyFill="1" applyBorder="1" applyAlignment="1">
      <alignment horizontal="left"/>
    </xf>
    <xf numFmtId="37" fontId="44" fillId="0" borderId="0" xfId="2" applyFont="1" applyBorder="1" applyAlignment="1">
      <alignment horizontal="center" wrapText="1"/>
    </xf>
    <xf numFmtId="0" fontId="43" fillId="33" borderId="0" xfId="0" applyFont="1" applyFill="1" applyBorder="1" applyAlignment="1">
      <alignment horizontal="centerContinuous"/>
    </xf>
    <xf numFmtId="37" fontId="43" fillId="0" borderId="0" xfId="2" applyFont="1" applyBorder="1" applyAlignment="1">
      <alignment horizontal="left" wrapText="1"/>
    </xf>
    <xf numFmtId="37" fontId="42" fillId="0" borderId="0" xfId="2" applyFont="1" applyBorder="1" applyAlignment="1">
      <alignment horizontal="center" wrapText="1"/>
    </xf>
  </cellXfs>
  <cellStyles count="824">
    <cellStyle name="20% - Accent1" xfId="784" builtinId="30" customBuiltin="1"/>
    <cellStyle name="20% - Accent1 2" xfId="812"/>
    <cellStyle name="20% - Accent2" xfId="788" builtinId="34" customBuiltin="1"/>
    <cellStyle name="20% - Accent2 2" xfId="814"/>
    <cellStyle name="20% - Accent3" xfId="792" builtinId="38" customBuiltin="1"/>
    <cellStyle name="20% - Accent3 2" xfId="816"/>
    <cellStyle name="20% - Accent4" xfId="796" builtinId="42" customBuiltin="1"/>
    <cellStyle name="20% - Accent4 2" xfId="818"/>
    <cellStyle name="20% - Accent5" xfId="800" builtinId="46" customBuiltin="1"/>
    <cellStyle name="20% - Accent5 2" xfId="820"/>
    <cellStyle name="20% - Accent6" xfId="804" builtinId="50" customBuiltin="1"/>
    <cellStyle name="20% - Accent6 2" xfId="822"/>
    <cellStyle name="40% - Accent1" xfId="785" builtinId="31" customBuiltin="1"/>
    <cellStyle name="40% - Accent1 2" xfId="813"/>
    <cellStyle name="40% - Accent2" xfId="789" builtinId="35" customBuiltin="1"/>
    <cellStyle name="40% - Accent2 2" xfId="815"/>
    <cellStyle name="40% - Accent3" xfId="793" builtinId="39" customBuiltin="1"/>
    <cellStyle name="40% - Accent3 2" xfId="817"/>
    <cellStyle name="40% - Accent4" xfId="797" builtinId="43" customBuiltin="1"/>
    <cellStyle name="40% - Accent4 2" xfId="819"/>
    <cellStyle name="40% - Accent5" xfId="801" builtinId="47" customBuiltin="1"/>
    <cellStyle name="40% - Accent5 2" xfId="821"/>
    <cellStyle name="40% - Accent6" xfId="805" builtinId="51" customBuiltin="1"/>
    <cellStyle name="40% - Accent6 2" xfId="823"/>
    <cellStyle name="60% - Accent1" xfId="786" builtinId="32" customBuiltin="1"/>
    <cellStyle name="60% - Accent2" xfId="790" builtinId="36" customBuiltin="1"/>
    <cellStyle name="60% - Accent3" xfId="794" builtinId="40" customBuiltin="1"/>
    <cellStyle name="60% - Accent4" xfId="798" builtinId="44" customBuiltin="1"/>
    <cellStyle name="60% - Accent5" xfId="802" builtinId="48" customBuiltin="1"/>
    <cellStyle name="60% - Accent6" xfId="806" builtinId="52" customBuiltin="1"/>
    <cellStyle name="Accent1" xfId="783" builtinId="29" customBuiltin="1"/>
    <cellStyle name="Accent2" xfId="787" builtinId="33" customBuiltin="1"/>
    <cellStyle name="Accent3" xfId="791" builtinId="37" customBuiltin="1"/>
    <cellStyle name="Accent4" xfId="795" builtinId="41" customBuiltin="1"/>
    <cellStyle name="Accent5" xfId="799" builtinId="45" customBuiltin="1"/>
    <cellStyle name="Accent6" xfId="803" builtinId="49" customBuiltin="1"/>
    <cellStyle name="Account" xfId="396"/>
    <cellStyle name="Bad" xfId="772" builtinId="27" customBuiltin="1"/>
    <cellStyle name="Calculation" xfId="776" builtinId="22" customBuiltin="1"/>
    <cellStyle name="Check Cell" xfId="778" builtinId="23" customBuiltin="1"/>
    <cellStyle name="Comma" xfId="1" builtinId="3"/>
    <cellStyle name="Comma 10" xfId="4"/>
    <cellStyle name="Comma 13" xfId="5"/>
    <cellStyle name="Comma 13 2" xfId="6"/>
    <cellStyle name="Comma 14" xfId="7"/>
    <cellStyle name="Comma 14 2" xfId="8"/>
    <cellStyle name="Comma 15" xfId="9"/>
    <cellStyle name="Comma 15 2" xfId="10"/>
    <cellStyle name="Comma 16" xfId="11"/>
    <cellStyle name="Comma 16 2" xfId="12"/>
    <cellStyle name="Comma 17" xfId="13"/>
    <cellStyle name="Comma 17 2" xfId="14"/>
    <cellStyle name="Comma 18" xfId="15"/>
    <cellStyle name="Comma 18 2" xfId="16"/>
    <cellStyle name="Comma 19" xfId="17"/>
    <cellStyle name="Comma 19 2" xfId="18"/>
    <cellStyle name="Comma 2" xfId="465"/>
    <cellStyle name="Comma 2 2" xfId="807"/>
    <cellStyle name="Comma 20" xfId="19"/>
    <cellStyle name="Comma 20 2" xfId="20"/>
    <cellStyle name="Comma 21" xfId="21"/>
    <cellStyle name="Comma 21 2" xfId="22"/>
    <cellStyle name="Comma 22" xfId="23"/>
    <cellStyle name="Comma 22 2" xfId="24"/>
    <cellStyle name="Comma 23" xfId="25"/>
    <cellStyle name="Comma 23 2" xfId="26"/>
    <cellStyle name="Comma 24" xfId="27"/>
    <cellStyle name="Comma 24 2" xfId="28"/>
    <cellStyle name="Comma 25" xfId="29"/>
    <cellStyle name="Comma 25 2" xfId="30"/>
    <cellStyle name="Comma 26" xfId="31"/>
    <cellStyle name="Comma 26 2" xfId="32"/>
    <cellStyle name="Comma 27" xfId="33"/>
    <cellStyle name="Comma 27 2" xfId="34"/>
    <cellStyle name="Comma 28" xfId="35"/>
    <cellStyle name="Comma 28 2" xfId="36"/>
    <cellStyle name="Comma 29" xfId="37"/>
    <cellStyle name="Comma 29 2" xfId="38"/>
    <cellStyle name="Comma 3" xfId="394"/>
    <cellStyle name="Comma 30" xfId="39"/>
    <cellStyle name="Comma 30 2" xfId="40"/>
    <cellStyle name="Comma 31" xfId="41"/>
    <cellStyle name="Comma 31 2" xfId="42"/>
    <cellStyle name="Comma 32" xfId="43"/>
    <cellStyle name="Comma 32 2" xfId="44"/>
    <cellStyle name="Comma 33" xfId="45"/>
    <cellStyle name="Comma 33 2" xfId="46"/>
    <cellStyle name="Comma 34" xfId="47"/>
    <cellStyle name="Comma 34 2" xfId="48"/>
    <cellStyle name="Comma 35" xfId="49"/>
    <cellStyle name="Comma 35 2" xfId="50"/>
    <cellStyle name="Comma 36" xfId="51"/>
    <cellStyle name="Comma 36 2" xfId="52"/>
    <cellStyle name="Comma 37" xfId="53"/>
    <cellStyle name="Comma 37 2" xfId="54"/>
    <cellStyle name="Comma 38" xfId="55"/>
    <cellStyle name="Comma 38 2" xfId="56"/>
    <cellStyle name="Comma 39" xfId="57"/>
    <cellStyle name="Comma 39 2" xfId="58"/>
    <cellStyle name="Comma 4" xfId="59"/>
    <cellStyle name="Comma 4 2" xfId="60"/>
    <cellStyle name="Comma 4 3" xfId="481"/>
    <cellStyle name="Comma 40" xfId="61"/>
    <cellStyle name="Comma 40 2" xfId="62"/>
    <cellStyle name="Comma 41" xfId="63"/>
    <cellStyle name="Comma 41 2" xfId="64"/>
    <cellStyle name="Comma 42" xfId="65"/>
    <cellStyle name="Comma 42 2" xfId="66"/>
    <cellStyle name="Comma 43" xfId="67"/>
    <cellStyle name="Comma 43 2" xfId="68"/>
    <cellStyle name="Comma 44" xfId="69"/>
    <cellStyle name="Comma 44 2" xfId="70"/>
    <cellStyle name="Comma 5" xfId="71"/>
    <cellStyle name="Comma 5 2" xfId="72"/>
    <cellStyle name="Comma 5 3" xfId="482"/>
    <cellStyle name="Comma 50" xfId="73"/>
    <cellStyle name="Comma 50 2" xfId="74"/>
    <cellStyle name="Comma 51" xfId="75"/>
    <cellStyle name="Comma 51 2" xfId="76"/>
    <cellStyle name="Comma 52" xfId="77"/>
    <cellStyle name="Comma 52 2" xfId="78"/>
    <cellStyle name="Comma 53" xfId="79"/>
    <cellStyle name="Comma 53 2" xfId="80"/>
    <cellStyle name="Comma 54" xfId="81"/>
    <cellStyle name="Comma 54 2" xfId="82"/>
    <cellStyle name="Comma 6" xfId="470"/>
    <cellStyle name="Comma 7" xfId="83"/>
    <cellStyle name="Comma 7 2" xfId="84"/>
    <cellStyle name="Comma 7 3" xfId="483"/>
    <cellStyle name="Comma 75" xfId="85"/>
    <cellStyle name="Comma 76" xfId="86"/>
    <cellStyle name="Comma 76 2" xfId="761"/>
    <cellStyle name="Comma 77" xfId="87"/>
    <cellStyle name="Comma 8" xfId="474"/>
    <cellStyle name="Comma 9" xfId="480"/>
    <cellStyle name="Currency 2" xfId="395"/>
    <cellStyle name="Currency 235" xfId="89"/>
    <cellStyle name="Currency 236" xfId="90"/>
    <cellStyle name="Currency 3" xfId="471"/>
    <cellStyle name="Currency 4" xfId="475"/>
    <cellStyle name="Currency 5" xfId="484"/>
    <cellStyle name="Currency 6" xfId="88"/>
    <cellStyle name="Explanatory Text" xfId="781" builtinId="53" customBuiltin="1"/>
    <cellStyle name="Fund" xfId="397"/>
    <cellStyle name="Good" xfId="771" builtinId="26" customBuiltin="1"/>
    <cellStyle name="Heading 1" xfId="767" builtinId="16" customBuiltin="1"/>
    <cellStyle name="Heading 2" xfId="768" builtinId="17" customBuiltin="1"/>
    <cellStyle name="Heading 3" xfId="769" builtinId="18" customBuiltin="1"/>
    <cellStyle name="Heading 4" xfId="770" builtinId="19" customBuiltin="1"/>
    <cellStyle name="Input" xfId="774" builtinId="20" customBuiltin="1"/>
    <cellStyle name="Linked Cell" xfId="777" builtinId="24" customBuiltin="1"/>
    <cellStyle name="Neutral" xfId="773" builtinId="28" customBuiltin="1"/>
    <cellStyle name="Normal" xfId="0" builtinId="0"/>
    <cellStyle name="Normal 10" xfId="91"/>
    <cellStyle name="Normal 10 2" xfId="92"/>
    <cellStyle name="Normal 10 3" xfId="485"/>
    <cellStyle name="Normal 11" xfId="479"/>
    <cellStyle name="Normal 12" xfId="3"/>
    <cellStyle name="Normal 13" xfId="763"/>
    <cellStyle name="Normal 14" xfId="764"/>
    <cellStyle name="Normal 153" xfId="398"/>
    <cellStyle name="Normal 153 2" xfId="486"/>
    <cellStyle name="Normal 154" xfId="399"/>
    <cellStyle name="Normal 154 2" xfId="487"/>
    <cellStyle name="Normal 155" xfId="400"/>
    <cellStyle name="Normal 155 2" xfId="488"/>
    <cellStyle name="Normal 156" xfId="401"/>
    <cellStyle name="Normal 156 2" xfId="489"/>
    <cellStyle name="Normal 157" xfId="402"/>
    <cellStyle name="Normal 157 2" xfId="490"/>
    <cellStyle name="Normal 158" xfId="403"/>
    <cellStyle name="Normal 158 2" xfId="491"/>
    <cellStyle name="Normal 159" xfId="404"/>
    <cellStyle name="Normal 159 2" xfId="492"/>
    <cellStyle name="Normal 160" xfId="405"/>
    <cellStyle name="Normal 160 2" xfId="493"/>
    <cellStyle name="Normal 161" xfId="406"/>
    <cellStyle name="Normal 161 2" xfId="494"/>
    <cellStyle name="Normal 162" xfId="407"/>
    <cellStyle name="Normal 162 2" xfId="495"/>
    <cellStyle name="Normal 163" xfId="408"/>
    <cellStyle name="Normal 163 2" xfId="496"/>
    <cellStyle name="Normal 164" xfId="409"/>
    <cellStyle name="Normal 164 2" xfId="497"/>
    <cellStyle name="Normal 165" xfId="410"/>
    <cellStyle name="Normal 165 2" xfId="498"/>
    <cellStyle name="Normal 166" xfId="411"/>
    <cellStyle name="Normal 166 2" xfId="499"/>
    <cellStyle name="Normal 167" xfId="412"/>
    <cellStyle name="Normal 167 2" xfId="500"/>
    <cellStyle name="Normal 168" xfId="413"/>
    <cellStyle name="Normal 168 2" xfId="501"/>
    <cellStyle name="Normal 169" xfId="414"/>
    <cellStyle name="Normal 169 2" xfId="502"/>
    <cellStyle name="Normal 170" xfId="415"/>
    <cellStyle name="Normal 170 2" xfId="503"/>
    <cellStyle name="Normal 171" xfId="416"/>
    <cellStyle name="Normal 171 2" xfId="504"/>
    <cellStyle name="Normal 172" xfId="417"/>
    <cellStyle name="Normal 172 2" xfId="505"/>
    <cellStyle name="Normal 173" xfId="418"/>
    <cellStyle name="Normal 173 2" xfId="506"/>
    <cellStyle name="Normal 174" xfId="419"/>
    <cellStyle name="Normal 174 2" xfId="507"/>
    <cellStyle name="Normal 19" xfId="420"/>
    <cellStyle name="Normal 19 2" xfId="508"/>
    <cellStyle name="Normal 2" xfId="93"/>
    <cellStyle name="Normal 2 10" xfId="421"/>
    <cellStyle name="Normal 2 10 2" xfId="509"/>
    <cellStyle name="Normal 2 11" xfId="422"/>
    <cellStyle name="Normal 2 11 2" xfId="510"/>
    <cellStyle name="Normal 2 12" xfId="423"/>
    <cellStyle name="Normal 2 12 2" xfId="511"/>
    <cellStyle name="Normal 2 13" xfId="424"/>
    <cellStyle name="Normal 2 13 2" xfId="512"/>
    <cellStyle name="Normal 2 14" xfId="425"/>
    <cellStyle name="Normal 2 14 2" xfId="513"/>
    <cellStyle name="Normal 2 15" xfId="426"/>
    <cellStyle name="Normal 2 15 2" xfId="514"/>
    <cellStyle name="Normal 2 16" xfId="427"/>
    <cellStyle name="Normal 2 16 2" xfId="515"/>
    <cellStyle name="Normal 2 17" xfId="428"/>
    <cellStyle name="Normal 2 17 2" xfId="516"/>
    <cellStyle name="Normal 2 18" xfId="429"/>
    <cellStyle name="Normal 2 19" xfId="477"/>
    <cellStyle name="Normal 2 2" xfId="430"/>
    <cellStyle name="Normal 2 2 2" xfId="431"/>
    <cellStyle name="Normal 2 2 2 2" xfId="517"/>
    <cellStyle name="Normal 2 2 3" xfId="432"/>
    <cellStyle name="Normal 2 2 3 2" xfId="518"/>
    <cellStyle name="Normal 2 20" xfId="808"/>
    <cellStyle name="Normal 2 3" xfId="433"/>
    <cellStyle name="Normal 2 3 2" xfId="519"/>
    <cellStyle name="Normal 2 4" xfId="434"/>
    <cellStyle name="Normal 2 4 2" xfId="520"/>
    <cellStyle name="Normal 2 5" xfId="435"/>
    <cellStyle name="Normal 2 5 2" xfId="521"/>
    <cellStyle name="Normal 2 6" xfId="436"/>
    <cellStyle name="Normal 2 6 2" xfId="522"/>
    <cellStyle name="Normal 2 7" xfId="437"/>
    <cellStyle name="Normal 2 7 2" xfId="523"/>
    <cellStyle name="Normal 2 8" xfId="438"/>
    <cellStyle name="Normal 2 8 2" xfId="524"/>
    <cellStyle name="Normal 2 9" xfId="439"/>
    <cellStyle name="Normal 2 9 2" xfId="525"/>
    <cellStyle name="Normal 211" xfId="94"/>
    <cellStyle name="Normal 211 2" xfId="95"/>
    <cellStyle name="Normal 211 2 2" xfId="762"/>
    <cellStyle name="Normal 212" xfId="96"/>
    <cellStyle name="Normal 212 2" xfId="97"/>
    <cellStyle name="Normal 212 3" xfId="736"/>
    <cellStyle name="Normal 213" xfId="98"/>
    <cellStyle name="Normal 213 2" xfId="99"/>
    <cellStyle name="Normal 213 3" xfId="739"/>
    <cellStyle name="Normal 214" xfId="100"/>
    <cellStyle name="Normal 214 2" xfId="101"/>
    <cellStyle name="Normal 214 3" xfId="742"/>
    <cellStyle name="Normal 215" xfId="102"/>
    <cellStyle name="Normal 215 2" xfId="103"/>
    <cellStyle name="Normal 215 3" xfId="745"/>
    <cellStyle name="Normal 216" xfId="104"/>
    <cellStyle name="Normal 216 2" xfId="105"/>
    <cellStyle name="Normal 217" xfId="106"/>
    <cellStyle name="Normal 217 2" xfId="107"/>
    <cellStyle name="Normal 217 3" xfId="734"/>
    <cellStyle name="Normal 218" xfId="108"/>
    <cellStyle name="Normal 218 2" xfId="109"/>
    <cellStyle name="Normal 218 3" xfId="737"/>
    <cellStyle name="Normal 219" xfId="110"/>
    <cellStyle name="Normal 219 2" xfId="111"/>
    <cellStyle name="Normal 219 3" xfId="740"/>
    <cellStyle name="Normal 220" xfId="112"/>
    <cellStyle name="Normal 220 2" xfId="113"/>
    <cellStyle name="Normal 220 3" xfId="743"/>
    <cellStyle name="Normal 221" xfId="114"/>
    <cellStyle name="Normal 221 2" xfId="115"/>
    <cellStyle name="Normal 222" xfId="116"/>
    <cellStyle name="Normal 222 2" xfId="117"/>
    <cellStyle name="Normal 222 3" xfId="735"/>
    <cellStyle name="Normal 223" xfId="118"/>
    <cellStyle name="Normal 223 2" xfId="119"/>
    <cellStyle name="Normal 223 3" xfId="738"/>
    <cellStyle name="Normal 224" xfId="120"/>
    <cellStyle name="Normal 224 2" xfId="121"/>
    <cellStyle name="Normal 224 3" xfId="741"/>
    <cellStyle name="Normal 225" xfId="122"/>
    <cellStyle name="Normal 225 2" xfId="123"/>
    <cellStyle name="Normal 225 3" xfId="744"/>
    <cellStyle name="Normal 226" xfId="124"/>
    <cellStyle name="Normal 226 2" xfId="125"/>
    <cellStyle name="Normal 226 3" xfId="746"/>
    <cellStyle name="Normal 227" xfId="126"/>
    <cellStyle name="Normal 227 2" xfId="127"/>
    <cellStyle name="Normal 227 3" xfId="747"/>
    <cellStyle name="Normal 228" xfId="128"/>
    <cellStyle name="Normal 228 2" xfId="129"/>
    <cellStyle name="Normal 228 3" xfId="748"/>
    <cellStyle name="Normal 229" xfId="130"/>
    <cellStyle name="Normal 229 2" xfId="131"/>
    <cellStyle name="Normal 229 3" xfId="749"/>
    <cellStyle name="Normal 230" xfId="132"/>
    <cellStyle name="Normal 230 2" xfId="133"/>
    <cellStyle name="Normal 230 3" xfId="750"/>
    <cellStyle name="Normal 231" xfId="134"/>
    <cellStyle name="Normal 231 2" xfId="135"/>
    <cellStyle name="Normal 231 3" xfId="751"/>
    <cellStyle name="Normal 232" xfId="136"/>
    <cellStyle name="Normal 232 2" xfId="137"/>
    <cellStyle name="Normal 232 3" xfId="752"/>
    <cellStyle name="Normal 233" xfId="138"/>
    <cellStyle name="Normal 233 2" xfId="139"/>
    <cellStyle name="Normal 233 3" xfId="753"/>
    <cellStyle name="Normal 234" xfId="140"/>
    <cellStyle name="Normal 234 2" xfId="141"/>
    <cellStyle name="Normal 234 3" xfId="754"/>
    <cellStyle name="Normal 235" xfId="142"/>
    <cellStyle name="Normal 235 2" xfId="143"/>
    <cellStyle name="Normal 235 3" xfId="755"/>
    <cellStyle name="Normal 236" xfId="144"/>
    <cellStyle name="Normal 236 2" xfId="145"/>
    <cellStyle name="Normal 236 3" xfId="756"/>
    <cellStyle name="Normal 237" xfId="146"/>
    <cellStyle name="Normal 237 2" xfId="147"/>
    <cellStyle name="Normal 237 3" xfId="757"/>
    <cellStyle name="Normal 238" xfId="148"/>
    <cellStyle name="Normal 238 2" xfId="149"/>
    <cellStyle name="Normal 238 3" xfId="758"/>
    <cellStyle name="Normal 239" xfId="150"/>
    <cellStyle name="Normal 239 2" xfId="151"/>
    <cellStyle name="Normal 239 3" xfId="759"/>
    <cellStyle name="Normal 240" xfId="152"/>
    <cellStyle name="Normal 240 2" xfId="153"/>
    <cellStyle name="Normal 240 3" xfId="760"/>
    <cellStyle name="Normal 29" xfId="440"/>
    <cellStyle name="Normal 29 2" xfId="526"/>
    <cellStyle name="Normal 3" xfId="154"/>
    <cellStyle name="Normal 3 10" xfId="155"/>
    <cellStyle name="Normal 3 10 2" xfId="528"/>
    <cellStyle name="Normal 3 100" xfId="156"/>
    <cellStyle name="Normal 3 100 2" xfId="529"/>
    <cellStyle name="Normal 3 101" xfId="157"/>
    <cellStyle name="Normal 3 101 2" xfId="530"/>
    <cellStyle name="Normal 3 102" xfId="158"/>
    <cellStyle name="Normal 3 102 2" xfId="531"/>
    <cellStyle name="Normal 3 103" xfId="159"/>
    <cellStyle name="Normal 3 103 2" xfId="532"/>
    <cellStyle name="Normal 3 104" xfId="160"/>
    <cellStyle name="Normal 3 104 2" xfId="533"/>
    <cellStyle name="Normal 3 105" xfId="161"/>
    <cellStyle name="Normal 3 105 2" xfId="534"/>
    <cellStyle name="Normal 3 106" xfId="162"/>
    <cellStyle name="Normal 3 106 2" xfId="535"/>
    <cellStyle name="Normal 3 107" xfId="163"/>
    <cellStyle name="Normal 3 107 2" xfId="536"/>
    <cellStyle name="Normal 3 108" xfId="164"/>
    <cellStyle name="Normal 3 108 2" xfId="537"/>
    <cellStyle name="Normal 3 109" xfId="165"/>
    <cellStyle name="Normal 3 109 2" xfId="538"/>
    <cellStyle name="Normal 3 11" xfId="166"/>
    <cellStyle name="Normal 3 11 2" xfId="539"/>
    <cellStyle name="Normal 3 110" xfId="167"/>
    <cellStyle name="Normal 3 110 2" xfId="540"/>
    <cellStyle name="Normal 3 111" xfId="168"/>
    <cellStyle name="Normal 3 111 2" xfId="541"/>
    <cellStyle name="Normal 3 112" xfId="169"/>
    <cellStyle name="Normal 3 112 2" xfId="542"/>
    <cellStyle name="Normal 3 113" xfId="170"/>
    <cellStyle name="Normal 3 113 2" xfId="543"/>
    <cellStyle name="Normal 3 114" xfId="171"/>
    <cellStyle name="Normal 3 114 2" xfId="544"/>
    <cellStyle name="Normal 3 115" xfId="172"/>
    <cellStyle name="Normal 3 115 2" xfId="545"/>
    <cellStyle name="Normal 3 116" xfId="173"/>
    <cellStyle name="Normal 3 116 2" xfId="546"/>
    <cellStyle name="Normal 3 117" xfId="174"/>
    <cellStyle name="Normal 3 117 2" xfId="547"/>
    <cellStyle name="Normal 3 118" xfId="175"/>
    <cellStyle name="Normal 3 118 2" xfId="548"/>
    <cellStyle name="Normal 3 119" xfId="176"/>
    <cellStyle name="Normal 3 119 2" xfId="549"/>
    <cellStyle name="Normal 3 12" xfId="177"/>
    <cellStyle name="Normal 3 12 2" xfId="550"/>
    <cellStyle name="Normal 3 120" xfId="178"/>
    <cellStyle name="Normal 3 120 2" xfId="551"/>
    <cellStyle name="Normal 3 121" xfId="179"/>
    <cellStyle name="Normal 3 121 2" xfId="552"/>
    <cellStyle name="Normal 3 122" xfId="180"/>
    <cellStyle name="Normal 3 122 2" xfId="553"/>
    <cellStyle name="Normal 3 123" xfId="181"/>
    <cellStyle name="Normal 3 123 2" xfId="554"/>
    <cellStyle name="Normal 3 124" xfId="182"/>
    <cellStyle name="Normal 3 124 2" xfId="555"/>
    <cellStyle name="Normal 3 125" xfId="183"/>
    <cellStyle name="Normal 3 125 2" xfId="556"/>
    <cellStyle name="Normal 3 126" xfId="184"/>
    <cellStyle name="Normal 3 126 2" xfId="557"/>
    <cellStyle name="Normal 3 127" xfId="185"/>
    <cellStyle name="Normal 3 127 2" xfId="558"/>
    <cellStyle name="Normal 3 128" xfId="186"/>
    <cellStyle name="Normal 3 128 2" xfId="559"/>
    <cellStyle name="Normal 3 129" xfId="187"/>
    <cellStyle name="Normal 3 129 2" xfId="560"/>
    <cellStyle name="Normal 3 13" xfId="188"/>
    <cellStyle name="Normal 3 13 2" xfId="561"/>
    <cellStyle name="Normal 3 130" xfId="189"/>
    <cellStyle name="Normal 3 130 2" xfId="562"/>
    <cellStyle name="Normal 3 131" xfId="190"/>
    <cellStyle name="Normal 3 131 2" xfId="563"/>
    <cellStyle name="Normal 3 132" xfId="191"/>
    <cellStyle name="Normal 3 132 2" xfId="564"/>
    <cellStyle name="Normal 3 133" xfId="192"/>
    <cellStyle name="Normal 3 133 2" xfId="565"/>
    <cellStyle name="Normal 3 134" xfId="193"/>
    <cellStyle name="Normal 3 134 2" xfId="566"/>
    <cellStyle name="Normal 3 135" xfId="194"/>
    <cellStyle name="Normal 3 135 2" xfId="567"/>
    <cellStyle name="Normal 3 136" xfId="195"/>
    <cellStyle name="Normal 3 136 2" xfId="568"/>
    <cellStyle name="Normal 3 137" xfId="196"/>
    <cellStyle name="Normal 3 137 2" xfId="569"/>
    <cellStyle name="Normal 3 138" xfId="197"/>
    <cellStyle name="Normal 3 138 2" xfId="570"/>
    <cellStyle name="Normal 3 139" xfId="198"/>
    <cellStyle name="Normal 3 139 2" xfId="571"/>
    <cellStyle name="Normal 3 14" xfId="199"/>
    <cellStyle name="Normal 3 14 2" xfId="572"/>
    <cellStyle name="Normal 3 140" xfId="200"/>
    <cellStyle name="Normal 3 140 2" xfId="573"/>
    <cellStyle name="Normal 3 141" xfId="201"/>
    <cellStyle name="Normal 3 141 2" xfId="574"/>
    <cellStyle name="Normal 3 142" xfId="202"/>
    <cellStyle name="Normal 3 142 2" xfId="575"/>
    <cellStyle name="Normal 3 143" xfId="203"/>
    <cellStyle name="Normal 3 143 2" xfId="576"/>
    <cellStyle name="Normal 3 144" xfId="204"/>
    <cellStyle name="Normal 3 144 2" xfId="577"/>
    <cellStyle name="Normal 3 145" xfId="205"/>
    <cellStyle name="Normal 3 145 2" xfId="578"/>
    <cellStyle name="Normal 3 146" xfId="206"/>
    <cellStyle name="Normal 3 146 2" xfId="579"/>
    <cellStyle name="Normal 3 147" xfId="207"/>
    <cellStyle name="Normal 3 147 2" xfId="580"/>
    <cellStyle name="Normal 3 148" xfId="208"/>
    <cellStyle name="Normal 3 148 2" xfId="581"/>
    <cellStyle name="Normal 3 149" xfId="209"/>
    <cellStyle name="Normal 3 149 2" xfId="582"/>
    <cellStyle name="Normal 3 15" xfId="210"/>
    <cellStyle name="Normal 3 15 2" xfId="583"/>
    <cellStyle name="Normal 3 150" xfId="211"/>
    <cellStyle name="Normal 3 150 2" xfId="584"/>
    <cellStyle name="Normal 3 151" xfId="212"/>
    <cellStyle name="Normal 3 151 2" xfId="585"/>
    <cellStyle name="Normal 3 152" xfId="213"/>
    <cellStyle name="Normal 3 152 2" xfId="586"/>
    <cellStyle name="Normal 3 153" xfId="214"/>
    <cellStyle name="Normal 3 153 2" xfId="587"/>
    <cellStyle name="Normal 3 154" xfId="215"/>
    <cellStyle name="Normal 3 154 2" xfId="588"/>
    <cellStyle name="Normal 3 155" xfId="216"/>
    <cellStyle name="Normal 3 155 2" xfId="589"/>
    <cellStyle name="Normal 3 156" xfId="217"/>
    <cellStyle name="Normal 3 156 2" xfId="590"/>
    <cellStyle name="Normal 3 157" xfId="218"/>
    <cellStyle name="Normal 3 157 2" xfId="591"/>
    <cellStyle name="Normal 3 158" xfId="219"/>
    <cellStyle name="Normal 3 158 2" xfId="592"/>
    <cellStyle name="Normal 3 159" xfId="220"/>
    <cellStyle name="Normal 3 159 2" xfId="593"/>
    <cellStyle name="Normal 3 16" xfId="221"/>
    <cellStyle name="Normal 3 16 2" xfId="594"/>
    <cellStyle name="Normal 3 160" xfId="222"/>
    <cellStyle name="Normal 3 160 2" xfId="595"/>
    <cellStyle name="Normal 3 161" xfId="223"/>
    <cellStyle name="Normal 3 161 2" xfId="596"/>
    <cellStyle name="Normal 3 162" xfId="224"/>
    <cellStyle name="Normal 3 162 2" xfId="597"/>
    <cellStyle name="Normal 3 163" xfId="225"/>
    <cellStyle name="Normal 3 163 2" xfId="598"/>
    <cellStyle name="Normal 3 164" xfId="226"/>
    <cellStyle name="Normal 3 164 2" xfId="599"/>
    <cellStyle name="Normal 3 165" xfId="227"/>
    <cellStyle name="Normal 3 165 2" xfId="600"/>
    <cellStyle name="Normal 3 166" xfId="228"/>
    <cellStyle name="Normal 3 166 2" xfId="601"/>
    <cellStyle name="Normal 3 167" xfId="229"/>
    <cellStyle name="Normal 3 167 2" xfId="602"/>
    <cellStyle name="Normal 3 168" xfId="230"/>
    <cellStyle name="Normal 3 168 2" xfId="603"/>
    <cellStyle name="Normal 3 169" xfId="231"/>
    <cellStyle name="Normal 3 169 2" xfId="604"/>
    <cellStyle name="Normal 3 17" xfId="232"/>
    <cellStyle name="Normal 3 17 2" xfId="605"/>
    <cellStyle name="Normal 3 170" xfId="233"/>
    <cellStyle name="Normal 3 170 2" xfId="606"/>
    <cellStyle name="Normal 3 171" xfId="234"/>
    <cellStyle name="Normal 3 171 2" xfId="607"/>
    <cellStyle name="Normal 3 172" xfId="235"/>
    <cellStyle name="Normal 3 172 2" xfId="608"/>
    <cellStyle name="Normal 3 173" xfId="236"/>
    <cellStyle name="Normal 3 173 2" xfId="609"/>
    <cellStyle name="Normal 3 174" xfId="237"/>
    <cellStyle name="Normal 3 174 2" xfId="610"/>
    <cellStyle name="Normal 3 175" xfId="238"/>
    <cellStyle name="Normal 3 175 2" xfId="611"/>
    <cellStyle name="Normal 3 176" xfId="239"/>
    <cellStyle name="Normal 3 176 2" xfId="612"/>
    <cellStyle name="Normal 3 177" xfId="240"/>
    <cellStyle name="Normal 3 177 2" xfId="613"/>
    <cellStyle name="Normal 3 178" xfId="241"/>
    <cellStyle name="Normal 3 178 2" xfId="614"/>
    <cellStyle name="Normal 3 179" xfId="242"/>
    <cellStyle name="Normal 3 179 2" xfId="615"/>
    <cellStyle name="Normal 3 18" xfId="243"/>
    <cellStyle name="Normal 3 18 2" xfId="616"/>
    <cellStyle name="Normal 3 180" xfId="244"/>
    <cellStyle name="Normal 3 180 2" xfId="617"/>
    <cellStyle name="Normal 3 181" xfId="245"/>
    <cellStyle name="Normal 3 181 2" xfId="618"/>
    <cellStyle name="Normal 3 182" xfId="246"/>
    <cellStyle name="Normal 3 182 2" xfId="619"/>
    <cellStyle name="Normal 3 183" xfId="247"/>
    <cellStyle name="Normal 3 184" xfId="248"/>
    <cellStyle name="Normal 3 185" xfId="249"/>
    <cellStyle name="Normal 3 186" xfId="250"/>
    <cellStyle name="Normal 3 187" xfId="251"/>
    <cellStyle name="Normal 3 188" xfId="252"/>
    <cellStyle name="Normal 3 189" xfId="253"/>
    <cellStyle name="Normal 3 19" xfId="254"/>
    <cellStyle name="Normal 3 19 2" xfId="620"/>
    <cellStyle name="Normal 3 190" xfId="255"/>
    <cellStyle name="Normal 3 191" xfId="256"/>
    <cellStyle name="Normal 3 192" xfId="257"/>
    <cellStyle name="Normal 3 193" xfId="258"/>
    <cellStyle name="Normal 3 194" xfId="259"/>
    <cellStyle name="Normal 3 195" xfId="260"/>
    <cellStyle name="Normal 3 196" xfId="261"/>
    <cellStyle name="Normal 3 197" xfId="262"/>
    <cellStyle name="Normal 3 198" xfId="263"/>
    <cellStyle name="Normal 3 199" xfId="264"/>
    <cellStyle name="Normal 3 2" xfId="265"/>
    <cellStyle name="Normal 3 2 2" xfId="621"/>
    <cellStyle name="Normal 3 20" xfId="266"/>
    <cellStyle name="Normal 3 20 2" xfId="622"/>
    <cellStyle name="Normal 3 200" xfId="267"/>
    <cellStyle name="Normal 3 201" xfId="268"/>
    <cellStyle name="Normal 3 202" xfId="269"/>
    <cellStyle name="Normal 3 203" xfId="270"/>
    <cellStyle name="Normal 3 204" xfId="271"/>
    <cellStyle name="Normal 3 205" xfId="272"/>
    <cellStyle name="Normal 3 206" xfId="273"/>
    <cellStyle name="Normal 3 207" xfId="274"/>
    <cellStyle name="Normal 3 208" xfId="275"/>
    <cellStyle name="Normal 3 209" xfId="276"/>
    <cellStyle name="Normal 3 21" xfId="277"/>
    <cellStyle name="Normal 3 21 2" xfId="623"/>
    <cellStyle name="Normal 3 210" xfId="278"/>
    <cellStyle name="Normal 3 211" xfId="279"/>
    <cellStyle name="Normal 3 212" xfId="280"/>
    <cellStyle name="Normal 3 213" xfId="281"/>
    <cellStyle name="Normal 3 214" xfId="282"/>
    <cellStyle name="Normal 3 215" xfId="283"/>
    <cellStyle name="Normal 3 216" xfId="284"/>
    <cellStyle name="Normal 3 217" xfId="285"/>
    <cellStyle name="Normal 3 218" xfId="286"/>
    <cellStyle name="Normal 3 219" xfId="287"/>
    <cellStyle name="Normal 3 22" xfId="288"/>
    <cellStyle name="Normal 3 22 2" xfId="624"/>
    <cellStyle name="Normal 3 220" xfId="289"/>
    <cellStyle name="Normal 3 221" xfId="290"/>
    <cellStyle name="Normal 3 222" xfId="291"/>
    <cellStyle name="Normal 3 223" xfId="292"/>
    <cellStyle name="Normal 3 224" xfId="293"/>
    <cellStyle name="Normal 3 225" xfId="294"/>
    <cellStyle name="Normal 3 226" xfId="295"/>
    <cellStyle name="Normal 3 227" xfId="296"/>
    <cellStyle name="Normal 3 228" xfId="297"/>
    <cellStyle name="Normal 3 229" xfId="298"/>
    <cellStyle name="Normal 3 23" xfId="299"/>
    <cellStyle name="Normal 3 23 2" xfId="625"/>
    <cellStyle name="Normal 3 230" xfId="300"/>
    <cellStyle name="Normal 3 231" xfId="301"/>
    <cellStyle name="Normal 3 232" xfId="302"/>
    <cellStyle name="Normal 3 233" xfId="303"/>
    <cellStyle name="Normal 3 234" xfId="304"/>
    <cellStyle name="Normal 3 235" xfId="527"/>
    <cellStyle name="Normal 3 236" xfId="810"/>
    <cellStyle name="Normal 3 24" xfId="305"/>
    <cellStyle name="Normal 3 24 2" xfId="626"/>
    <cellStyle name="Normal 3 25" xfId="306"/>
    <cellStyle name="Normal 3 25 2" xfId="627"/>
    <cellStyle name="Normal 3 26" xfId="307"/>
    <cellStyle name="Normal 3 26 2" xfId="628"/>
    <cellStyle name="Normal 3 27" xfId="308"/>
    <cellStyle name="Normal 3 27 2" xfId="629"/>
    <cellStyle name="Normal 3 28" xfId="309"/>
    <cellStyle name="Normal 3 28 2" xfId="630"/>
    <cellStyle name="Normal 3 29" xfId="310"/>
    <cellStyle name="Normal 3 29 2" xfId="631"/>
    <cellStyle name="Normal 3 3" xfId="311"/>
    <cellStyle name="Normal 3 3 2" xfId="632"/>
    <cellStyle name="Normal 3 30" xfId="312"/>
    <cellStyle name="Normal 3 30 2" xfId="633"/>
    <cellStyle name="Normal 3 31" xfId="313"/>
    <cellStyle name="Normal 3 31 2" xfId="634"/>
    <cellStyle name="Normal 3 32" xfId="314"/>
    <cellStyle name="Normal 3 32 2" xfId="635"/>
    <cellStyle name="Normal 3 33" xfId="315"/>
    <cellStyle name="Normal 3 33 2" xfId="636"/>
    <cellStyle name="Normal 3 34" xfId="316"/>
    <cellStyle name="Normal 3 34 2" xfId="637"/>
    <cellStyle name="Normal 3 35" xfId="317"/>
    <cellStyle name="Normal 3 35 2" xfId="638"/>
    <cellStyle name="Normal 3 36" xfId="318"/>
    <cellStyle name="Normal 3 36 2" xfId="639"/>
    <cellStyle name="Normal 3 37" xfId="319"/>
    <cellStyle name="Normal 3 37 2" xfId="640"/>
    <cellStyle name="Normal 3 38" xfId="320"/>
    <cellStyle name="Normal 3 38 2" xfId="641"/>
    <cellStyle name="Normal 3 39" xfId="321"/>
    <cellStyle name="Normal 3 39 2" xfId="642"/>
    <cellStyle name="Normal 3 4" xfId="322"/>
    <cellStyle name="Normal 3 4 2" xfId="643"/>
    <cellStyle name="Normal 3 40" xfId="323"/>
    <cellStyle name="Normal 3 40 2" xfId="644"/>
    <cellStyle name="Normal 3 41" xfId="324"/>
    <cellStyle name="Normal 3 41 2" xfId="645"/>
    <cellStyle name="Normal 3 42" xfId="325"/>
    <cellStyle name="Normal 3 42 2" xfId="646"/>
    <cellStyle name="Normal 3 43" xfId="326"/>
    <cellStyle name="Normal 3 43 2" xfId="647"/>
    <cellStyle name="Normal 3 44" xfId="327"/>
    <cellStyle name="Normal 3 44 2" xfId="648"/>
    <cellStyle name="Normal 3 45" xfId="328"/>
    <cellStyle name="Normal 3 45 2" xfId="649"/>
    <cellStyle name="Normal 3 46" xfId="329"/>
    <cellStyle name="Normal 3 46 2" xfId="650"/>
    <cellStyle name="Normal 3 47" xfId="330"/>
    <cellStyle name="Normal 3 47 2" xfId="651"/>
    <cellStyle name="Normal 3 48" xfId="331"/>
    <cellStyle name="Normal 3 48 2" xfId="652"/>
    <cellStyle name="Normal 3 49" xfId="332"/>
    <cellStyle name="Normal 3 49 2" xfId="653"/>
    <cellStyle name="Normal 3 5" xfId="333"/>
    <cellStyle name="Normal 3 5 2" xfId="654"/>
    <cellStyle name="Normal 3 50" xfId="334"/>
    <cellStyle name="Normal 3 50 2" xfId="655"/>
    <cellStyle name="Normal 3 51" xfId="335"/>
    <cellStyle name="Normal 3 51 2" xfId="656"/>
    <cellStyle name="Normal 3 52" xfId="336"/>
    <cellStyle name="Normal 3 52 2" xfId="657"/>
    <cellStyle name="Normal 3 53" xfId="337"/>
    <cellStyle name="Normal 3 53 2" xfId="658"/>
    <cellStyle name="Normal 3 54" xfId="338"/>
    <cellStyle name="Normal 3 54 2" xfId="659"/>
    <cellStyle name="Normal 3 55" xfId="339"/>
    <cellStyle name="Normal 3 55 2" xfId="660"/>
    <cellStyle name="Normal 3 56" xfId="340"/>
    <cellStyle name="Normal 3 56 2" xfId="661"/>
    <cellStyle name="Normal 3 57" xfId="341"/>
    <cellStyle name="Normal 3 57 2" xfId="662"/>
    <cellStyle name="Normal 3 58" xfId="342"/>
    <cellStyle name="Normal 3 58 2" xfId="663"/>
    <cellStyle name="Normal 3 59" xfId="343"/>
    <cellStyle name="Normal 3 59 2" xfId="664"/>
    <cellStyle name="Normal 3 6" xfId="344"/>
    <cellStyle name="Normal 3 6 2" xfId="665"/>
    <cellStyle name="Normal 3 60" xfId="345"/>
    <cellStyle name="Normal 3 60 2" xfId="666"/>
    <cellStyle name="Normal 3 61" xfId="346"/>
    <cellStyle name="Normal 3 61 2" xfId="667"/>
    <cellStyle name="Normal 3 62" xfId="347"/>
    <cellStyle name="Normal 3 62 2" xfId="668"/>
    <cellStyle name="Normal 3 63" xfId="348"/>
    <cellStyle name="Normal 3 63 2" xfId="669"/>
    <cellStyle name="Normal 3 64" xfId="349"/>
    <cellStyle name="Normal 3 64 2" xfId="670"/>
    <cellStyle name="Normal 3 65" xfId="350"/>
    <cellStyle name="Normal 3 65 2" xfId="671"/>
    <cellStyle name="Normal 3 66" xfId="351"/>
    <cellStyle name="Normal 3 66 2" xfId="672"/>
    <cellStyle name="Normal 3 67" xfId="352"/>
    <cellStyle name="Normal 3 67 2" xfId="673"/>
    <cellStyle name="Normal 3 68" xfId="353"/>
    <cellStyle name="Normal 3 68 2" xfId="674"/>
    <cellStyle name="Normal 3 69" xfId="354"/>
    <cellStyle name="Normal 3 69 2" xfId="675"/>
    <cellStyle name="Normal 3 7" xfId="355"/>
    <cellStyle name="Normal 3 7 2" xfId="676"/>
    <cellStyle name="Normal 3 70" xfId="356"/>
    <cellStyle name="Normal 3 70 2" xfId="677"/>
    <cellStyle name="Normal 3 71" xfId="357"/>
    <cellStyle name="Normal 3 71 2" xfId="678"/>
    <cellStyle name="Normal 3 72" xfId="358"/>
    <cellStyle name="Normal 3 72 2" xfId="679"/>
    <cellStyle name="Normal 3 73" xfId="359"/>
    <cellStyle name="Normal 3 73 2" xfId="680"/>
    <cellStyle name="Normal 3 74" xfId="360"/>
    <cellStyle name="Normal 3 74 2" xfId="681"/>
    <cellStyle name="Normal 3 75" xfId="361"/>
    <cellStyle name="Normal 3 75 2" xfId="682"/>
    <cellStyle name="Normal 3 76" xfId="362"/>
    <cellStyle name="Normal 3 76 2" xfId="683"/>
    <cellStyle name="Normal 3 77" xfId="363"/>
    <cellStyle name="Normal 3 77 2" xfId="684"/>
    <cellStyle name="Normal 3 78" xfId="364"/>
    <cellStyle name="Normal 3 78 2" xfId="685"/>
    <cellStyle name="Normal 3 79" xfId="365"/>
    <cellStyle name="Normal 3 79 2" xfId="686"/>
    <cellStyle name="Normal 3 8" xfId="366"/>
    <cellStyle name="Normal 3 8 2" xfId="687"/>
    <cellStyle name="Normal 3 80" xfId="367"/>
    <cellStyle name="Normal 3 80 2" xfId="688"/>
    <cellStyle name="Normal 3 81" xfId="368"/>
    <cellStyle name="Normal 3 81 2" xfId="689"/>
    <cellStyle name="Normal 3 82" xfId="369"/>
    <cellStyle name="Normal 3 82 2" xfId="690"/>
    <cellStyle name="Normal 3 83" xfId="370"/>
    <cellStyle name="Normal 3 83 2" xfId="691"/>
    <cellStyle name="Normal 3 84" xfId="371"/>
    <cellStyle name="Normal 3 84 2" xfId="692"/>
    <cellStyle name="Normal 3 85" xfId="372"/>
    <cellStyle name="Normal 3 85 2" xfId="693"/>
    <cellStyle name="Normal 3 86" xfId="373"/>
    <cellStyle name="Normal 3 86 2" xfId="694"/>
    <cellStyle name="Normal 3 87" xfId="374"/>
    <cellStyle name="Normal 3 87 2" xfId="695"/>
    <cellStyle name="Normal 3 88" xfId="375"/>
    <cellStyle name="Normal 3 88 2" xfId="696"/>
    <cellStyle name="Normal 3 89" xfId="376"/>
    <cellStyle name="Normal 3 89 2" xfId="697"/>
    <cellStyle name="Normal 3 9" xfId="377"/>
    <cellStyle name="Normal 3 9 2" xfId="698"/>
    <cellStyle name="Normal 3 90" xfId="378"/>
    <cellStyle name="Normal 3 90 2" xfId="699"/>
    <cellStyle name="Normal 3 91" xfId="379"/>
    <cellStyle name="Normal 3 91 2" xfId="700"/>
    <cellStyle name="Normal 3 92" xfId="380"/>
    <cellStyle name="Normal 3 92 2" xfId="701"/>
    <cellStyle name="Normal 3 93" xfId="381"/>
    <cellStyle name="Normal 3 93 2" xfId="702"/>
    <cellStyle name="Normal 3 94" xfId="382"/>
    <cellStyle name="Normal 3 94 2" xfId="703"/>
    <cellStyle name="Normal 3 95" xfId="383"/>
    <cellStyle name="Normal 3 95 2" xfId="704"/>
    <cellStyle name="Normal 3 96" xfId="384"/>
    <cellStyle name="Normal 3 96 2" xfId="705"/>
    <cellStyle name="Normal 3 97" xfId="385"/>
    <cellStyle name="Normal 3 97 2" xfId="706"/>
    <cellStyle name="Normal 3 98" xfId="386"/>
    <cellStyle name="Normal 3 98 2" xfId="707"/>
    <cellStyle name="Normal 3 99" xfId="387"/>
    <cellStyle name="Normal 3 99 2" xfId="708"/>
    <cellStyle name="Normal 30" xfId="441"/>
    <cellStyle name="Normal 30 2" xfId="388"/>
    <cellStyle name="Normal 30 3" xfId="709"/>
    <cellStyle name="Normal 4" xfId="466"/>
    <cellStyle name="Normal 5" xfId="467"/>
    <cellStyle name="Normal 55" xfId="442"/>
    <cellStyle name="Normal 55 2" xfId="710"/>
    <cellStyle name="Normal 56" xfId="443"/>
    <cellStyle name="Normal 56 2" xfId="711"/>
    <cellStyle name="Normal 57" xfId="444"/>
    <cellStyle name="Normal 57 2" xfId="712"/>
    <cellStyle name="Normal 58" xfId="445"/>
    <cellStyle name="Normal 58 2" xfId="713"/>
    <cellStyle name="Normal 59" xfId="446"/>
    <cellStyle name="Normal 59 2" xfId="714"/>
    <cellStyle name="Normal 6" xfId="393"/>
    <cellStyle name="Normal 60" xfId="447"/>
    <cellStyle name="Normal 60 2" xfId="715"/>
    <cellStyle name="Normal 61" xfId="448"/>
    <cellStyle name="Normal 61 2" xfId="716"/>
    <cellStyle name="Normal 62" xfId="449"/>
    <cellStyle name="Normal 62 2" xfId="717"/>
    <cellStyle name="Normal 63" xfId="450"/>
    <cellStyle name="Normal 63 2" xfId="718"/>
    <cellStyle name="Normal 64" xfId="451"/>
    <cellStyle name="Normal 64 2" xfId="719"/>
    <cellStyle name="Normal 65" xfId="452"/>
    <cellStyle name="Normal 65 2" xfId="720"/>
    <cellStyle name="Normal 66" xfId="453"/>
    <cellStyle name="Normal 66 2" xfId="721"/>
    <cellStyle name="Normal 67" xfId="454"/>
    <cellStyle name="Normal 67 2" xfId="722"/>
    <cellStyle name="Normal 68" xfId="455"/>
    <cellStyle name="Normal 68 2" xfId="723"/>
    <cellStyle name="Normal 69" xfId="456"/>
    <cellStyle name="Normal 69 2" xfId="724"/>
    <cellStyle name="Normal 7" xfId="469"/>
    <cellStyle name="Normal 70" xfId="457"/>
    <cellStyle name="Normal 70 2" xfId="725"/>
    <cellStyle name="Normal 71" xfId="458"/>
    <cellStyle name="Normal 71 2" xfId="726"/>
    <cellStyle name="Normal 72" xfId="459"/>
    <cellStyle name="Normal 72 2" xfId="727"/>
    <cellStyle name="Normal 73" xfId="460"/>
    <cellStyle name="Normal 73 2" xfId="728"/>
    <cellStyle name="Normal 74" xfId="461"/>
    <cellStyle name="Normal 74 2" xfId="729"/>
    <cellStyle name="Normal 75" xfId="462"/>
    <cellStyle name="Normal 75 2" xfId="730"/>
    <cellStyle name="Normal 76" xfId="463"/>
    <cellStyle name="Normal 76 2" xfId="731"/>
    <cellStyle name="Normal 78" xfId="389"/>
    <cellStyle name="Normal 78 2" xfId="390"/>
    <cellStyle name="Normal 78 3" xfId="732"/>
    <cellStyle name="Normal 8" xfId="473"/>
    <cellStyle name="Normal 9" xfId="478"/>
    <cellStyle name="Normal_AIRPLAN.XLS" xfId="2"/>
    <cellStyle name="Normal_Financial Plan" xfId="765"/>
    <cellStyle name="Note" xfId="780" builtinId="10" customBuiltin="1"/>
    <cellStyle name="Note 2" xfId="809"/>
    <cellStyle name="Note 3" xfId="811"/>
    <cellStyle name="Org" xfId="464"/>
    <cellStyle name="Output" xfId="775" builtinId="21" customBuiltin="1"/>
    <cellStyle name="Percent 2" xfId="392"/>
    <cellStyle name="Percent 3" xfId="468"/>
    <cellStyle name="Percent 4" xfId="472"/>
    <cellStyle name="Percent 5" xfId="476"/>
    <cellStyle name="Percent 6" xfId="733"/>
    <cellStyle name="Percent 7" xfId="391"/>
    <cellStyle name="Title" xfId="766" builtinId="15" customBuiltin="1"/>
    <cellStyle name="Total" xfId="782" builtinId="25" customBuiltin="1"/>
    <cellStyle name="Warning Text" xfId="779" builtinId="11" customBuiltin="1"/>
  </cellStyles>
  <dxfs count="0"/>
  <tableStyles count="0" defaultTableStyle="TableStyleMedium9" defaultPivotStyle="PivotStyleLight16"/>
  <colors>
    <mruColors>
      <color rgb="FF0D0D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0"/>
  <sheetViews>
    <sheetView tabSelected="1" topLeftCell="C1" zoomScaleNormal="100" workbookViewId="0">
      <selection sqref="A1:G38"/>
    </sheetView>
  </sheetViews>
  <sheetFormatPr defaultColWidth="9.140625" defaultRowHeight="15"/>
  <cols>
    <col min="1" max="1" width="47.42578125" style="1" customWidth="1"/>
    <col min="2" max="2" width="12.7109375" style="15" bestFit="1" customWidth="1"/>
    <col min="3" max="3" width="12.85546875" style="15" bestFit="1" customWidth="1"/>
    <col min="4" max="5" width="12.7109375" style="15" bestFit="1" customWidth="1"/>
    <col min="6" max="6" width="15.28515625" style="15" bestFit="1" customWidth="1"/>
    <col min="7" max="7" width="46.7109375" style="1" bestFit="1" customWidth="1"/>
    <col min="8" max="8" width="46.85546875" style="1" customWidth="1"/>
    <col min="9" max="9" width="70.5703125" style="1" customWidth="1"/>
    <col min="10" max="13" width="9.140625" style="1"/>
    <col min="14" max="14" width="32.85546875" style="1" customWidth="1"/>
    <col min="15" max="16384" width="9.140625" style="1"/>
  </cols>
  <sheetData>
    <row r="1" spans="1:11" ht="18.75">
      <c r="A1" s="87" t="s">
        <v>39</v>
      </c>
      <c r="B1" s="87"/>
      <c r="C1" s="87"/>
      <c r="D1" s="87"/>
      <c r="E1" s="87"/>
      <c r="F1" s="87"/>
      <c r="G1" s="87"/>
      <c r="H1" s="4"/>
    </row>
    <row r="2" spans="1:11" ht="15.75">
      <c r="A2" s="83" t="s">
        <v>44</v>
      </c>
      <c r="B2" s="84"/>
      <c r="C2" s="84"/>
      <c r="D2" s="84"/>
      <c r="E2" s="84"/>
      <c r="F2" s="84"/>
      <c r="G2" s="84"/>
      <c r="H2" s="2"/>
      <c r="I2" s="2"/>
      <c r="J2" s="2"/>
      <c r="K2" s="2"/>
    </row>
    <row r="3" spans="1:11" ht="15.75">
      <c r="A3" s="83" t="s">
        <v>43</v>
      </c>
      <c r="B3" s="85"/>
      <c r="C3" s="85"/>
      <c r="D3" s="85"/>
      <c r="E3" s="85"/>
      <c r="F3" s="85"/>
      <c r="G3" s="86" t="s">
        <v>40</v>
      </c>
    </row>
    <row r="4" spans="1:11" ht="15.75">
      <c r="A4" s="83" t="s">
        <v>41</v>
      </c>
      <c r="B4" s="85"/>
      <c r="C4" s="85"/>
      <c r="D4" s="85"/>
      <c r="E4" s="85"/>
      <c r="F4" s="85"/>
      <c r="G4" s="86" t="s">
        <v>42</v>
      </c>
    </row>
    <row r="5" spans="1:11" s="4" customFormat="1">
      <c r="A5" s="69"/>
      <c r="B5" s="70"/>
      <c r="C5" s="70"/>
      <c r="D5" s="70"/>
      <c r="E5" s="70"/>
      <c r="F5" s="70"/>
      <c r="G5" s="71"/>
      <c r="I5" s="3"/>
    </row>
    <row r="6" spans="1:11" s="4" customFormat="1" ht="60">
      <c r="A6" s="26"/>
      <c r="B6" s="27" t="s">
        <v>23</v>
      </c>
      <c r="C6" s="27" t="s">
        <v>24</v>
      </c>
      <c r="D6" s="27" t="s">
        <v>25</v>
      </c>
      <c r="E6" s="27" t="s">
        <v>26</v>
      </c>
      <c r="F6" s="27" t="s">
        <v>17</v>
      </c>
      <c r="G6" s="28" t="s">
        <v>16</v>
      </c>
      <c r="I6" s="3"/>
    </row>
    <row r="7" spans="1:11" s="4" customFormat="1" ht="51">
      <c r="A7" s="66" t="s">
        <v>5</v>
      </c>
      <c r="B7" s="72">
        <v>768844.74999999977</v>
      </c>
      <c r="C7" s="72">
        <v>211217.75</v>
      </c>
      <c r="D7" s="72">
        <f>B23</f>
        <v>-838773.79000000097</v>
      </c>
      <c r="E7" s="72">
        <f>B23</f>
        <v>-838773.79000000097</v>
      </c>
      <c r="F7" s="73">
        <f>E7-C7</f>
        <v>-1049991.540000001</v>
      </c>
      <c r="G7" s="58" t="s">
        <v>37</v>
      </c>
      <c r="I7" s="3"/>
    </row>
    <row r="8" spans="1:11" s="4" customFormat="1">
      <c r="A8" s="10" t="s">
        <v>4</v>
      </c>
      <c r="B8" s="59"/>
      <c r="C8" s="50"/>
      <c r="D8" s="50"/>
      <c r="E8" s="50"/>
      <c r="F8" s="50"/>
      <c r="G8" s="35"/>
      <c r="I8" s="3"/>
    </row>
    <row r="9" spans="1:11" s="4" customFormat="1">
      <c r="A9" s="23" t="s">
        <v>32</v>
      </c>
      <c r="B9" s="36">
        <v>1609678.15</v>
      </c>
      <c r="C9" s="36">
        <v>1005944</v>
      </c>
      <c r="D9" s="36">
        <v>1005944</v>
      </c>
      <c r="E9" s="36">
        <v>1005944</v>
      </c>
      <c r="F9" s="74">
        <f t="shared" ref="F9:F14" si="0">E9-C9</f>
        <v>0</v>
      </c>
      <c r="G9" s="37"/>
      <c r="I9" s="3"/>
    </row>
    <row r="10" spans="1:11" s="4" customFormat="1">
      <c r="A10" s="23" t="s">
        <v>33</v>
      </c>
      <c r="B10" s="36">
        <v>995975.41</v>
      </c>
      <c r="C10" s="36">
        <v>1228649</v>
      </c>
      <c r="D10" s="36">
        <v>1228649</v>
      </c>
      <c r="E10" s="36">
        <v>1228649</v>
      </c>
      <c r="F10" s="74">
        <f t="shared" si="0"/>
        <v>0</v>
      </c>
      <c r="G10" s="37"/>
      <c r="I10" s="3"/>
    </row>
    <row r="11" spans="1:11">
      <c r="A11" s="23" t="s">
        <v>34</v>
      </c>
      <c r="B11" s="36">
        <v>11773</v>
      </c>
      <c r="C11" s="36"/>
      <c r="D11" s="36"/>
      <c r="E11" s="36"/>
      <c r="F11" s="74">
        <f t="shared" si="0"/>
        <v>0</v>
      </c>
      <c r="G11" s="37"/>
      <c r="H11" s="5"/>
      <c r="I11" s="3"/>
    </row>
    <row r="12" spans="1:11">
      <c r="A12" s="23" t="s">
        <v>28</v>
      </c>
      <c r="B12" s="36">
        <v>1412</v>
      </c>
      <c r="C12" s="36"/>
      <c r="D12" s="36"/>
      <c r="E12" s="36"/>
      <c r="F12" s="74">
        <f t="shared" si="0"/>
        <v>0</v>
      </c>
      <c r="G12" s="37"/>
    </row>
    <row r="13" spans="1:11" s="4" customFormat="1">
      <c r="A13" s="23" t="s">
        <v>29</v>
      </c>
      <c r="B13" s="36">
        <v>169653</v>
      </c>
      <c r="C13" s="36"/>
      <c r="D13" s="36"/>
      <c r="E13" s="36"/>
      <c r="F13" s="74">
        <f t="shared" si="0"/>
        <v>0</v>
      </c>
      <c r="G13" s="37"/>
    </row>
    <row r="14" spans="1:11" s="61" customFormat="1" ht="66.75" customHeight="1">
      <c r="A14" s="25" t="s">
        <v>30</v>
      </c>
      <c r="B14" s="57">
        <v>0</v>
      </c>
      <c r="C14" s="57">
        <v>223277</v>
      </c>
      <c r="D14" s="57">
        <v>6843007</v>
      </c>
      <c r="E14" s="57">
        <f>D14-206000</f>
        <v>6637007</v>
      </c>
      <c r="F14" s="73">
        <f t="shared" si="0"/>
        <v>6413730</v>
      </c>
      <c r="G14" s="58" t="s">
        <v>45</v>
      </c>
      <c r="H14" s="63"/>
      <c r="I14" s="62"/>
    </row>
    <row r="15" spans="1:11" s="4" customFormat="1">
      <c r="A15" s="9" t="s">
        <v>3</v>
      </c>
      <c r="B15" s="75">
        <f>SUM(B9:B14)</f>
        <v>2788491.56</v>
      </c>
      <c r="C15" s="75">
        <f>SUM(C9:C14)</f>
        <v>2457870</v>
      </c>
      <c r="D15" s="75">
        <f>SUM(D9:D14)</f>
        <v>9077600</v>
      </c>
      <c r="E15" s="75">
        <f>SUM(E9:E14)</f>
        <v>8871600</v>
      </c>
      <c r="F15" s="38"/>
      <c r="G15" s="13"/>
    </row>
    <row r="16" spans="1:11" s="4" customFormat="1">
      <c r="A16" s="10" t="s">
        <v>2</v>
      </c>
      <c r="B16" s="59"/>
      <c r="C16" s="60"/>
      <c r="D16" s="50"/>
      <c r="E16" s="50"/>
      <c r="F16" s="50"/>
      <c r="G16" s="14"/>
    </row>
    <row r="17" spans="1:7" s="4" customFormat="1">
      <c r="A17" s="21" t="s">
        <v>8</v>
      </c>
      <c r="B17" s="55">
        <v>-2582672</v>
      </c>
      <c r="C17" s="55">
        <v>-2385937</v>
      </c>
      <c r="D17" s="55">
        <v>-2385937</v>
      </c>
      <c r="E17" s="55">
        <v>-2385937</v>
      </c>
      <c r="F17" s="73">
        <f>E17-C17</f>
        <v>0</v>
      </c>
      <c r="G17" s="54"/>
    </row>
    <row r="18" spans="1:7" ht="51">
      <c r="A18" s="21" t="s">
        <v>36</v>
      </c>
      <c r="B18" s="65"/>
      <c r="C18" s="64"/>
      <c r="D18" s="64"/>
      <c r="E18" s="64">
        <v>206000</v>
      </c>
      <c r="F18" s="73">
        <f>E18-C18</f>
        <v>206000</v>
      </c>
      <c r="G18" s="56" t="s">
        <v>35</v>
      </c>
    </row>
    <row r="19" spans="1:7" ht="51">
      <c r="A19" s="22" t="s">
        <v>19</v>
      </c>
      <c r="B19" s="52">
        <v>-7666327</v>
      </c>
      <c r="C19" s="53">
        <v>0</v>
      </c>
      <c r="D19" s="76">
        <f>B29</f>
        <v>-5852888.8999999994</v>
      </c>
      <c r="E19" s="76">
        <f>B29</f>
        <v>-5852888.8999999994</v>
      </c>
      <c r="F19" s="77">
        <f>E19-C19</f>
        <v>-5852888.8999999994</v>
      </c>
      <c r="G19" s="56" t="s">
        <v>38</v>
      </c>
    </row>
    <row r="20" spans="1:7">
      <c r="A20" s="23" t="s">
        <v>10</v>
      </c>
      <c r="B20" s="36">
        <f>SUM(B17:B19)</f>
        <v>-10248999</v>
      </c>
      <c r="C20" s="41">
        <v>0</v>
      </c>
      <c r="D20" s="40">
        <f>SUM(D17:D19)</f>
        <v>-8238825.8999999994</v>
      </c>
      <c r="E20" s="40">
        <f>SUM(E17:E19)</f>
        <v>-8032825.8999999994</v>
      </c>
      <c r="F20" s="40"/>
      <c r="G20" s="42"/>
    </row>
    <row r="21" spans="1:7" s="4" customFormat="1" ht="16.5">
      <c r="A21" s="24" t="s">
        <v>9</v>
      </c>
      <c r="B21" s="43">
        <f>B22-B20</f>
        <v>5852888.8999999994</v>
      </c>
      <c r="C21" s="44">
        <v>0</v>
      </c>
      <c r="D21" s="44">
        <v>0</v>
      </c>
      <c r="E21" s="44">
        <v>0</v>
      </c>
      <c r="F21" s="78">
        <f>E21-C21</f>
        <v>0</v>
      </c>
      <c r="G21" s="45"/>
    </row>
    <row r="22" spans="1:7" s="4" customFormat="1">
      <c r="A22" s="9" t="s">
        <v>1</v>
      </c>
      <c r="B22" s="79">
        <v>-4396110.1000000006</v>
      </c>
      <c r="C22" s="29">
        <f>SUM(C17:C21)</f>
        <v>-2385937</v>
      </c>
      <c r="D22" s="80">
        <f>SUM(D20)</f>
        <v>-8238825.8999999994</v>
      </c>
      <c r="E22" s="80">
        <f>SUM(E20)</f>
        <v>-8032825.8999999994</v>
      </c>
      <c r="F22" s="46">
        <f>E22-C22</f>
        <v>-5646888.8999999994</v>
      </c>
      <c r="G22" s="47"/>
    </row>
    <row r="23" spans="1:7">
      <c r="A23" s="11" t="s">
        <v>0</v>
      </c>
      <c r="B23" s="48">
        <f>B7+B15+B22</f>
        <v>-838773.79000000097</v>
      </c>
      <c r="C23" s="48">
        <f>C7+C15+C17</f>
        <v>283150.75</v>
      </c>
      <c r="D23" s="48">
        <f>D7+D15+D22</f>
        <v>0.30999999959021807</v>
      </c>
      <c r="E23" s="48">
        <f>E7+E15+E22</f>
        <v>0.30999999959021807</v>
      </c>
      <c r="F23" s="48"/>
      <c r="G23" s="49"/>
    </row>
    <row r="24" spans="1:7" s="4" customFormat="1">
      <c r="A24" s="10" t="s">
        <v>6</v>
      </c>
      <c r="B24" s="50"/>
      <c r="C24" s="50"/>
      <c r="D24" s="50"/>
      <c r="E24" s="50"/>
      <c r="F24" s="50"/>
      <c r="G24" s="39"/>
    </row>
    <row r="25" spans="1:7">
      <c r="A25" s="8" t="s">
        <v>12</v>
      </c>
      <c r="B25" s="40"/>
      <c r="C25" s="40"/>
      <c r="D25" s="40"/>
      <c r="E25" s="40"/>
      <c r="F25" s="78">
        <f>E25-C25</f>
        <v>0</v>
      </c>
      <c r="G25" s="37"/>
    </row>
    <row r="26" spans="1:7">
      <c r="A26" s="8" t="s">
        <v>13</v>
      </c>
      <c r="B26" s="40"/>
      <c r="C26" s="40"/>
      <c r="D26" s="40"/>
      <c r="E26" s="40"/>
      <c r="F26" s="78">
        <f>E26-C26</f>
        <v>0</v>
      </c>
      <c r="G26" s="37"/>
    </row>
    <row r="27" spans="1:7">
      <c r="A27" s="6" t="s">
        <v>11</v>
      </c>
      <c r="B27" s="40"/>
      <c r="C27" s="40"/>
      <c r="D27" s="40"/>
      <c r="E27" s="40"/>
      <c r="F27" s="78">
        <f>E27-C27</f>
        <v>0</v>
      </c>
      <c r="G27" s="37"/>
    </row>
    <row r="28" spans="1:7" ht="6" customHeight="1">
      <c r="A28" s="8" t="s">
        <v>14</v>
      </c>
      <c r="B28" s="40"/>
      <c r="C28" s="40"/>
      <c r="D28" s="40"/>
      <c r="E28" s="40"/>
      <c r="F28" s="78">
        <f>E28-C28</f>
        <v>0</v>
      </c>
      <c r="G28" s="37"/>
    </row>
    <row r="29" spans="1:7" s="4" customFormat="1" ht="18.75">
      <c r="A29" s="7" t="s">
        <v>18</v>
      </c>
      <c r="B29" s="44">
        <f>-B21</f>
        <v>-5852888.8999999994</v>
      </c>
      <c r="C29" s="44"/>
      <c r="D29" s="44">
        <f>-D21</f>
        <v>0</v>
      </c>
      <c r="E29" s="44">
        <f>-E21</f>
        <v>0</v>
      </c>
      <c r="F29" s="78">
        <f t="shared" ref="F29:F31" si="1">E29-C29</f>
        <v>0</v>
      </c>
      <c r="G29" s="45"/>
    </row>
    <row r="30" spans="1:7">
      <c r="A30" s="12" t="s">
        <v>7</v>
      </c>
      <c r="B30" s="40">
        <f>SUM(B25:B29)</f>
        <v>-5852888.8999999994</v>
      </c>
      <c r="C30" s="40">
        <f t="shared" ref="C30:E30" si="2">SUM(C25:C29)</f>
        <v>0</v>
      </c>
      <c r="D30" s="40">
        <f t="shared" si="2"/>
        <v>0</v>
      </c>
      <c r="E30" s="40">
        <f t="shared" si="2"/>
        <v>0</v>
      </c>
      <c r="F30" s="78">
        <f t="shared" si="1"/>
        <v>0</v>
      </c>
      <c r="G30" s="37"/>
    </row>
    <row r="31" spans="1:7">
      <c r="A31" s="81" t="s">
        <v>15</v>
      </c>
      <c r="B31" s="48">
        <f>B23+B30</f>
        <v>-6691662.6900000004</v>
      </c>
      <c r="C31" s="48">
        <f>C23+C30</f>
        <v>283150.75</v>
      </c>
      <c r="D31" s="48">
        <f>D23+D30</f>
        <v>0.30999999959021807</v>
      </c>
      <c r="E31" s="48">
        <f>E23+E30</f>
        <v>0.30999999959021807</v>
      </c>
      <c r="F31" s="82">
        <f t="shared" si="1"/>
        <v>-283150.44000000041</v>
      </c>
      <c r="G31" s="34"/>
    </row>
    <row r="32" spans="1:7">
      <c r="A32" s="30"/>
      <c r="B32" s="31"/>
      <c r="C32" s="31"/>
      <c r="D32" s="31"/>
      <c r="E32" s="31"/>
      <c r="F32" s="31"/>
      <c r="G32" s="32"/>
    </row>
    <row r="33" spans="1:7">
      <c r="A33" s="51" t="s">
        <v>27</v>
      </c>
      <c r="B33" s="31"/>
      <c r="C33" s="31"/>
      <c r="D33" s="31"/>
      <c r="E33" s="31"/>
      <c r="F33" s="31"/>
      <c r="G33" s="32"/>
    </row>
    <row r="34" spans="1:7">
      <c r="A34" s="17" t="s">
        <v>20</v>
      </c>
      <c r="B34" s="33"/>
      <c r="C34" s="33"/>
      <c r="D34" s="33"/>
      <c r="E34" s="33"/>
      <c r="F34" s="33"/>
      <c r="G34" s="16"/>
    </row>
    <row r="35" spans="1:7">
      <c r="A35" s="18" t="s">
        <v>21</v>
      </c>
      <c r="B35" s="33"/>
      <c r="C35" s="33"/>
      <c r="D35" s="33"/>
      <c r="E35" s="33"/>
      <c r="F35" s="33"/>
      <c r="G35" s="16"/>
    </row>
    <row r="36" spans="1:7">
      <c r="A36" s="19" t="s">
        <v>22</v>
      </c>
      <c r="B36" s="33"/>
      <c r="C36" s="33"/>
      <c r="D36" s="33"/>
      <c r="E36" s="33"/>
      <c r="F36" s="33"/>
      <c r="G36" s="16"/>
    </row>
    <row r="37" spans="1:7">
      <c r="A37" s="20" t="s">
        <v>31</v>
      </c>
      <c r="B37" s="33"/>
      <c r="C37" s="33"/>
      <c r="D37" s="33"/>
      <c r="E37" s="33"/>
      <c r="F37" s="33"/>
      <c r="G37" s="16"/>
    </row>
    <row r="39" spans="1:7">
      <c r="A39" s="67"/>
    </row>
    <row r="40" spans="1:7">
      <c r="A40" s="68"/>
    </row>
  </sheetData>
  <mergeCells count="1">
    <mergeCell ref="A1:G1"/>
  </mergeCells>
  <pageMargins left="0.17" right="0.19" top="0.25" bottom="0.39" header="0.17" footer="0.17"/>
  <pageSetup paperSize="5" scale="75" orientation="landscape" r:id="rId1"/>
  <headerFooter>
    <oddFooter>&amp;R2013 Omnibus 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ype_x0020_of_x0020_Document xmlns="28439e1d-cdb8-498b-9d61-4bb0e3bfb59b">Supplemental Request</Type_x0020_of_x0020_Document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357F40A17F5A46B45724A55B764B36" ma:contentTypeVersion="1" ma:contentTypeDescription="Create a new document." ma:contentTypeScope="" ma:versionID="0e2e6e02f22e2d1e98ce05970a88e611">
  <xsd:schema xmlns:xsd="http://www.w3.org/2001/XMLSchema" xmlns:xs="http://www.w3.org/2001/XMLSchema" xmlns:p="http://schemas.microsoft.com/office/2006/metadata/properties" xmlns:ns2="28439e1d-cdb8-498b-9d61-4bb0e3bfb59b" targetNamespace="http://schemas.microsoft.com/office/2006/metadata/properties" ma:root="true" ma:fieldsID="dfe59fe4b24a891071351a2c2c340e4d" ns2:_="">
    <xsd:import namespace="28439e1d-cdb8-498b-9d61-4bb0e3bfb59b"/>
    <xsd:element name="properties">
      <xsd:complexType>
        <xsd:sequence>
          <xsd:element name="documentManagement">
            <xsd:complexType>
              <xsd:all>
                <xsd:element ref="ns2:Type_x0020_of_x0020_Docu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39e1d-cdb8-498b-9d61-4bb0e3bfb59b" elementFormDefault="qualified">
    <xsd:import namespace="http://schemas.microsoft.com/office/2006/documentManagement/types"/>
    <xsd:import namespace="http://schemas.microsoft.com/office/infopath/2007/PartnerControls"/>
    <xsd:element name="Type_x0020_of_x0020_Document" ma:index="8" nillable="true" ma:displayName="Type of Document" ma:description="Select the type of document this is." ma:format="RadioButtons" ma:internalName="Type_x0020_of_x0020_Document">
      <xsd:simpleType>
        <xsd:restriction base="dms:Choice">
          <xsd:enumeration value="Budget Submittal"/>
          <xsd:enumeration value="Business Plan Submittal"/>
          <xsd:enumeration value="Encumbrance Carryover Request"/>
          <xsd:enumeration value="Supplemental Request"/>
          <xsd:enumeration value="Other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218BE1-6B53-44EE-8AC9-B30F767BF1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6FBEC1-45CD-4892-A81F-C8B1049C7791}">
  <ds:schemaRefs>
    <ds:schemaRef ds:uri="http://schemas.microsoft.com/office/2006/metadata/properties"/>
    <ds:schemaRef ds:uri="http://schemas.microsoft.com/office/infopath/2007/PartnerControls"/>
    <ds:schemaRef ds:uri="28439e1d-cdb8-498b-9d61-4bb0e3bfb59b"/>
  </ds:schemaRefs>
</ds:datastoreItem>
</file>

<file path=customXml/itemProps3.xml><?xml version="1.0" encoding="utf-8"?>
<ds:datastoreItem xmlns:ds="http://schemas.openxmlformats.org/officeDocument/2006/customXml" ds:itemID="{2146753C-1E44-4E5E-8A88-F6BCB6EDC1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439e1d-cdb8-498b-9d61-4bb0e3bfb5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F3160</vt:lpstr>
      <vt:lpstr>'F3160'!Print_Area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F3160 Parks Open Space Financial Plan</dc:title>
  <dc:creator>walshj</dc:creator>
  <cp:lastModifiedBy>harriss</cp:lastModifiedBy>
  <cp:lastPrinted>2013-05-24T21:52:05Z</cp:lastPrinted>
  <dcterms:created xsi:type="dcterms:W3CDTF">2011-09-14T23:08:46Z</dcterms:created>
  <dcterms:modified xsi:type="dcterms:W3CDTF">2013-05-24T21:53:43Z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0x01010006357F40A17F5A46B45724A55B764B36</vt:lpwstr>
  </property>
</Properties>
</file>