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n Plan" sheetId="1" r:id="rId1"/>
  </sheets>
  <externalReferences>
    <externalReference r:id="rId4"/>
  </externalReferences>
  <definedNames>
    <definedName name="_xlnm.Print_Area" localSheetId="0">'Fin Plan'!$A$1:$G$42</definedName>
  </definedNames>
  <calcPr fullCalcOnLoad="1"/>
</workbook>
</file>

<file path=xl/sharedStrings.xml><?xml version="1.0" encoding="utf-8"?>
<sst xmlns="http://schemas.openxmlformats.org/spreadsheetml/2006/main" count="45" uniqueCount="44">
  <si>
    <t>Form C</t>
  </si>
  <si>
    <t>Non-CX Financial Plan</t>
  </si>
  <si>
    <t>Fund Name:  Motor Pool Equipment Rental and Revolving Fund</t>
  </si>
  <si>
    <t>Fund Number: 000005580</t>
  </si>
  <si>
    <t xml:space="preserve">Quarter:   Third 2005 </t>
  </si>
  <si>
    <t>Prepared by:  Deanne E. Radke</t>
  </si>
  <si>
    <t>Date Prepared:  October 26, 2005</t>
  </si>
  <si>
    <t>Category</t>
  </si>
  <si>
    <t xml:space="preserve">2004 Actual </t>
  </si>
  <si>
    <t>2005 Adopted</t>
  </si>
  <si>
    <t xml:space="preserve">2005 Revised  </t>
  </si>
  <si>
    <t>2005 Estimated</t>
  </si>
  <si>
    <t>Estimated-Adopted Change</t>
  </si>
  <si>
    <t>Explanation of Change</t>
  </si>
  <si>
    <t xml:space="preserve">Beginning Fund Balance </t>
  </si>
  <si>
    <t>Revenues</t>
  </si>
  <si>
    <t>Base Revenue</t>
  </si>
  <si>
    <t>Total Revenues</t>
  </si>
  <si>
    <t>Expenditures</t>
  </si>
  <si>
    <t>Base Expenditures</t>
  </si>
  <si>
    <t>2004/2005 Encumbrance Carryover</t>
  </si>
  <si>
    <t>Fund Transfer to Other Agencies</t>
  </si>
  <si>
    <t>Total Expenditures</t>
  </si>
  <si>
    <t>Estimated Underexpenditures</t>
  </si>
  <si>
    <t>Other Fund Transactions</t>
  </si>
  <si>
    <t>CAFR Adjustments</t>
  </si>
  <si>
    <t>*Fund Balance Reduction-Orcas St.</t>
  </si>
  <si>
    <t>Total Other Fund Transactions</t>
  </si>
  <si>
    <t>Ending Fund Balance</t>
  </si>
  <si>
    <t>Designations and Reserves</t>
  </si>
  <si>
    <t>Allowance for Inventory of Supplies</t>
  </si>
  <si>
    <t>Contingency for Capital Improvements</t>
  </si>
  <si>
    <t>Total Designations and Reserves</t>
  </si>
  <si>
    <t>Ending Undesignated Fund Balance</t>
  </si>
  <si>
    <r>
      <t xml:space="preserve">Target Fund Balance - 10% PFRC  </t>
    </r>
    <r>
      <rPr>
        <b/>
        <vertAlign val="superscript"/>
        <sz val="12"/>
        <rFont val="Times New Roman"/>
        <family val="1"/>
      </rPr>
      <t>1&amp;2</t>
    </r>
  </si>
  <si>
    <t>Target Fund Balance - 20% PFRC</t>
  </si>
  <si>
    <t>Financial Plan Notes:</t>
  </si>
  <si>
    <t xml:space="preserve"> - 2004 Data is based on 14th month Expenditure and Revenue Detail by Org,  2003 CAFR,  2004 Data provided by Finance (Draft CAFR).</t>
  </si>
  <si>
    <t xml:space="preserve"> - Fund Balance Policy - "The Fund Balance Reserved for the Equipment Replacement account shall reflect all amounts accumulated for depreciation and replacement surcharge components in the rental rate.</t>
  </si>
  <si>
    <t xml:space="preserve">   This amount shall be no less than 10% and may not be more than 20% of the estimated replacement costs of all equipment in the fund at any given year during the fleet replacement cycle".</t>
  </si>
  <si>
    <t xml:space="preserve"> - PFRC = Projected Fleet Replacement Cost</t>
  </si>
  <si>
    <t>Q1 Omnibus - Flex Benefit Adjustments, $11,340</t>
  </si>
  <si>
    <t>Q2 Omnibus - Orcas Tenant Improvements, ($2,185,246)</t>
  </si>
  <si>
    <t>Q4 Omnibus - Fuel Supplemental, ($420,000)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</si>
</sst>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</numFmts>
  <fonts count="13">
    <font>
      <sz val="10"/>
      <name val="Arial"/>
      <family val="0"/>
    </font>
    <font>
      <sz val="8"/>
      <name val="Arial"/>
      <family val="0"/>
    </font>
    <font>
      <b/>
      <sz val="16"/>
      <name val="Times New Roman"/>
      <family val="1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37" fontId="2" fillId="0" borderId="0" xfId="19" applyFont="1" applyBorder="1" applyAlignment="1">
      <alignment horizontal="centerContinuous" wrapText="1"/>
      <protection/>
    </xf>
    <xf numFmtId="37" fontId="4" fillId="0" borderId="0" xfId="19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37" fontId="3" fillId="0" borderId="0" xfId="19" applyFont="1" applyBorder="1" applyAlignment="1">
      <alignment horizontal="centerContinuous" wrapText="1"/>
      <protection/>
    </xf>
    <xf numFmtId="0" fontId="3" fillId="2" borderId="0" xfId="0" applyFont="1" applyFill="1" applyBorder="1" applyAlignment="1">
      <alignment horizontal="left"/>
    </xf>
    <xf numFmtId="37" fontId="2" fillId="0" borderId="0" xfId="19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3" fillId="0" borderId="0" xfId="19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5" fillId="0" borderId="0" xfId="19" applyFont="1" applyBorder="1" applyAlignment="1">
      <alignment horizontal="left"/>
      <protection/>
    </xf>
    <xf numFmtId="37" fontId="6" fillId="0" borderId="1" xfId="19" applyFont="1" applyBorder="1" applyAlignment="1">
      <alignment horizontal="left" wrapText="1"/>
      <protection/>
    </xf>
    <xf numFmtId="37" fontId="7" fillId="0" borderId="0" xfId="19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8" fillId="0" borderId="0" xfId="19" applyFont="1" applyBorder="1" applyAlignment="1">
      <alignment horizontal="centerContinuous" wrapText="1"/>
      <protection/>
    </xf>
    <xf numFmtId="37" fontId="5" fillId="2" borderId="2" xfId="19" applyFont="1" applyFill="1" applyBorder="1" applyAlignment="1" applyProtection="1">
      <alignment horizontal="left" wrapText="1"/>
      <protection/>
    </xf>
    <xf numFmtId="37" fontId="5" fillId="2" borderId="3" xfId="19" applyFont="1" applyFill="1" applyBorder="1" applyAlignment="1">
      <alignment horizontal="center" wrapText="1"/>
      <protection/>
    </xf>
    <xf numFmtId="37" fontId="5" fillId="2" borderId="4" xfId="19" applyFont="1" applyFill="1" applyBorder="1" applyAlignment="1">
      <alignment horizontal="center" wrapText="1"/>
      <protection/>
    </xf>
    <xf numFmtId="37" fontId="5" fillId="2" borderId="5" xfId="19" applyFont="1" applyFill="1" applyBorder="1" applyAlignment="1">
      <alignment horizontal="center" wrapText="1"/>
      <protection/>
    </xf>
    <xf numFmtId="37" fontId="5" fillId="2" borderId="6" xfId="19" applyFont="1" applyFill="1" applyBorder="1" applyAlignment="1">
      <alignment horizontal="center" wrapText="1"/>
      <protection/>
    </xf>
    <xf numFmtId="37" fontId="5" fillId="2" borderId="7" xfId="19" applyFont="1" applyFill="1" applyBorder="1" applyAlignment="1">
      <alignment horizontal="center" wrapText="1"/>
      <protection/>
    </xf>
    <xf numFmtId="37" fontId="5" fillId="2" borderId="2" xfId="19" applyFont="1" applyFill="1" applyBorder="1" applyAlignment="1">
      <alignment horizontal="center" wrapText="1"/>
      <protection/>
    </xf>
    <xf numFmtId="37" fontId="5" fillId="2" borderId="0" xfId="19" applyFont="1" applyFill="1" applyAlignment="1">
      <alignment horizontal="center" wrapText="1"/>
      <protection/>
    </xf>
    <xf numFmtId="0" fontId="3" fillId="2" borderId="0" xfId="0" applyFont="1" applyFill="1" applyAlignment="1">
      <alignment/>
    </xf>
    <xf numFmtId="37" fontId="5" fillId="0" borderId="2" xfId="19" applyFont="1" applyFill="1" applyBorder="1" applyAlignment="1">
      <alignment horizontal="left"/>
      <protection/>
    </xf>
    <xf numFmtId="165" fontId="5" fillId="0" borderId="2" xfId="15" applyNumberFormat="1" applyFont="1" applyFill="1" applyBorder="1" applyAlignment="1">
      <alignment/>
    </xf>
    <xf numFmtId="165" fontId="5" fillId="0" borderId="4" xfId="15" applyNumberFormat="1" applyFont="1" applyFill="1" applyBorder="1" applyAlignment="1">
      <alignment/>
    </xf>
    <xf numFmtId="165" fontId="5" fillId="0" borderId="8" xfId="15" applyNumberFormat="1" applyFont="1" applyFill="1" applyBorder="1" applyAlignment="1">
      <alignment/>
    </xf>
    <xf numFmtId="165" fontId="5" fillId="0" borderId="9" xfId="15" applyNumberFormat="1" applyFont="1" applyBorder="1" applyAlignment="1">
      <alignment/>
    </xf>
    <xf numFmtId="165" fontId="6" fillId="0" borderId="10" xfId="15" applyNumberFormat="1" applyFont="1" applyBorder="1" applyAlignment="1">
      <alignment/>
    </xf>
    <xf numFmtId="165" fontId="5" fillId="0" borderId="0" xfId="15" applyNumberFormat="1" applyFont="1" applyBorder="1" applyAlignment="1">
      <alignment/>
    </xf>
    <xf numFmtId="165" fontId="5" fillId="0" borderId="0" xfId="15" applyNumberFormat="1" applyFont="1" applyAlignment="1">
      <alignment/>
    </xf>
    <xf numFmtId="0" fontId="5" fillId="0" borderId="0" xfId="0" applyFont="1" applyAlignment="1">
      <alignment/>
    </xf>
    <xf numFmtId="37" fontId="5" fillId="0" borderId="11" xfId="19" applyFont="1" applyFill="1" applyBorder="1" applyAlignment="1">
      <alignment horizontal="left"/>
      <protection/>
    </xf>
    <xf numFmtId="0" fontId="3" fillId="0" borderId="12" xfId="0" applyFont="1" applyBorder="1" applyAlignment="1">
      <alignment/>
    </xf>
    <xf numFmtId="165" fontId="3" fillId="0" borderId="13" xfId="15" applyNumberFormat="1" applyFont="1" applyFill="1" applyBorder="1" applyAlignment="1">
      <alignment/>
    </xf>
    <xf numFmtId="165" fontId="3" fillId="0" borderId="12" xfId="15" applyNumberFormat="1" applyFont="1" applyBorder="1" applyAlignment="1">
      <alignment/>
    </xf>
    <xf numFmtId="165" fontId="3" fillId="0" borderId="14" xfId="15" applyNumberFormat="1" applyFont="1" applyBorder="1" applyAlignment="1">
      <alignment/>
    </xf>
    <xf numFmtId="165" fontId="9" fillId="0" borderId="12" xfId="15" applyNumberFormat="1" applyFont="1" applyBorder="1" applyAlignment="1">
      <alignment/>
    </xf>
    <xf numFmtId="165" fontId="3" fillId="0" borderId="0" xfId="15" applyNumberFormat="1" applyFont="1" applyBorder="1" applyAlignment="1">
      <alignment/>
    </xf>
    <xf numFmtId="165" fontId="3" fillId="0" borderId="0" xfId="15" applyNumberFormat="1" applyFont="1" applyAlignment="1">
      <alignment/>
    </xf>
    <xf numFmtId="0" fontId="3" fillId="0" borderId="0" xfId="0" applyFont="1" applyAlignment="1">
      <alignment/>
    </xf>
    <xf numFmtId="37" fontId="3" fillId="0" borderId="11" xfId="19" applyFont="1" applyFill="1" applyBorder="1" applyAlignment="1">
      <alignment horizontal="left"/>
      <protection/>
    </xf>
    <xf numFmtId="165" fontId="3" fillId="0" borderId="11" xfId="15" applyNumberFormat="1" applyFont="1" applyFill="1" applyBorder="1" applyAlignment="1">
      <alignment/>
    </xf>
    <xf numFmtId="165" fontId="3" fillId="0" borderId="15" xfId="15" applyNumberFormat="1" applyFont="1" applyBorder="1" applyAlignment="1">
      <alignment/>
    </xf>
    <xf numFmtId="165" fontId="9" fillId="0" borderId="11" xfId="15" applyNumberFormat="1" applyFont="1" applyBorder="1" applyAlignment="1">
      <alignment/>
    </xf>
    <xf numFmtId="165" fontId="6" fillId="0" borderId="2" xfId="15" applyNumberFormat="1" applyFont="1" applyBorder="1" applyAlignment="1">
      <alignment/>
    </xf>
    <xf numFmtId="165" fontId="3" fillId="0" borderId="11" xfId="15" applyNumberFormat="1" applyFont="1" applyBorder="1" applyAlignment="1">
      <alignment/>
    </xf>
    <xf numFmtId="165" fontId="10" fillId="0" borderId="12" xfId="15" applyNumberFormat="1" applyFont="1" applyBorder="1" applyAlignment="1">
      <alignment/>
    </xf>
    <xf numFmtId="165" fontId="10" fillId="0" borderId="11" xfId="15" applyNumberFormat="1" applyFont="1" applyBorder="1" applyAlignment="1">
      <alignment wrapText="1"/>
    </xf>
    <xf numFmtId="37" fontId="3" fillId="0" borderId="11" xfId="19" applyFont="1" applyFill="1" applyBorder="1" applyAlignment="1" quotePrefix="1">
      <alignment horizontal="left"/>
      <protection/>
    </xf>
    <xf numFmtId="165" fontId="3" fillId="0" borderId="13" xfId="15" applyNumberFormat="1" applyFont="1" applyFill="1" applyBorder="1" applyAlignment="1">
      <alignment horizontal="center"/>
    </xf>
    <xf numFmtId="37" fontId="5" fillId="0" borderId="10" xfId="19" applyFont="1" applyFill="1" applyBorder="1" applyAlignment="1">
      <alignment horizontal="left"/>
      <protection/>
    </xf>
    <xf numFmtId="165" fontId="5" fillId="0" borderId="10" xfId="15" applyNumberFormat="1" applyFont="1" applyFill="1" applyBorder="1" applyAlignment="1">
      <alignment/>
    </xf>
    <xf numFmtId="165" fontId="5" fillId="0" borderId="10" xfId="15" applyNumberFormat="1" applyFont="1" applyBorder="1" applyAlignment="1">
      <alignment/>
    </xf>
    <xf numFmtId="165" fontId="9" fillId="0" borderId="10" xfId="15" applyNumberFormat="1" applyFont="1" applyBorder="1" applyAlignment="1">
      <alignment/>
    </xf>
    <xf numFmtId="37" fontId="5" fillId="0" borderId="2" xfId="19" applyFont="1" applyFill="1" applyBorder="1" applyAlignment="1">
      <alignment horizontal="left"/>
      <protection/>
    </xf>
    <xf numFmtId="165" fontId="9" fillId="3" borderId="2" xfId="15" applyNumberFormat="1" applyFont="1" applyFill="1" applyBorder="1" applyAlignment="1" quotePrefix="1">
      <alignment/>
    </xf>
    <xf numFmtId="165" fontId="3" fillId="0" borderId="4" xfId="15" applyNumberFormat="1" applyFont="1" applyFill="1" applyBorder="1" applyAlignment="1">
      <alignment/>
    </xf>
    <xf numFmtId="165" fontId="3" fillId="3" borderId="4" xfId="15" applyNumberFormat="1" applyFont="1" applyFill="1" applyBorder="1" applyAlignment="1">
      <alignment/>
    </xf>
    <xf numFmtId="165" fontId="3" fillId="0" borderId="7" xfId="15" applyNumberFormat="1" applyFont="1" applyBorder="1" applyAlignment="1">
      <alignment/>
    </xf>
    <xf numFmtId="165" fontId="9" fillId="0" borderId="2" xfId="15" applyNumberFormat="1" applyFont="1" applyBorder="1" applyAlignment="1">
      <alignment/>
    </xf>
    <xf numFmtId="37" fontId="5" fillId="0" borderId="11" xfId="19" applyFont="1" applyFill="1" applyBorder="1" applyAlignment="1">
      <alignment horizontal="left"/>
      <protection/>
    </xf>
    <xf numFmtId="165" fontId="9" fillId="0" borderId="11" xfId="15" applyNumberFormat="1" applyFont="1" applyFill="1" applyBorder="1" applyAlignment="1" quotePrefix="1">
      <alignment/>
    </xf>
    <xf numFmtId="165" fontId="10" fillId="0" borderId="13" xfId="15" applyNumberFormat="1" applyFont="1" applyBorder="1" applyAlignment="1">
      <alignment/>
    </xf>
    <xf numFmtId="165" fontId="3" fillId="0" borderId="11" xfId="15" applyNumberFormat="1" applyFont="1" applyFill="1" applyBorder="1" applyAlignment="1" quotePrefix="1">
      <alignment/>
    </xf>
    <xf numFmtId="165" fontId="3" fillId="0" borderId="2" xfId="15" applyNumberFormat="1" applyFont="1" applyFill="1" applyBorder="1" applyAlignment="1" quotePrefix="1">
      <alignment/>
    </xf>
    <xf numFmtId="165" fontId="3" fillId="0" borderId="4" xfId="15" applyNumberFormat="1" applyFont="1" applyFill="1" applyBorder="1" applyAlignment="1" quotePrefix="1">
      <alignment/>
    </xf>
    <xf numFmtId="165" fontId="10" fillId="0" borderId="2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165" fontId="3" fillId="0" borderId="0" xfId="15" applyNumberFormat="1" applyFont="1" applyFill="1" applyBorder="1" applyAlignment="1">
      <alignment/>
    </xf>
    <xf numFmtId="165" fontId="3" fillId="0" borderId="12" xfId="15" applyNumberFormat="1" applyFont="1" applyFill="1" applyBorder="1" applyAlignment="1">
      <alignment/>
    </xf>
    <xf numFmtId="165" fontId="10" fillId="0" borderId="11" xfId="15" applyNumberFormat="1" applyFont="1" applyFill="1" applyBorder="1" applyAlignment="1">
      <alignment/>
    </xf>
    <xf numFmtId="165" fontId="3" fillId="0" borderId="0" xfId="15" applyNumberFormat="1" applyFont="1" applyFill="1" applyBorder="1" applyAlignment="1">
      <alignment/>
    </xf>
    <xf numFmtId="165" fontId="3" fillId="0" borderId="11" xfId="15" applyNumberFormat="1" applyFont="1" applyFill="1" applyBorder="1" applyAlignment="1">
      <alignment/>
    </xf>
    <xf numFmtId="165" fontId="5" fillId="0" borderId="11" xfId="15" applyNumberFormat="1" applyFont="1" applyFill="1" applyBorder="1" applyAlignment="1">
      <alignment/>
    </xf>
    <xf numFmtId="165" fontId="5" fillId="0" borderId="13" xfId="15" applyNumberFormat="1" applyFont="1" applyFill="1" applyBorder="1" applyAlignment="1">
      <alignment/>
    </xf>
    <xf numFmtId="165" fontId="5" fillId="0" borderId="0" xfId="15" applyNumberFormat="1" applyFont="1" applyFill="1" applyBorder="1" applyAlignment="1">
      <alignment/>
    </xf>
    <xf numFmtId="165" fontId="5" fillId="0" borderId="10" xfId="15" applyNumberFormat="1" applyFont="1" applyFill="1" applyBorder="1" applyAlignment="1">
      <alignment/>
    </xf>
    <xf numFmtId="165" fontId="6" fillId="0" borderId="11" xfId="15" applyNumberFormat="1" applyFont="1" applyFill="1" applyBorder="1" applyAlignment="1">
      <alignment/>
    </xf>
    <xf numFmtId="165" fontId="5" fillId="0" borderId="0" xfId="15" applyNumberFormat="1" applyFont="1" applyFill="1" applyBorder="1" applyAlignment="1">
      <alignment/>
    </xf>
    <xf numFmtId="165" fontId="10" fillId="0" borderId="11" xfId="15" applyNumberFormat="1" applyFont="1" applyBorder="1" applyAlignment="1">
      <alignment/>
    </xf>
    <xf numFmtId="37" fontId="5" fillId="0" borderId="16" xfId="19" applyFont="1" applyFill="1" applyBorder="1" applyAlignment="1" quotePrefix="1">
      <alignment horizontal="left"/>
      <protection/>
    </xf>
    <xf numFmtId="165" fontId="5" fillId="0" borderId="4" xfId="15" applyNumberFormat="1" applyFont="1" applyFill="1" applyBorder="1" applyAlignment="1">
      <alignment/>
    </xf>
    <xf numFmtId="165" fontId="3" fillId="0" borderId="9" xfId="15" applyNumberFormat="1" applyFont="1" applyBorder="1" applyAlignment="1">
      <alignment horizontal="right"/>
    </xf>
    <xf numFmtId="165" fontId="10" fillId="0" borderId="11" xfId="15" applyNumberFormat="1" applyFont="1" applyBorder="1" applyAlignment="1">
      <alignment horizontal="right"/>
    </xf>
    <xf numFmtId="165" fontId="3" fillId="0" borderId="0" xfId="15" applyNumberFormat="1" applyFont="1" applyAlignment="1">
      <alignment horizontal="right"/>
    </xf>
    <xf numFmtId="165" fontId="3" fillId="0" borderId="7" xfId="15" applyNumberFormat="1" applyFont="1" applyBorder="1" applyAlignment="1">
      <alignment horizontal="right"/>
    </xf>
    <xf numFmtId="165" fontId="10" fillId="0" borderId="10" xfId="15" applyNumberFormat="1" applyFont="1" applyBorder="1" applyAlignment="1">
      <alignment horizontal="right"/>
    </xf>
    <xf numFmtId="37" fontId="6" fillId="0" borderId="0" xfId="19" applyFont="1" applyAlignment="1">
      <alignment horizontal="left"/>
      <protection/>
    </xf>
    <xf numFmtId="37" fontId="10" fillId="0" borderId="0" xfId="19" applyFont="1" applyBorder="1">
      <alignment/>
      <protection/>
    </xf>
    <xf numFmtId="37" fontId="6" fillId="0" borderId="0" xfId="19" applyFont="1" applyBorder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0" fontId="10" fillId="0" borderId="0" xfId="0" applyFont="1" applyBorder="1" applyAlignment="1">
      <alignment/>
    </xf>
    <xf numFmtId="37" fontId="6" fillId="0" borderId="0" xfId="19" applyFont="1" applyBorder="1" applyAlignment="1" quotePrefix="1">
      <alignment horizontal="left"/>
      <protection/>
    </xf>
    <xf numFmtId="37" fontId="10" fillId="0" borderId="0" xfId="19" applyFont="1" applyBorder="1" applyAlignment="1" quotePrefix="1">
      <alignment horizontal="left"/>
      <protection/>
    </xf>
    <xf numFmtId="0" fontId="6" fillId="0" borderId="0" xfId="0" applyFont="1" applyBorder="1" applyAlignment="1" quotePrefix="1">
      <alignment horizontal="left"/>
    </xf>
    <xf numFmtId="0" fontId="10" fillId="0" borderId="0" xfId="0" applyFont="1" applyAlignment="1">
      <alignment horizontal="left"/>
    </xf>
    <xf numFmtId="37" fontId="6" fillId="0" borderId="0" xfId="19" applyFont="1" applyBorder="1">
      <alignment/>
      <protection/>
    </xf>
    <xf numFmtId="0" fontId="10" fillId="0" borderId="0" xfId="0" applyFont="1" applyBorder="1" applyAlignment="1">
      <alignment horizontal="center"/>
    </xf>
    <xf numFmtId="37" fontId="5" fillId="0" borderId="0" xfId="19" applyFont="1" applyBorder="1">
      <alignment/>
      <protection/>
    </xf>
    <xf numFmtId="37" fontId="3" fillId="0" borderId="0" xfId="19" applyFont="1" applyBorder="1">
      <alignment/>
      <protection/>
    </xf>
    <xf numFmtId="0" fontId="10" fillId="0" borderId="0" xfId="0" applyFont="1" applyAlignment="1" quotePrefix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37" fontId="4" fillId="0" borderId="0" xfId="19" applyFont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alshj\Local%20Settings\Temporary%20Internet%20Files\OLK3\0780Q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A"/>
      <sheetName val="Form B"/>
      <sheetName val="Form C"/>
      <sheetName val="Form D"/>
      <sheetName val="Table"/>
      <sheetName val="Footnote"/>
      <sheetName val="Carryover"/>
      <sheetName val="1st Q Omnibus"/>
      <sheetName val="2nd Q Omnibus"/>
      <sheetName val="3rd Q Omnibus"/>
      <sheetName val="4th Q Omnibus"/>
      <sheetName val="Other Supplementals"/>
      <sheetName val="Sheet12"/>
      <sheetName val="Sheet11"/>
      <sheetName val="Sheet6"/>
    </sheetNames>
    <sheetDataSet>
      <sheetData sheetId="2">
        <row r="16">
          <cell r="F16">
            <v>546457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1"/>
  <sheetViews>
    <sheetView tabSelected="1" zoomScale="75" zoomScaleNormal="75" workbookViewId="0" topLeftCell="A1">
      <selection activeCell="G31" sqref="G31"/>
    </sheetView>
  </sheetViews>
  <sheetFormatPr defaultColWidth="9.140625" defaultRowHeight="12.75"/>
  <cols>
    <col min="1" max="1" width="43.7109375" style="113" customWidth="1"/>
    <col min="2" max="2" width="14.7109375" style="5" customWidth="1"/>
    <col min="3" max="3" width="15.421875" style="18" customWidth="1"/>
    <col min="4" max="4" width="16.28125" style="5" customWidth="1"/>
    <col min="5" max="5" width="19.7109375" style="5" customWidth="1"/>
    <col min="6" max="6" width="20.7109375" style="5" customWidth="1"/>
    <col min="7" max="7" width="49.28125" style="2" customWidth="1"/>
    <col min="8" max="8" width="8.8515625" style="2" customWidth="1"/>
  </cols>
  <sheetData>
    <row r="1" spans="1:20" ht="20.25">
      <c r="A1" s="3" t="s">
        <v>0</v>
      </c>
      <c r="B1" s="4"/>
      <c r="C1" s="4"/>
      <c r="D1" s="4"/>
      <c r="E1" s="4"/>
      <c r="F1" s="4"/>
      <c r="G1" s="4"/>
      <c r="H1" s="5"/>
      <c r="I1" s="6"/>
      <c r="J1" s="6"/>
      <c r="K1" s="6"/>
      <c r="L1" s="6"/>
      <c r="M1" s="1"/>
      <c r="N1" s="1"/>
      <c r="O1" s="1"/>
      <c r="P1" s="1"/>
      <c r="Q1" s="1"/>
      <c r="R1" s="1"/>
      <c r="S1" s="1"/>
      <c r="T1" s="1"/>
    </row>
    <row r="2" spans="1:8" s="2" customFormat="1" ht="19.5" customHeight="1">
      <c r="A2" s="118" t="s">
        <v>1</v>
      </c>
      <c r="B2" s="118"/>
      <c r="C2" s="118"/>
      <c r="D2" s="118"/>
      <c r="E2" s="118"/>
      <c r="F2" s="118"/>
      <c r="G2" s="118"/>
      <c r="H2" s="7"/>
    </row>
    <row r="3" spans="1:8" s="2" customFormat="1" ht="19.5" customHeight="1">
      <c r="A3" s="8" t="s">
        <v>2</v>
      </c>
      <c r="B3" s="9"/>
      <c r="C3" s="9"/>
      <c r="D3" s="9"/>
      <c r="E3" s="9"/>
      <c r="F3" s="9"/>
      <c r="G3" s="9"/>
      <c r="H3" s="7"/>
    </row>
    <row r="4" spans="1:20" s="14" customFormat="1" ht="15.75">
      <c r="A4" s="8" t="s">
        <v>3</v>
      </c>
      <c r="B4" s="10"/>
      <c r="C4" s="10"/>
      <c r="D4" s="10"/>
      <c r="E4" s="10"/>
      <c r="F4" s="10"/>
      <c r="G4" s="11" t="s">
        <v>4</v>
      </c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5</v>
      </c>
      <c r="B5" s="10"/>
      <c r="C5" s="10"/>
      <c r="D5" s="10"/>
      <c r="E5" s="10"/>
      <c r="F5" s="15"/>
      <c r="G5" s="11" t="s">
        <v>6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7"/>
      <c r="F6" s="19"/>
      <c r="H6" s="19"/>
    </row>
    <row r="7" spans="1:8" s="28" customFormat="1" ht="33" customHeight="1">
      <c r="A7" s="20" t="s">
        <v>7</v>
      </c>
      <c r="B7" s="21" t="s">
        <v>8</v>
      </c>
      <c r="C7" s="22" t="s">
        <v>9</v>
      </c>
      <c r="D7" s="23" t="s">
        <v>10</v>
      </c>
      <c r="E7" s="24" t="s">
        <v>11</v>
      </c>
      <c r="F7" s="25" t="s">
        <v>12</v>
      </c>
      <c r="G7" s="26" t="s">
        <v>13</v>
      </c>
      <c r="H7" s="27"/>
    </row>
    <row r="8" spans="1:9" s="37" customFormat="1" ht="15.75">
      <c r="A8" s="29" t="s">
        <v>14</v>
      </c>
      <c r="B8" s="30">
        <v>8427337</v>
      </c>
      <c r="C8" s="31">
        <v>7062824</v>
      </c>
      <c r="D8" s="31">
        <f>B29</f>
        <v>7641699.809999999</v>
      </c>
      <c r="E8" s="32">
        <f>D8</f>
        <v>7641699.809999999</v>
      </c>
      <c r="F8" s="33"/>
      <c r="G8" s="34"/>
      <c r="H8" s="35"/>
      <c r="I8" s="36"/>
    </row>
    <row r="9" spans="1:9" s="46" customFormat="1" ht="15.75">
      <c r="A9" s="38" t="s">
        <v>15</v>
      </c>
      <c r="B9" s="39"/>
      <c r="C9" s="39"/>
      <c r="D9" s="40"/>
      <c r="E9" s="41"/>
      <c r="F9" s="42"/>
      <c r="G9" s="43"/>
      <c r="H9" s="44"/>
      <c r="I9" s="45"/>
    </row>
    <row r="10" spans="1:9" s="46" customFormat="1" ht="15.75">
      <c r="A10" s="47" t="s">
        <v>16</v>
      </c>
      <c r="B10" s="48">
        <v>8253437.81</v>
      </c>
      <c r="C10" s="40">
        <v>8323796</v>
      </c>
      <c r="D10" s="40">
        <f>C10</f>
        <v>8323796</v>
      </c>
      <c r="E10" s="40">
        <f>D10</f>
        <v>8323796</v>
      </c>
      <c r="F10" s="49">
        <f>+E10-C10</f>
        <v>0</v>
      </c>
      <c r="G10" s="50"/>
      <c r="H10" s="44"/>
      <c r="I10" s="45"/>
    </row>
    <row r="11" spans="1:9" s="46" customFormat="1" ht="15.75">
      <c r="A11" s="47"/>
      <c r="B11" s="48"/>
      <c r="C11" s="40"/>
      <c r="D11" s="40"/>
      <c r="E11" s="40"/>
      <c r="F11" s="49">
        <f>+E11-C11</f>
        <v>0</v>
      </c>
      <c r="G11" s="50"/>
      <c r="H11" s="44"/>
      <c r="I11" s="45"/>
    </row>
    <row r="12" spans="1:9" s="46" customFormat="1" ht="15.75">
      <c r="A12" s="47"/>
      <c r="B12" s="48"/>
      <c r="C12" s="40"/>
      <c r="D12" s="40"/>
      <c r="E12" s="40"/>
      <c r="F12" s="49">
        <f>+E12-C12</f>
        <v>0</v>
      </c>
      <c r="G12" s="50"/>
      <c r="H12" s="44"/>
      <c r="I12" s="45"/>
    </row>
    <row r="13" spans="1:9" s="46" customFormat="1" ht="15.75">
      <c r="A13" s="47"/>
      <c r="B13" s="48"/>
      <c r="C13" s="40"/>
      <c r="D13" s="40"/>
      <c r="E13" s="40"/>
      <c r="F13" s="49"/>
      <c r="G13" s="50"/>
      <c r="H13" s="44"/>
      <c r="I13" s="45"/>
    </row>
    <row r="14" spans="1:9" s="46" customFormat="1" ht="15.75">
      <c r="A14" s="47"/>
      <c r="B14" s="48"/>
      <c r="C14" s="40"/>
      <c r="D14" s="40"/>
      <c r="E14" s="40">
        <f>+C14-D14</f>
        <v>0</v>
      </c>
      <c r="F14" s="49">
        <f>+E14-C14</f>
        <v>0</v>
      </c>
      <c r="G14" s="50"/>
      <c r="H14" s="44"/>
      <c r="I14" s="45"/>
    </row>
    <row r="15" spans="1:9" s="46" customFormat="1" ht="15.75">
      <c r="A15" s="47"/>
      <c r="B15" s="48"/>
      <c r="C15" s="40"/>
      <c r="D15" s="40"/>
      <c r="E15" s="40">
        <f>+C15-D15</f>
        <v>0</v>
      </c>
      <c r="F15" s="49">
        <f>+E15-C15</f>
        <v>0</v>
      </c>
      <c r="G15" s="50"/>
      <c r="H15" s="44"/>
      <c r="I15" s="45"/>
    </row>
    <row r="16" spans="1:9" s="46" customFormat="1" ht="15.75">
      <c r="A16" s="47"/>
      <c r="B16" s="48"/>
      <c r="C16" s="40"/>
      <c r="D16" s="40"/>
      <c r="E16" s="40"/>
      <c r="F16" s="49">
        <f>+E16-C16</f>
        <v>0</v>
      </c>
      <c r="G16" s="50"/>
      <c r="H16" s="44"/>
      <c r="I16" s="45"/>
    </row>
    <row r="17" spans="1:9" s="37" customFormat="1" ht="15.75">
      <c r="A17" s="29" t="s">
        <v>17</v>
      </c>
      <c r="B17" s="30">
        <f>SUM(B10:B16)</f>
        <v>8253437.81</v>
      </c>
      <c r="C17" s="30">
        <f>SUM(C10:C16)</f>
        <v>8323796</v>
      </c>
      <c r="D17" s="30">
        <f>SUM(D10:D16)</f>
        <v>8323796</v>
      </c>
      <c r="E17" s="30">
        <f>SUM(E10:E16)</f>
        <v>8323796</v>
      </c>
      <c r="F17" s="30">
        <f>SUM(F10:F16)</f>
        <v>0</v>
      </c>
      <c r="G17" s="51"/>
      <c r="H17" s="35"/>
      <c r="I17" s="36"/>
    </row>
    <row r="18" spans="1:9" s="46" customFormat="1" ht="15.75">
      <c r="A18" s="38" t="s">
        <v>18</v>
      </c>
      <c r="B18" s="39"/>
      <c r="C18" s="39"/>
      <c r="D18" s="40"/>
      <c r="E18" s="52"/>
      <c r="F18" s="49"/>
      <c r="G18" s="53"/>
      <c r="H18" s="44"/>
      <c r="I18" s="45"/>
    </row>
    <row r="19" spans="1:9" s="46" customFormat="1" ht="15.75">
      <c r="A19" s="47" t="s">
        <v>19</v>
      </c>
      <c r="B19" s="48">
        <v>-9026439</v>
      </c>
      <c r="C19" s="40">
        <v>-10019005</v>
      </c>
      <c r="D19" s="40">
        <f>C19+11340-2185246</f>
        <v>-12192911</v>
      </c>
      <c r="E19" s="40">
        <f>D19-420000</f>
        <v>-12612911</v>
      </c>
      <c r="F19" s="49">
        <f>+E19-C19</f>
        <v>-2593906</v>
      </c>
      <c r="G19" s="54" t="s">
        <v>41</v>
      </c>
      <c r="H19" s="44"/>
      <c r="I19" s="45"/>
    </row>
    <row r="20" spans="1:9" s="46" customFormat="1" ht="15.75">
      <c r="A20" s="55" t="s">
        <v>20</v>
      </c>
      <c r="B20" s="48"/>
      <c r="C20" s="40"/>
      <c r="D20" s="40">
        <f>B33</f>
        <v>-546457</v>
      </c>
      <c r="E20" s="40">
        <f>D20</f>
        <v>-546457</v>
      </c>
      <c r="F20" s="49">
        <f>+E20-C20</f>
        <v>-546457</v>
      </c>
      <c r="G20" s="54" t="s">
        <v>42</v>
      </c>
      <c r="H20" s="44"/>
      <c r="I20" s="45"/>
    </row>
    <row r="21" spans="1:9" s="46" customFormat="1" ht="15.75">
      <c r="A21" s="47" t="s">
        <v>21</v>
      </c>
      <c r="B21" s="48"/>
      <c r="C21" s="40"/>
      <c r="D21" s="40"/>
      <c r="E21" s="40"/>
      <c r="F21" s="49"/>
      <c r="G21" s="54" t="s">
        <v>43</v>
      </c>
      <c r="H21" s="44"/>
      <c r="I21" s="45"/>
    </row>
    <row r="22" spans="1:9" s="46" customFormat="1" ht="15.75">
      <c r="A22" s="47"/>
      <c r="B22" s="48"/>
      <c r="C22" s="56"/>
      <c r="D22" s="40"/>
      <c r="E22" s="40">
        <f>+C22-D22</f>
        <v>0</v>
      </c>
      <c r="F22" s="49">
        <f>+E22-C22</f>
        <v>0</v>
      </c>
      <c r="G22" s="50"/>
      <c r="H22" s="44"/>
      <c r="I22" s="45"/>
    </row>
    <row r="23" spans="1:9" s="37" customFormat="1" ht="15.75">
      <c r="A23" s="57" t="s">
        <v>22</v>
      </c>
      <c r="B23" s="58">
        <f>SUM(B19:B22)</f>
        <v>-9026439</v>
      </c>
      <c r="C23" s="58">
        <f>SUM(C19:C22)</f>
        <v>-10019005</v>
      </c>
      <c r="D23" s="58">
        <f>SUM(D19:D22)</f>
        <v>-12739368</v>
      </c>
      <c r="E23" s="58">
        <f>SUM(E19:E22)</f>
        <v>-13159368</v>
      </c>
      <c r="F23" s="59">
        <f>+E23-C23</f>
        <v>-3140363</v>
      </c>
      <c r="G23" s="60"/>
      <c r="H23" s="35"/>
      <c r="I23" s="36"/>
    </row>
    <row r="24" spans="1:9" s="46" customFormat="1" ht="15.75">
      <c r="A24" s="61" t="s">
        <v>23</v>
      </c>
      <c r="B24" s="62"/>
      <c r="C24" s="63"/>
      <c r="D24" s="63"/>
      <c r="E24" s="64"/>
      <c r="F24" s="65"/>
      <c r="G24" s="66"/>
      <c r="H24" s="44"/>
      <c r="I24" s="45"/>
    </row>
    <row r="25" spans="1:9" s="46" customFormat="1" ht="15.75">
      <c r="A25" s="67" t="s">
        <v>24</v>
      </c>
      <c r="B25" s="68"/>
      <c r="C25" s="48"/>
      <c r="D25" s="48"/>
      <c r="E25" s="48"/>
      <c r="F25" s="52"/>
      <c r="G25" s="69"/>
      <c r="H25" s="44"/>
      <c r="I25" s="45"/>
    </row>
    <row r="26" spans="1:9" s="46" customFormat="1" ht="15.75">
      <c r="A26" s="47" t="s">
        <v>25</v>
      </c>
      <c r="B26" s="70">
        <v>-12636</v>
      </c>
      <c r="C26" s="48"/>
      <c r="D26" s="48"/>
      <c r="E26" s="48"/>
      <c r="F26" s="52"/>
      <c r="G26" s="69"/>
      <c r="H26" s="44"/>
      <c r="I26" s="45"/>
    </row>
    <row r="27" spans="1:9" s="46" customFormat="1" ht="15.75">
      <c r="A27" s="55" t="s">
        <v>26</v>
      </c>
      <c r="B27" s="68"/>
      <c r="C27" s="48"/>
      <c r="D27" s="48"/>
      <c r="E27" s="48">
        <v>-2197187</v>
      </c>
      <c r="F27" s="52"/>
      <c r="G27" s="69"/>
      <c r="H27" s="44"/>
      <c r="I27" s="45"/>
    </row>
    <row r="28" spans="1:9" s="46" customFormat="1" ht="15.75">
      <c r="A28" s="38" t="s">
        <v>27</v>
      </c>
      <c r="B28" s="70">
        <f>SUM(B26:B27)</f>
        <v>-12636</v>
      </c>
      <c r="C28" s="70">
        <f>SUM(C26:C27)</f>
        <v>0</v>
      </c>
      <c r="D28" s="70">
        <f>SUM(D26:D27)</f>
        <v>0</v>
      </c>
      <c r="E28" s="70">
        <f>SUM(E26:E27)</f>
        <v>-2197187</v>
      </c>
      <c r="F28" s="52"/>
      <c r="G28" s="69"/>
      <c r="H28" s="44"/>
      <c r="I28" s="45"/>
    </row>
    <row r="29" spans="1:102" s="75" customFormat="1" ht="15.75">
      <c r="A29" s="29" t="s">
        <v>28</v>
      </c>
      <c r="B29" s="71">
        <f>+B8+B17+B23+B28</f>
        <v>7641699.809999999</v>
      </c>
      <c r="C29" s="72">
        <f>+C8+C17+C23+C24</f>
        <v>5367615</v>
      </c>
      <c r="D29" s="72">
        <f>+D8+D17+D23+D24</f>
        <v>3226127.8099999987</v>
      </c>
      <c r="E29" s="72">
        <f>+E8+E17+E23+E24+E28</f>
        <v>608940.8099999987</v>
      </c>
      <c r="F29" s="65"/>
      <c r="G29" s="73"/>
      <c r="H29" s="44"/>
      <c r="I29" s="4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</row>
    <row r="30" spans="1:9" s="46" customFormat="1" ht="15.75">
      <c r="A30" s="67" t="s">
        <v>29</v>
      </c>
      <c r="B30" s="48">
        <v>0</v>
      </c>
      <c r="C30" s="40">
        <v>0</v>
      </c>
      <c r="D30" s="40">
        <v>0</v>
      </c>
      <c r="E30" s="76">
        <v>0</v>
      </c>
      <c r="F30" s="77"/>
      <c r="G30" s="78"/>
      <c r="H30" s="79"/>
      <c r="I30" s="45"/>
    </row>
    <row r="31" spans="1:9" s="46" customFormat="1" ht="15.75">
      <c r="A31" s="47" t="s">
        <v>30</v>
      </c>
      <c r="B31" s="48">
        <v>-53459</v>
      </c>
      <c r="C31" s="40">
        <v>-84181</v>
      </c>
      <c r="D31" s="40">
        <f>C31</f>
        <v>-84181</v>
      </c>
      <c r="E31" s="76">
        <f>D31</f>
        <v>-84181</v>
      </c>
      <c r="F31" s="80"/>
      <c r="G31" s="78"/>
      <c r="H31" s="79"/>
      <c r="I31" s="45"/>
    </row>
    <row r="32" spans="1:9" s="46" customFormat="1" ht="15.75">
      <c r="A32" s="47" t="s">
        <v>31</v>
      </c>
      <c r="B32" s="48">
        <f>-253960</f>
        <v>-253960</v>
      </c>
      <c r="C32" s="40">
        <v>-249714</v>
      </c>
      <c r="D32" s="40">
        <f>C32</f>
        <v>-249714</v>
      </c>
      <c r="E32" s="76">
        <f>D32</f>
        <v>-249714</v>
      </c>
      <c r="F32" s="80"/>
      <c r="G32" s="78"/>
      <c r="H32" s="79"/>
      <c r="I32" s="45"/>
    </row>
    <row r="33" spans="1:9" s="46" customFormat="1" ht="15.75">
      <c r="A33" s="55" t="s">
        <v>20</v>
      </c>
      <c r="B33" s="48">
        <f>-'[1]Form B'!$F$16</f>
        <v>-546457</v>
      </c>
      <c r="C33" s="40"/>
      <c r="D33" s="40"/>
      <c r="E33" s="76"/>
      <c r="F33" s="80"/>
      <c r="G33" s="78"/>
      <c r="H33" s="79"/>
      <c r="I33" s="45"/>
    </row>
    <row r="34" spans="1:9" s="37" customFormat="1" ht="15.75">
      <c r="A34" s="67" t="s">
        <v>32</v>
      </c>
      <c r="B34" s="81">
        <f>SUM(B30:B33)</f>
        <v>-853876</v>
      </c>
      <c r="C34" s="82">
        <f>SUM(C30:C33)</f>
        <v>-333895</v>
      </c>
      <c r="D34" s="82">
        <f>SUM(D30:D33)</f>
        <v>-333895</v>
      </c>
      <c r="E34" s="83">
        <f>SUM(E30:E33)</f>
        <v>-333895</v>
      </c>
      <c r="F34" s="84"/>
      <c r="G34" s="85"/>
      <c r="H34" s="86"/>
      <c r="I34" s="36"/>
    </row>
    <row r="35" spans="1:9" s="37" customFormat="1" ht="15.75">
      <c r="A35" s="29" t="s">
        <v>33</v>
      </c>
      <c r="B35" s="30">
        <f>+B29+B34</f>
        <v>6787823.809999999</v>
      </c>
      <c r="C35" s="31">
        <f>+C29+C34</f>
        <v>5033720</v>
      </c>
      <c r="D35" s="31">
        <f>+D29+D34</f>
        <v>2892232.8099999987</v>
      </c>
      <c r="E35" s="31">
        <f>+E29+E34</f>
        <v>275045.80999999866</v>
      </c>
      <c r="F35" s="33"/>
      <c r="G35" s="87"/>
      <c r="H35" s="35"/>
      <c r="I35" s="36"/>
    </row>
    <row r="36" spans="1:9" s="46" customFormat="1" ht="19.5" thickBot="1">
      <c r="A36" s="88" t="s">
        <v>34</v>
      </c>
      <c r="B36" s="31">
        <v>2781883</v>
      </c>
      <c r="C36" s="89">
        <v>2643963</v>
      </c>
      <c r="D36" s="89">
        <f>C36</f>
        <v>2643963</v>
      </c>
      <c r="E36" s="89">
        <f>D36</f>
        <v>2643963</v>
      </c>
      <c r="F36" s="90"/>
      <c r="G36" s="91"/>
      <c r="H36" s="92"/>
      <c r="I36" s="45"/>
    </row>
    <row r="37" spans="1:9" s="46" customFormat="1" ht="16.5" thickBot="1">
      <c r="A37" s="88" t="s">
        <v>35</v>
      </c>
      <c r="B37" s="89">
        <v>5563766</v>
      </c>
      <c r="C37" s="89">
        <v>5287926</v>
      </c>
      <c r="D37" s="89">
        <f>C37</f>
        <v>5287926</v>
      </c>
      <c r="E37" s="89">
        <f>D37</f>
        <v>5287926</v>
      </c>
      <c r="F37" s="93"/>
      <c r="G37" s="94"/>
      <c r="H37" s="92"/>
      <c r="I37" s="45"/>
    </row>
    <row r="38" spans="1:8" s="98" customFormat="1" ht="13.5" customHeight="1">
      <c r="A38" s="95" t="s">
        <v>36</v>
      </c>
      <c r="B38" s="96"/>
      <c r="C38" s="97"/>
      <c r="D38" s="96"/>
      <c r="E38" s="96"/>
      <c r="G38" s="96"/>
      <c r="H38" s="96"/>
    </row>
    <row r="39" spans="1:8" s="98" customFormat="1" ht="10.5" customHeight="1">
      <c r="A39" s="99" t="s">
        <v>37</v>
      </c>
      <c r="B39" s="100"/>
      <c r="C39" s="101"/>
      <c r="D39" s="100"/>
      <c r="E39" s="96"/>
      <c r="F39" s="96"/>
      <c r="G39" s="100"/>
      <c r="H39" s="100"/>
    </row>
    <row r="40" spans="1:8" s="98" customFormat="1" ht="14.25" customHeight="1">
      <c r="A40" s="102" t="s">
        <v>38</v>
      </c>
      <c r="B40" s="100"/>
      <c r="C40" s="103"/>
      <c r="D40" s="100"/>
      <c r="E40" s="96"/>
      <c r="F40" s="96"/>
      <c r="G40" s="100"/>
      <c r="H40" s="100"/>
    </row>
    <row r="41" spans="1:8" s="98" customFormat="1" ht="11.25" customHeight="1">
      <c r="A41" s="104" t="s">
        <v>39</v>
      </c>
      <c r="B41" s="96"/>
      <c r="C41" s="105"/>
      <c r="D41" s="96"/>
      <c r="E41" s="96"/>
      <c r="F41" s="96"/>
      <c r="G41" s="106"/>
      <c r="H41" s="100"/>
    </row>
    <row r="42" spans="1:8" s="46" customFormat="1" ht="15" customHeight="1">
      <c r="A42" s="99" t="s">
        <v>40</v>
      </c>
      <c r="B42" s="74"/>
      <c r="C42" s="107"/>
      <c r="D42" s="74"/>
      <c r="E42" s="108"/>
      <c r="F42" s="108"/>
      <c r="G42" s="96"/>
      <c r="H42" s="108"/>
    </row>
    <row r="43" spans="1:8" s="46" customFormat="1" ht="15.75">
      <c r="A43" s="109"/>
      <c r="B43" s="110"/>
      <c r="C43" s="111"/>
      <c r="D43" s="110"/>
      <c r="E43" s="110"/>
      <c r="F43" s="110"/>
      <c r="G43" s="100"/>
      <c r="H43" s="74"/>
    </row>
    <row r="44" spans="1:8" s="46" customFormat="1" ht="15.75">
      <c r="A44" s="112"/>
      <c r="B44" s="110"/>
      <c r="C44" s="111"/>
      <c r="D44" s="110"/>
      <c r="E44" s="110"/>
      <c r="F44" s="110"/>
      <c r="G44" s="100"/>
      <c r="H44" s="74"/>
    </row>
    <row r="45" spans="1:8" s="46" customFormat="1" ht="15.75">
      <c r="A45" s="112"/>
      <c r="B45" s="110"/>
      <c r="C45" s="111"/>
      <c r="D45" s="110"/>
      <c r="E45" s="110"/>
      <c r="F45" s="110"/>
      <c r="G45" s="100"/>
      <c r="H45" s="74"/>
    </row>
    <row r="46" spans="1:8" s="46" customFormat="1" ht="15.75">
      <c r="A46" s="112"/>
      <c r="B46" s="110"/>
      <c r="C46" s="111"/>
      <c r="D46" s="110"/>
      <c r="E46" s="110"/>
      <c r="F46" s="110"/>
      <c r="G46" s="100"/>
      <c r="H46" s="74"/>
    </row>
    <row r="47" spans="1:8" s="46" customFormat="1" ht="15.75">
      <c r="A47" s="112"/>
      <c r="B47" s="110"/>
      <c r="C47" s="111"/>
      <c r="D47" s="110"/>
      <c r="E47" s="110"/>
      <c r="F47" s="110"/>
      <c r="G47" s="100"/>
      <c r="H47" s="74"/>
    </row>
    <row r="48" spans="1:8" s="46" customFormat="1" ht="15.75">
      <c r="A48" s="112"/>
      <c r="B48" s="110"/>
      <c r="C48" s="111"/>
      <c r="D48" s="110"/>
      <c r="E48" s="110"/>
      <c r="F48" s="110"/>
      <c r="G48" s="100"/>
      <c r="H48" s="74"/>
    </row>
    <row r="49" spans="2:8" ht="15">
      <c r="B49" s="114"/>
      <c r="C49" s="115"/>
      <c r="D49" s="114"/>
      <c r="E49" s="114"/>
      <c r="F49" s="114"/>
      <c r="G49" s="116"/>
      <c r="H49" s="117"/>
    </row>
    <row r="50" spans="2:8" ht="15">
      <c r="B50" s="114"/>
      <c r="C50" s="115"/>
      <c r="D50" s="114"/>
      <c r="E50" s="114"/>
      <c r="F50" s="114"/>
      <c r="G50" s="116"/>
      <c r="H50" s="117"/>
    </row>
    <row r="51" spans="2:8" ht="15">
      <c r="B51" s="114"/>
      <c r="C51" s="115"/>
      <c r="D51" s="114"/>
      <c r="E51" s="114"/>
      <c r="F51" s="114"/>
      <c r="G51" s="116"/>
      <c r="H51" s="117"/>
    </row>
    <row r="52" spans="2:8" ht="15">
      <c r="B52" s="114"/>
      <c r="C52" s="115"/>
      <c r="D52" s="114"/>
      <c r="E52" s="114"/>
      <c r="F52" s="114"/>
      <c r="G52" s="116"/>
      <c r="H52" s="117"/>
    </row>
    <row r="53" ht="12.75">
      <c r="G53" s="116"/>
    </row>
    <row r="54" ht="12.75">
      <c r="G54" s="116"/>
    </row>
    <row r="55" ht="12.75">
      <c r="G55" s="116"/>
    </row>
    <row r="56" ht="12.75">
      <c r="G56" s="116"/>
    </row>
    <row r="57" ht="12.75">
      <c r="G57" s="116"/>
    </row>
    <row r="58" ht="12.75">
      <c r="G58" s="116"/>
    </row>
    <row r="59" ht="12.75">
      <c r="G59" s="116"/>
    </row>
    <row r="60" ht="12.75">
      <c r="G60" s="116"/>
    </row>
    <row r="61" ht="12.75">
      <c r="G61" s="116"/>
    </row>
    <row r="62" ht="12.75">
      <c r="G62" s="116"/>
    </row>
    <row r="63" ht="12.75">
      <c r="G63" s="116"/>
    </row>
    <row r="64" ht="12.75">
      <c r="G64" s="116"/>
    </row>
    <row r="65" ht="12.75">
      <c r="G65" s="116"/>
    </row>
    <row r="66" ht="12.75">
      <c r="G66" s="116"/>
    </row>
    <row r="67" ht="12.75">
      <c r="G67" s="116"/>
    </row>
    <row r="68" ht="12.75">
      <c r="G68" s="116"/>
    </row>
    <row r="69" ht="12.75">
      <c r="G69" s="116"/>
    </row>
    <row r="70" ht="12.75">
      <c r="G70" s="116"/>
    </row>
    <row r="71" ht="12.75">
      <c r="G71" s="116"/>
    </row>
    <row r="72" ht="12.75">
      <c r="G72" s="116"/>
    </row>
    <row r="73" ht="12.75">
      <c r="G73" s="116"/>
    </row>
    <row r="74" ht="12.75">
      <c r="G74" s="116"/>
    </row>
    <row r="75" ht="12.75">
      <c r="G75" s="116"/>
    </row>
    <row r="76" ht="12.75">
      <c r="G76" s="116"/>
    </row>
    <row r="77" ht="12.75">
      <c r="G77" s="116"/>
    </row>
    <row r="78" ht="12.75">
      <c r="G78" s="116"/>
    </row>
    <row r="79" ht="12.75">
      <c r="G79" s="116"/>
    </row>
    <row r="80" ht="12.75">
      <c r="G80" s="116"/>
    </row>
    <row r="81" ht="12.75">
      <c r="G81" s="116"/>
    </row>
    <row r="82" ht="12.75">
      <c r="G82" s="116"/>
    </row>
    <row r="83" ht="12.75">
      <c r="G83" s="116"/>
    </row>
    <row r="84" ht="12.75">
      <c r="G84" s="116"/>
    </row>
    <row r="85" ht="12.75">
      <c r="G85" s="116"/>
    </row>
    <row r="86" ht="12.75">
      <c r="G86" s="116"/>
    </row>
    <row r="87" ht="12.75">
      <c r="G87" s="116"/>
    </row>
    <row r="88" ht="12.75">
      <c r="G88" s="116"/>
    </row>
    <row r="89" ht="12.75">
      <c r="G89" s="116"/>
    </row>
    <row r="90" ht="12.75">
      <c r="G90" s="116"/>
    </row>
    <row r="91" ht="12.75">
      <c r="G91" s="116"/>
    </row>
    <row r="92" ht="12.75">
      <c r="G92" s="116"/>
    </row>
    <row r="93" ht="12.75">
      <c r="G93" s="116"/>
    </row>
    <row r="94" ht="12.75">
      <c r="G94" s="116"/>
    </row>
    <row r="95" ht="12.75">
      <c r="G95" s="116"/>
    </row>
    <row r="96" ht="12.75">
      <c r="G96" s="116"/>
    </row>
    <row r="97" ht="12.75">
      <c r="G97" s="116"/>
    </row>
    <row r="98" ht="12.75">
      <c r="G98" s="116"/>
    </row>
    <row r="99" ht="12.75">
      <c r="G99" s="116"/>
    </row>
    <row r="100" ht="12.75">
      <c r="G100" s="116"/>
    </row>
    <row r="101" ht="12.75">
      <c r="G101" s="116"/>
    </row>
    <row r="102" ht="12.75">
      <c r="G102" s="116"/>
    </row>
    <row r="103" ht="12.75">
      <c r="G103" s="116"/>
    </row>
    <row r="104" ht="12.75">
      <c r="G104" s="116"/>
    </row>
    <row r="105" ht="12.75">
      <c r="G105" s="116"/>
    </row>
    <row r="106" ht="12.75">
      <c r="G106" s="116"/>
    </row>
    <row r="107" ht="12.75">
      <c r="G107" s="116"/>
    </row>
    <row r="108" ht="12.75">
      <c r="G108" s="116"/>
    </row>
    <row r="109" ht="12.75">
      <c r="G109" s="116"/>
    </row>
    <row r="110" ht="12.75">
      <c r="G110" s="116"/>
    </row>
    <row r="111" ht="12.75">
      <c r="G111" s="116"/>
    </row>
    <row r="112" ht="12.75">
      <c r="G112" s="116"/>
    </row>
    <row r="113" ht="12.75">
      <c r="G113" s="116"/>
    </row>
    <row r="114" ht="12.75">
      <c r="G114" s="116"/>
    </row>
    <row r="115" ht="12.75">
      <c r="G115" s="116"/>
    </row>
    <row r="116" ht="12.75">
      <c r="G116" s="116"/>
    </row>
    <row r="117" ht="12.75">
      <c r="G117" s="116"/>
    </row>
    <row r="118" ht="12.75">
      <c r="G118" s="116"/>
    </row>
    <row r="119" ht="12.75">
      <c r="G119" s="116"/>
    </row>
    <row r="120" ht="12.75">
      <c r="G120" s="116"/>
    </row>
    <row r="121" ht="12.75">
      <c r="G121" s="116"/>
    </row>
    <row r="122" ht="12.75">
      <c r="G122" s="116"/>
    </row>
    <row r="123" ht="12.75">
      <c r="G123" s="116"/>
    </row>
    <row r="124" ht="12.75">
      <c r="G124" s="116"/>
    </row>
    <row r="125" ht="12.75">
      <c r="G125" s="116"/>
    </row>
    <row r="126" ht="12.75">
      <c r="G126" s="116"/>
    </row>
    <row r="127" ht="12.75">
      <c r="G127" s="116"/>
    </row>
    <row r="128" ht="12.75">
      <c r="G128" s="116"/>
    </row>
    <row r="129" ht="12.75">
      <c r="G129" s="116"/>
    </row>
    <row r="130" ht="12.75">
      <c r="G130" s="116"/>
    </row>
    <row r="131" ht="12.75">
      <c r="G131" s="116"/>
    </row>
    <row r="132" ht="12.75">
      <c r="G132" s="116"/>
    </row>
    <row r="133" ht="12.75">
      <c r="G133" s="116"/>
    </row>
    <row r="134" ht="12.75">
      <c r="G134" s="116"/>
    </row>
    <row r="135" ht="12.75">
      <c r="G135" s="116"/>
    </row>
    <row r="136" ht="12.75">
      <c r="G136" s="116"/>
    </row>
    <row r="137" ht="12.75">
      <c r="G137" s="116"/>
    </row>
    <row r="138" ht="12.75">
      <c r="G138" s="116"/>
    </row>
    <row r="139" ht="12.75">
      <c r="G139" s="116"/>
    </row>
    <row r="140" ht="12.75">
      <c r="G140" s="116"/>
    </row>
    <row r="141" ht="12.75">
      <c r="G141" s="116"/>
    </row>
  </sheetData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Pedroza, Melani</cp:lastModifiedBy>
  <cp:lastPrinted>2005-10-27T19:20:40Z</cp:lastPrinted>
  <dcterms:created xsi:type="dcterms:W3CDTF">1999-07-20T00:45:31Z</dcterms:created>
  <dcterms:modified xsi:type="dcterms:W3CDTF">2005-11-14T18:10:05Z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-2117105017</vt:i4>
  </property>
  <property fmtid="{D5CDD505-2E9C-101B-9397-08002B2CF9AE}" pid="3" name="_EmailSubject">
    <vt:lpwstr>Operating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-75950498</vt:i4>
  </property>
  <property fmtid="{D5CDD505-2E9C-101B-9397-08002B2CF9AE}" pid="7" name="_ReviewingToolsShownOnce">
    <vt:lpwstr/>
  </property>
</Properties>
</file>