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640" windowHeight="11640" activeTab="0"/>
  </bookViews>
  <sheets>
    <sheet name="Unified FN " sheetId="1" r:id="rId1"/>
  </sheets>
  <definedNames>
    <definedName name="_xlnm.Print_Area" localSheetId="0">'Unified FN '!$A$1:$G$43</definedName>
  </definedNames>
  <calcPr fullCalcOnLoad="1"/>
</workbook>
</file>

<file path=xl/sharedStrings.xml><?xml version="1.0" encoding="utf-8"?>
<sst xmlns="http://schemas.openxmlformats.org/spreadsheetml/2006/main" count="57" uniqueCount="40">
  <si>
    <t>FISCAL NOTE</t>
  </si>
  <si>
    <t>Ordinance/Motion No.   00-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</si>
  <si>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</si>
  <si>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</si>
  <si>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</si>
  <si>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</si>
  <si>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</si>
  <si>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</si>
  <si>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</si>
  <si>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</si>
  <si>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</si>
  <si>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</si>
  <si>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</si>
  <si>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</si>
  <si>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</si>
  <si>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</si>
  <si>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</si>
  <si>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Current Expense</t>
  </si>
  <si>
    <t>City of Covington</t>
  </si>
  <si>
    <t xml:space="preserve">TOTAL </t>
  </si>
  <si>
    <t>Expenditures from:</t>
  </si>
  <si>
    <t>Department</t>
  </si>
  <si>
    <t xml:space="preserve">Current Expense </t>
  </si>
  <si>
    <t>Sheriff's Office (0200)</t>
  </si>
  <si>
    <t>Expenditures by Categories</t>
  </si>
  <si>
    <t>Salaries &amp; Benefits</t>
  </si>
  <si>
    <t>Capital Outlay</t>
  </si>
  <si>
    <t>Other</t>
  </si>
  <si>
    <t>TOTAL</t>
  </si>
  <si>
    <t>Kate Davis</t>
  </si>
  <si>
    <t>Contract Adds</t>
  </si>
  <si>
    <t>City of Covington, City of SeaTac</t>
  </si>
  <si>
    <t>Krista Camenzind</t>
  </si>
  <si>
    <t>City of SeaTac</t>
  </si>
  <si>
    <t>The City of Covington requested adding two dedicated patrol deputies effective Jan 1, 2008.  
The City of SeaTac requested adding a a dedicated traffic deputy effective Jan 1, 2008. 
The KCSO recieves reimbursment for actual overtime from the federal government for participation in various task forces and operations.  Supplemental request is 100% revenue backed by federal revenues.</t>
  </si>
  <si>
    <t>Federal Government</t>
  </si>
  <si>
    <t>Supplies and Services</t>
  </si>
  <si>
    <t>Notes:</t>
  </si>
  <si>
    <t>Assumes 5% annual increase in the outyears</t>
  </si>
  <si>
    <t>Expenditures include salary, benefits, motorpool, and radio services plus one time capital outlays for vehicles and other equipment.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</si>
</sst>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_(* #,##0.000_);_(* \(#,##0.000\);_(* &quot;-&quot;???_);_(@_)"/>
    <numFmt numFmtId="177" formatCode="0.0000"/>
    <numFmt numFmtId="178" formatCode="_(* #,##0.0000_);_(* \(#,##0.00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  <font>
      <sz val="12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174" fontId="6" fillId="0" borderId="23" xfId="44" applyNumberFormat="1" applyFont="1" applyBorder="1" applyAlignment="1">
      <alignment/>
    </xf>
    <xf numFmtId="174" fontId="6" fillId="0" borderId="24" xfId="44" applyNumberFormat="1" applyFont="1" applyBorder="1" applyAlignment="1">
      <alignment/>
    </xf>
    <xf numFmtId="174" fontId="6" fillId="0" borderId="25" xfId="44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4" fontId="7" fillId="0" borderId="29" xfId="44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vertical="top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74" fontId="6" fillId="0" borderId="23" xfId="44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174" fontId="6" fillId="0" borderId="40" xfId="44" applyNumberFormat="1" applyFont="1" applyBorder="1" applyAlignment="1">
      <alignment/>
    </xf>
    <xf numFmtId="174" fontId="6" fillId="0" borderId="41" xfId="44" applyNumberFormat="1" applyFont="1" applyBorder="1" applyAlignment="1">
      <alignment/>
    </xf>
    <xf numFmtId="174" fontId="6" fillId="0" borderId="42" xfId="44" applyNumberFormat="1" applyFont="1" applyBorder="1" applyAlignment="1">
      <alignment/>
    </xf>
    <xf numFmtId="0" fontId="6" fillId="0" borderId="28" xfId="0" applyFont="1" applyBorder="1" applyAlignment="1">
      <alignment/>
    </xf>
    <xf numFmtId="3" fontId="0" fillId="0" borderId="0" xfId="0" applyNumberFormat="1" applyFont="1" applyAlignment="1">
      <alignment/>
    </xf>
    <xf numFmtId="174" fontId="6" fillId="0" borderId="0" xfId="44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74" fontId="7" fillId="0" borderId="43" xfId="44" applyNumberFormat="1" applyFont="1" applyBorder="1" applyAlignment="1">
      <alignment/>
    </xf>
    <xf numFmtId="174" fontId="6" fillId="0" borderId="25" xfId="44" applyNumberFormat="1" applyFont="1" applyBorder="1" applyAlignment="1">
      <alignment horizontal="center"/>
    </xf>
    <xf numFmtId="174" fontId="6" fillId="0" borderId="0" xfId="44" applyNumberFormat="1" applyFont="1" applyBorder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B6">
      <selection activeCell="G32" sqref="G32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6" width="15.28125" style="0" customWidth="1"/>
    <col min="7" max="7" width="16.85156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5" customFormat="1" ht="15">
      <c r="A1" s="1"/>
      <c r="B1" s="1"/>
      <c r="C1" s="2" t="s">
        <v>0</v>
      </c>
      <c r="D1" s="3"/>
      <c r="E1" s="1"/>
      <c r="F1" s="1"/>
      <c r="G1" s="1"/>
      <c r="H1" s="4"/>
      <c r="I1" s="4"/>
    </row>
    <row r="2" spans="1:8" s="5" customFormat="1" ht="15" thickBot="1">
      <c r="A2" s="6"/>
      <c r="B2" s="3"/>
      <c r="C2" s="3"/>
      <c r="D2" s="3"/>
      <c r="E2" s="3"/>
      <c r="F2" s="3"/>
      <c r="G2" s="3"/>
      <c r="H2" s="7"/>
    </row>
    <row r="3" spans="1:8" s="5" customFormat="1" ht="21.75" customHeight="1" thickTop="1">
      <c r="A3" s="8" t="s">
        <v>1</v>
      </c>
      <c r="B3" s="9"/>
      <c r="C3" s="10"/>
      <c r="D3" s="9"/>
      <c r="E3" s="9"/>
      <c r="F3" s="9"/>
      <c r="G3" s="11"/>
      <c r="H3" s="7"/>
    </row>
    <row r="4" spans="1:8" s="5" customFormat="1" ht="21.75" customHeight="1">
      <c r="A4" s="12" t="s">
        <v>2</v>
      </c>
      <c r="B4" s="13"/>
      <c r="C4" s="14" t="s">
        <v>30</v>
      </c>
      <c r="D4" s="13"/>
      <c r="E4" s="13"/>
      <c r="F4" s="13"/>
      <c r="G4" s="15"/>
      <c r="H4" s="7"/>
    </row>
    <row r="5" spans="1:7" s="5" customFormat="1" ht="21.75" customHeight="1">
      <c r="A5" s="16" t="s">
        <v>3</v>
      </c>
      <c r="C5" s="17" t="s">
        <v>31</v>
      </c>
      <c r="D5" s="17"/>
      <c r="E5" s="17"/>
      <c r="F5" s="17"/>
      <c r="G5" s="18"/>
    </row>
    <row r="6" spans="1:7" s="5" customFormat="1" ht="21.75" customHeight="1">
      <c r="A6" s="16" t="s">
        <v>4</v>
      </c>
      <c r="B6" s="17"/>
      <c r="C6" s="17" t="s">
        <v>29</v>
      </c>
      <c r="D6" s="17"/>
      <c r="E6" s="17"/>
      <c r="F6" s="17"/>
      <c r="G6" s="18"/>
    </row>
    <row r="7" spans="1:7" s="5" customFormat="1" ht="21.75" customHeight="1" thickBot="1">
      <c r="A7" s="19" t="s">
        <v>5</v>
      </c>
      <c r="B7" s="20"/>
      <c r="C7" s="20" t="s">
        <v>32</v>
      </c>
      <c r="D7" s="20"/>
      <c r="E7" s="20"/>
      <c r="F7" s="20"/>
      <c r="G7" s="21"/>
    </row>
    <row r="8" spans="1:7" s="5" customFormat="1" ht="15.75" customHeight="1" thickTop="1">
      <c r="A8" s="22"/>
      <c r="B8" s="22"/>
      <c r="C8" s="17"/>
      <c r="D8" s="17"/>
      <c r="E8" s="17"/>
      <c r="F8" s="17"/>
      <c r="G8" s="17"/>
    </row>
    <row r="9" spans="1:7" s="5" customFormat="1" ht="17.25" customHeight="1">
      <c r="A9" s="76" t="s">
        <v>6</v>
      </c>
      <c r="B9" s="76"/>
      <c r="C9" s="76"/>
      <c r="D9" s="76"/>
      <c r="E9" s="76"/>
      <c r="F9" s="76"/>
      <c r="G9" s="76"/>
    </row>
    <row r="10" spans="1:7" s="5" customFormat="1" ht="60.75" customHeight="1">
      <c r="A10" s="77" t="s">
        <v>34</v>
      </c>
      <c r="B10" s="77"/>
      <c r="C10" s="77"/>
      <c r="D10" s="77"/>
      <c r="E10" s="77"/>
      <c r="F10" s="77"/>
      <c r="G10" s="77"/>
    </row>
    <row r="11" spans="1:7" s="5" customFormat="1" ht="14.25" customHeight="1">
      <c r="A11" s="77"/>
      <c r="B11" s="77"/>
      <c r="C11" s="77"/>
      <c r="D11" s="77"/>
      <c r="E11" s="77"/>
      <c r="F11" s="77"/>
      <c r="G11" s="77"/>
    </row>
    <row r="12" spans="1:7" s="5" customFormat="1" ht="18" customHeight="1">
      <c r="A12" s="77"/>
      <c r="B12" s="77"/>
      <c r="C12" s="77"/>
      <c r="D12" s="77"/>
      <c r="E12" s="77"/>
      <c r="F12" s="77"/>
      <c r="G12" s="77"/>
    </row>
    <row r="13" spans="1:7" s="5" customFormat="1" ht="18" customHeight="1" thickBot="1">
      <c r="A13" s="23" t="s">
        <v>7</v>
      </c>
      <c r="B13" s="22"/>
      <c r="C13" s="22"/>
      <c r="D13" s="22"/>
      <c r="E13" s="22"/>
      <c r="F13" s="22"/>
      <c r="G13" s="22"/>
    </row>
    <row r="14" spans="1:7" s="5" customFormat="1" ht="21.75" customHeight="1">
      <c r="A14" s="24" t="s">
        <v>8</v>
      </c>
      <c r="B14" s="25" t="s">
        <v>9</v>
      </c>
      <c r="C14" s="25" t="s">
        <v>10</v>
      </c>
      <c r="D14" s="25" t="s">
        <v>11</v>
      </c>
      <c r="E14" s="25" t="s">
        <v>12</v>
      </c>
      <c r="F14" s="26" t="s">
        <v>13</v>
      </c>
      <c r="G14" s="27" t="s">
        <v>14</v>
      </c>
    </row>
    <row r="15" spans="1:7" s="5" customFormat="1" ht="21.75" customHeight="1">
      <c r="A15" s="28"/>
      <c r="B15" s="29" t="s">
        <v>15</v>
      </c>
      <c r="C15" s="29" t="s">
        <v>16</v>
      </c>
      <c r="D15" s="30"/>
      <c r="E15" s="30"/>
      <c r="F15" s="31"/>
      <c r="G15" s="32"/>
    </row>
    <row r="16" spans="1:7" s="5" customFormat="1" ht="33" customHeight="1">
      <c r="A16" s="28" t="s">
        <v>17</v>
      </c>
      <c r="B16" s="33">
        <v>10</v>
      </c>
      <c r="C16" s="34" t="s">
        <v>18</v>
      </c>
      <c r="D16" s="35">
        <f>125943*2</f>
        <v>251886</v>
      </c>
      <c r="E16" s="35">
        <f aca="true" t="shared" si="0" ref="E16:G17">D16*1.05</f>
        <v>264480.3</v>
      </c>
      <c r="F16" s="35">
        <f t="shared" si="0"/>
        <v>277704.315</v>
      </c>
      <c r="G16" s="37">
        <f t="shared" si="0"/>
        <v>291589.53075000003</v>
      </c>
    </row>
    <row r="17" spans="1:7" s="5" customFormat="1" ht="33" customHeight="1">
      <c r="A17" s="28" t="s">
        <v>17</v>
      </c>
      <c r="B17" s="33">
        <v>10</v>
      </c>
      <c r="C17" s="34" t="s">
        <v>33</v>
      </c>
      <c r="D17" s="74">
        <f>125943</f>
        <v>125943</v>
      </c>
      <c r="E17" s="35">
        <f t="shared" si="0"/>
        <v>132240.15</v>
      </c>
      <c r="F17" s="35">
        <f t="shared" si="0"/>
        <v>138852.1575</v>
      </c>
      <c r="G17" s="37">
        <f t="shared" si="0"/>
        <v>145794.76537500002</v>
      </c>
    </row>
    <row r="18" spans="1:7" s="5" customFormat="1" ht="33" customHeight="1">
      <c r="A18" s="28" t="s">
        <v>17</v>
      </c>
      <c r="B18" s="33">
        <v>10</v>
      </c>
      <c r="C18" s="34" t="s">
        <v>35</v>
      </c>
      <c r="D18" s="35">
        <v>46230</v>
      </c>
      <c r="E18" s="35"/>
      <c r="F18" s="36"/>
      <c r="G18" s="37"/>
    </row>
    <row r="19" spans="1:7" s="5" customFormat="1" ht="21.75" customHeight="1" thickBot="1">
      <c r="A19" s="38"/>
      <c r="B19" s="39" t="s">
        <v>19</v>
      </c>
      <c r="C19" s="40"/>
      <c r="D19" s="41">
        <f>SUM(D16:D18)</f>
        <v>424059</v>
      </c>
      <c r="E19" s="41">
        <f>SUM(E16:E18)</f>
        <v>396720.44999999995</v>
      </c>
      <c r="F19" s="41">
        <f>SUM(F16:F18)</f>
        <v>416556.47250000003</v>
      </c>
      <c r="G19" s="72">
        <f>SUM(G16:G18)</f>
        <v>437384.29612500005</v>
      </c>
    </row>
    <row r="20" spans="1:7" s="5" customFormat="1" ht="21.75" customHeight="1">
      <c r="A20" s="42"/>
      <c r="B20" s="17"/>
      <c r="C20" s="42"/>
      <c r="D20" s="43"/>
      <c r="E20" s="43"/>
      <c r="F20" s="43"/>
      <c r="G20" s="43"/>
    </row>
    <row r="21" spans="1:7" s="5" customFormat="1" ht="18" customHeight="1">
      <c r="A21" s="17"/>
      <c r="B21" s="17"/>
      <c r="C21" s="17"/>
      <c r="D21" s="43"/>
      <c r="E21" s="43"/>
      <c r="F21" s="43"/>
      <c r="G21" s="43"/>
    </row>
    <row r="22" spans="1:7" s="5" customFormat="1" ht="21.75" customHeight="1" thickBot="1">
      <c r="A22" s="44" t="s">
        <v>20</v>
      </c>
      <c r="B22" s="17"/>
      <c r="C22" s="22"/>
      <c r="D22" s="22"/>
      <c r="E22" s="22"/>
      <c r="F22" s="22"/>
      <c r="G22" s="22"/>
    </row>
    <row r="23" spans="1:7" s="5" customFormat="1" ht="21.75" customHeight="1">
      <c r="A23" s="24" t="s">
        <v>8</v>
      </c>
      <c r="B23" s="25" t="s">
        <v>9</v>
      </c>
      <c r="C23" s="25" t="s">
        <v>21</v>
      </c>
      <c r="D23" s="25" t="s">
        <v>11</v>
      </c>
      <c r="E23" s="25" t="s">
        <v>12</v>
      </c>
      <c r="F23" s="26" t="s">
        <v>13</v>
      </c>
      <c r="G23" s="27" t="s">
        <v>14</v>
      </c>
    </row>
    <row r="24" spans="1:7" s="5" customFormat="1" ht="21.75" customHeight="1">
      <c r="A24" s="28"/>
      <c r="B24" s="29" t="s">
        <v>15</v>
      </c>
      <c r="C24" s="29"/>
      <c r="D24" s="30"/>
      <c r="E24" s="30"/>
      <c r="F24" s="31"/>
      <c r="G24" s="32"/>
    </row>
    <row r="25" spans="1:7" s="5" customFormat="1" ht="21.75" customHeight="1">
      <c r="A25" s="28" t="s">
        <v>22</v>
      </c>
      <c r="B25" s="33">
        <v>10</v>
      </c>
      <c r="C25" s="29" t="s">
        <v>23</v>
      </c>
      <c r="D25" s="35">
        <v>254868</v>
      </c>
      <c r="E25" s="35">
        <f>90697*1.05*2</f>
        <v>190463.7</v>
      </c>
      <c r="F25" s="35">
        <f>E25*1.05</f>
        <v>199986.885</v>
      </c>
      <c r="G25" s="37">
        <f>F25*1.05</f>
        <v>209986.22925000003</v>
      </c>
    </row>
    <row r="26" spans="1:7" s="5" customFormat="1" ht="21.75" customHeight="1">
      <c r="A26" s="28" t="s">
        <v>22</v>
      </c>
      <c r="B26" s="33">
        <v>10</v>
      </c>
      <c r="C26" s="29" t="s">
        <v>23</v>
      </c>
      <c r="D26" s="35">
        <v>127434</v>
      </c>
      <c r="E26" s="35">
        <f>90697*1.05</f>
        <v>95231.85</v>
      </c>
      <c r="F26" s="35">
        <f>E26*1.05</f>
        <v>99993.4425</v>
      </c>
      <c r="G26" s="37">
        <f>F26*1.05</f>
        <v>104993.11462500002</v>
      </c>
    </row>
    <row r="27" spans="1:7" s="5" customFormat="1" ht="21.75" customHeight="1">
      <c r="A27" s="28" t="s">
        <v>22</v>
      </c>
      <c r="B27" s="33">
        <v>10</v>
      </c>
      <c r="C27" s="29" t="s">
        <v>23</v>
      </c>
      <c r="D27" s="35">
        <v>46230</v>
      </c>
      <c r="E27" s="35"/>
      <c r="F27" s="35"/>
      <c r="G27" s="37"/>
    </row>
    <row r="28" spans="1:8" s="5" customFormat="1" ht="21.75" customHeight="1" thickBot="1">
      <c r="A28" s="45"/>
      <c r="B28" s="46"/>
      <c r="C28" s="46"/>
      <c r="D28" s="41">
        <f>SUM(D25:D27)</f>
        <v>428532</v>
      </c>
      <c r="E28" s="41">
        <f>SUM(E25:E27)</f>
        <v>285695.55000000005</v>
      </c>
      <c r="F28" s="41">
        <f>SUM(F25:F27)</f>
        <v>299980.3275</v>
      </c>
      <c r="G28" s="72">
        <f>SUM(G25:G27)</f>
        <v>314979.343875</v>
      </c>
      <c r="H28" s="47"/>
    </row>
    <row r="29" spans="1:8" s="5" customFormat="1" ht="21.75" customHeight="1">
      <c r="A29" s="17"/>
      <c r="B29" s="17"/>
      <c r="C29" s="17"/>
      <c r="D29" s="43"/>
      <c r="E29" s="43"/>
      <c r="F29" s="43"/>
      <c r="G29" s="43"/>
      <c r="H29" s="47"/>
    </row>
    <row r="30" spans="1:7" s="5" customFormat="1" ht="15" customHeight="1">
      <c r="A30" s="22"/>
      <c r="B30" s="22"/>
      <c r="C30" s="22"/>
      <c r="D30" s="48"/>
      <c r="E30" s="48"/>
      <c r="F30" s="48"/>
      <c r="G30" s="48"/>
    </row>
    <row r="31" spans="1:7" s="5" customFormat="1" ht="21.75" customHeight="1" thickBot="1">
      <c r="A31" s="49" t="s">
        <v>24</v>
      </c>
      <c r="B31" s="17"/>
      <c r="C31" s="17"/>
      <c r="D31" s="22"/>
      <c r="E31" s="22"/>
      <c r="F31" s="22"/>
      <c r="G31" s="22"/>
    </row>
    <row r="32" spans="1:9" s="5" customFormat="1" ht="21.75" customHeight="1">
      <c r="A32" s="50"/>
      <c r="B32" s="51"/>
      <c r="C32" s="52"/>
      <c r="D32" s="25" t="s">
        <v>11</v>
      </c>
      <c r="E32" s="25" t="s">
        <v>12</v>
      </c>
      <c r="F32" s="26" t="s">
        <v>13</v>
      </c>
      <c r="G32" s="27" t="s">
        <v>14</v>
      </c>
      <c r="H32" s="42"/>
      <c r="I32" s="42"/>
    </row>
    <row r="33" spans="1:9" s="5" customFormat="1" ht="21.75" customHeight="1">
      <c r="A33" s="53" t="s">
        <v>25</v>
      </c>
      <c r="B33" s="54"/>
      <c r="C33" s="55"/>
      <c r="D33" s="56">
        <f>156342+78171+46230</f>
        <v>280743</v>
      </c>
      <c r="E33" s="56">
        <f>(D33-46230)*1.05</f>
        <v>246238.65000000002</v>
      </c>
      <c r="F33" s="56">
        <f>E33*1.05</f>
        <v>258550.58250000005</v>
      </c>
      <c r="G33" s="73">
        <f>F33*1.05</f>
        <v>271478.1116250001</v>
      </c>
      <c r="H33" s="42"/>
      <c r="I33" s="42"/>
    </row>
    <row r="34" spans="1:9" s="5" customFormat="1" ht="21.75" customHeight="1">
      <c r="A34" s="53" t="s">
        <v>36</v>
      </c>
      <c r="B34" s="57"/>
      <c r="C34" s="58"/>
      <c r="D34" s="35">
        <f>6263*3</f>
        <v>18789</v>
      </c>
      <c r="E34" s="56">
        <f>12526*3*1.05</f>
        <v>39456.9</v>
      </c>
      <c r="F34" s="56">
        <f>E34*1.05</f>
        <v>41429.745</v>
      </c>
      <c r="G34" s="73">
        <f>F34*1.05</f>
        <v>43501.23225000001</v>
      </c>
      <c r="H34" s="59"/>
      <c r="I34" s="59"/>
    </row>
    <row r="35" spans="1:9" s="5" customFormat="1" ht="21.75" customHeight="1">
      <c r="A35" s="53" t="s">
        <v>26</v>
      </c>
      <c r="B35" s="57"/>
      <c r="C35" s="58"/>
      <c r="D35" s="35">
        <f>43000*3</f>
        <v>129000</v>
      </c>
      <c r="E35" s="35"/>
      <c r="F35" s="36"/>
      <c r="G35" s="37"/>
      <c r="H35" s="59"/>
      <c r="I35" s="59"/>
    </row>
    <row r="36" spans="1:7" s="5" customFormat="1" ht="21.75" customHeight="1">
      <c r="A36" s="53" t="s">
        <v>27</v>
      </c>
      <c r="B36" s="60"/>
      <c r="C36" s="58"/>
      <c r="D36" s="35"/>
      <c r="E36" s="35"/>
      <c r="F36" s="36"/>
      <c r="G36" s="37"/>
    </row>
    <row r="37" spans="1:7" s="5" customFormat="1" ht="21.75" customHeight="1">
      <c r="A37" s="61"/>
      <c r="B37" s="62"/>
      <c r="C37" s="63"/>
      <c r="D37" s="64"/>
      <c r="E37" s="64"/>
      <c r="F37" s="65"/>
      <c r="G37" s="66"/>
    </row>
    <row r="38" spans="1:9" s="5" customFormat="1" ht="21.75" customHeight="1" thickBot="1">
      <c r="A38" s="45" t="s">
        <v>28</v>
      </c>
      <c r="B38" s="39"/>
      <c r="C38" s="67"/>
      <c r="D38" s="41">
        <f>SUM(D33:D37)</f>
        <v>428532</v>
      </c>
      <c r="E38" s="41">
        <f>SUM(E33:E37)</f>
        <v>285695.55000000005</v>
      </c>
      <c r="F38" s="41">
        <f>SUM(F33:F37)</f>
        <v>299980.3275000001</v>
      </c>
      <c r="G38" s="72">
        <f>SUM(G33:G37)</f>
        <v>314979.3438750001</v>
      </c>
      <c r="H38" s="68"/>
      <c r="I38" s="68"/>
    </row>
    <row r="39" spans="1:9" s="5" customFormat="1" ht="21.75" customHeight="1">
      <c r="A39" s="23"/>
      <c r="B39" s="22"/>
      <c r="C39" s="22"/>
      <c r="D39" s="69"/>
      <c r="E39" s="69"/>
      <c r="F39" s="69"/>
      <c r="G39" s="69"/>
      <c r="H39" s="68"/>
      <c r="I39" s="68"/>
    </row>
    <row r="40" spans="1:7" s="71" customFormat="1" ht="15">
      <c r="A40" s="75" t="s">
        <v>37</v>
      </c>
      <c r="B40" s="75"/>
      <c r="C40" s="75"/>
      <c r="D40" s="75"/>
      <c r="E40" s="75"/>
      <c r="F40" s="75"/>
      <c r="G40" s="75"/>
    </row>
    <row r="41" spans="1:7" s="71" customFormat="1" ht="15">
      <c r="A41" s="70"/>
      <c r="B41" s="70"/>
      <c r="C41" s="70"/>
      <c r="D41" s="70"/>
      <c r="E41" s="70"/>
      <c r="F41" s="70"/>
      <c r="G41" s="70"/>
    </row>
    <row r="42" s="71" customFormat="1" ht="15">
      <c r="A42" s="71" t="s">
        <v>39</v>
      </c>
    </row>
    <row r="43" s="71" customFormat="1" ht="15">
      <c r="A43" s="71" t="s">
        <v>38</v>
      </c>
    </row>
  </sheetData>
  <sheetProtection/>
  <mergeCells count="5">
    <mergeCell ref="A40:G40"/>
    <mergeCell ref="A9:G9"/>
    <mergeCell ref="A10:G10"/>
    <mergeCell ref="A11:G11"/>
    <mergeCell ref="A12:G12"/>
  </mergeCells>
  <printOptions/>
  <pageMargins left="0.75" right="0.75" top="0.89" bottom="0.8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cp:lastPrinted>2008-07-11T21:10:42Z</cp:lastPrinted>
  <dcterms:created xsi:type="dcterms:W3CDTF">2008-05-27T23:42:36Z</dcterms:created>
  <dcterms:modified xsi:type="dcterms:W3CDTF">2008-08-08T15:20:01Z</dcterms:modified>
  <cp:category/>
  <cp:version/>
  <cp:contentType/>
  <cp:contentStatus/>
</cp:coreProperties>
</file>