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1340" windowHeight="6030" activeTab="0"/>
  </bookViews>
  <sheets>
    <sheet name="Funding Exchange" sheetId="1" r:id="rId1"/>
  </sheets>
  <definedNames>
    <definedName name="fiscal_note">'Funding Exchange'!$A$1:$H$43</definedName>
    <definedName name="FIVE">#REF!</definedName>
    <definedName name="FOUR">#REF!</definedName>
    <definedName name="ONE">#REF!</definedName>
    <definedName name="_xlnm.Print_Area" localSheetId="0">'Funding Exchange'!$A$1:$H$39</definedName>
    <definedName name="SUM">#REF!</definedName>
  </definedNames>
  <calcPr fullCalcOnLoad="1"/>
</workbook>
</file>

<file path=xl/sharedStrings.xml><?xml version="1.0" encoding="utf-8"?>
<sst xmlns="http://schemas.openxmlformats.org/spreadsheetml/2006/main" count="63" uniqueCount="39">
  <si>
    <t>FISCAL NOTE</t>
  </si>
  <si>
    <t xml:space="preserve">  Impact of the above legislation on the fiscal affairs of King County is estimated to be:</t>
  </si>
  <si>
    <t>Revenue to:</t>
  </si>
  <si>
    <t>Fund Title</t>
  </si>
  <si>
    <t>Fund Code</t>
  </si>
  <si>
    <t>Revenue  Source</t>
  </si>
  <si>
    <t>Expenditures from:</t>
  </si>
  <si>
    <t>Department</t>
  </si>
  <si>
    <t>TOTAL</t>
  </si>
  <si>
    <t>Assumptions:</t>
  </si>
  <si>
    <t>Expenditures by Categories:</t>
  </si>
  <si>
    <t>Public Transportation</t>
  </si>
  <si>
    <t>Transit</t>
  </si>
  <si>
    <t xml:space="preserve"> </t>
  </si>
  <si>
    <t>Ordinance/Motion No.:  2006-XXXX</t>
  </si>
  <si>
    <t>Affected Agencies:  All</t>
  </si>
  <si>
    <t>Note Prepared By:  Gary Prince</t>
  </si>
  <si>
    <t>Wastewater</t>
  </si>
  <si>
    <t>All Other Divisions</t>
  </si>
  <si>
    <t>Fleet</t>
  </si>
  <si>
    <t>All Other</t>
  </si>
  <si>
    <t>Total</t>
  </si>
  <si>
    <t>Liability (tons )</t>
  </si>
  <si>
    <t>dollars</t>
  </si>
  <si>
    <t>Fleet Adminstration</t>
  </si>
  <si>
    <t>Assume same emissions going forward</t>
  </si>
  <si>
    <t>2005 &gt; 2000 so safe assumption</t>
  </si>
  <si>
    <t>CCX Inventory (tons)</t>
  </si>
  <si>
    <t>Backup math</t>
  </si>
  <si>
    <t>Climate Exchange Fund</t>
  </si>
  <si>
    <t>Title:  Chicago Climate Exchange Contract</t>
  </si>
  <si>
    <t>various</t>
  </si>
  <si>
    <t>Other</t>
  </si>
  <si>
    <t>Salaries &amp; Benefits</t>
  </si>
  <si>
    <t>Supplies &amp; Services</t>
  </si>
  <si>
    <t xml:space="preserve">Capital Outlay </t>
  </si>
  <si>
    <t>Note Reviewed By:  Helene Ellickson</t>
  </si>
  <si>
    <t>The 2006 expenditure is for membership in the Chicago Climate Exchange.</t>
  </si>
  <si>
    <t xml:space="preserve">The remainder of the estimates represent  the maximum possible liability for purchase of carbon credits using the percentage reduction rules currently in force at the Chicago Climate Exchange.  The estimate is based on is the current market price of $4 per metric ton and department emissions as inventoried in 2005.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</si>
</sst>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_)"/>
    <numFmt numFmtId="175" formatCode="0.0%"/>
    <numFmt numFmtId="176" formatCode="_-* #,##0.0_-;\-* #,##0.0_-;_-* &quot;-&quot;??_-;_-@_-"/>
    <numFmt numFmtId="177" formatCode="_-* #,##0_-;\-* #,##0_-;_-* &quot;-&quot;??_-;_-@_-"/>
    <numFmt numFmtId="178" formatCode="0.000"/>
    <numFmt numFmtId="179" formatCode="0.0"/>
    <numFmt numFmtId="180" formatCode="mm/dd/yy_)"/>
    <numFmt numFmtId="181" formatCode="General_)"/>
    <numFmt numFmtId="182" formatCode="_(&quot;$&quot;* #,##0.000_);_(&quot;$&quot;* \(#,##0.000\);_(&quot;$&quot;* &quot;-&quot;??_);_(@_)"/>
    <numFmt numFmtId="183" formatCode="_(&quot;$&quot;* #,##0.0000_);_(&quot;$&quot;* \(#,##0.0000\);_(&quot;$&quot;* &quot;-&quot;??_);_(@_)"/>
    <numFmt numFmtId="184" formatCode="_(&quot;$&quot;* #,##0.00000_);_(&quot;$&quot;* \(#,##0.00000\);_(&quot;$&quot;* &quot;-&quot;??_);_(@_)"/>
    <numFmt numFmtId="185" formatCode="_(&quot;$&quot;* #,##0.000000_);_(&quot;$&quot;* \(#,##0.000000\);_(&quot;$&quot;* &quot;-&quot;??_);_(@_)"/>
    <numFmt numFmtId="186" formatCode="_(&quot;$&quot;* #,##0.0000000_);_(&quot;$&quot;* \(#,##0.0000000\);_(&quot;$&quot;* &quot;-&quot;??_);_(@_)"/>
    <numFmt numFmtId="187" formatCode="_(&quot;$&quot;* #,##0.0_);_(&quot;$&quot;* \(#,##0.0\);_(&quot;$&quot;* &quot;-&quot;??_);_(@_)"/>
    <numFmt numFmtId="188" formatCode="_(&quot;$&quot;* #,##0_);_(&quot;$&quot;* \(#,##0\);_(&quot;$&quot;* &quot;-&quot;??_);_(@_)"/>
    <numFmt numFmtId="189" formatCode="0.000%"/>
    <numFmt numFmtId="190" formatCode="0000"/>
    <numFmt numFmtId="191" formatCode="&quot;$&quot;#,##0"/>
  </numFmts>
  <fonts count="10">
    <font>
      <sz val="10"/>
      <name val="Arial"/>
      <family val="0"/>
    </font>
    <font>
      <b/>
      <sz val="10"/>
      <name val="Arial"/>
      <family val="0"/>
    </font>
    <font>
      <i/>
      <sz val="10"/>
      <name val="Arial"/>
      <family val="0"/>
    </font>
    <font>
      <b/>
      <i/>
      <sz val="10"/>
      <name val="Arial"/>
      <family val="0"/>
    </font>
    <font>
      <b/>
      <sz val="10.5"/>
      <name val="Arial"/>
      <family val="2"/>
    </font>
    <font>
      <sz val="10.5"/>
      <name val="Arial"/>
      <family val="2"/>
    </font>
    <font>
      <b/>
      <sz val="12"/>
      <name val="Arial"/>
      <family val="2"/>
    </font>
    <font>
      <sz val="8"/>
      <name val="Arial"/>
      <family val="2"/>
    </font>
    <font>
      <b/>
      <sz val="8"/>
      <name val="Arial"/>
      <family val="2"/>
    </font>
    <font>
      <sz val="10.5"/>
      <name val="Univers"/>
      <family val="2"/>
    </font>
  </fonts>
  <fills count="2">
    <fill>
      <patternFill/>
    </fill>
    <fill>
      <patternFill patternType="gray125"/>
    </fill>
  </fills>
  <borders count="39">
    <border>
      <left/>
      <right/>
      <top/>
      <bottom/>
      <diagonal/>
    </border>
    <border>
      <left style="thin"/>
      <right style="thin"/>
      <top style="thin"/>
      <bottom style="medium"/>
    </border>
    <border>
      <left>
        <color indexed="63"/>
      </left>
      <right>
        <color indexed="63"/>
      </right>
      <top style="double"/>
      <bottom>
        <color indexed="63"/>
      </bottom>
    </border>
    <border>
      <left>
        <color indexed="63"/>
      </left>
      <right>
        <color indexed="63"/>
      </right>
      <top>
        <color indexed="63"/>
      </top>
      <bottom style="double"/>
    </border>
    <border>
      <left style="medium"/>
      <right>
        <color indexed="63"/>
      </right>
      <top style="medium"/>
      <bottom style="thin"/>
    </border>
    <border>
      <left style="thin"/>
      <right style="thin"/>
      <top style="medium"/>
      <bottom style="thin"/>
    </border>
    <border>
      <left style="thin"/>
      <right>
        <color indexed="63"/>
      </right>
      <top style="medium"/>
      <bottom style="thin"/>
    </border>
    <border>
      <left style="medium"/>
      <right>
        <color indexed="63"/>
      </right>
      <top style="thin"/>
      <bottom style="thin"/>
    </border>
    <border>
      <left style="thin"/>
      <right style="thin"/>
      <top style="thin"/>
      <bottom style="thin"/>
    </border>
    <border>
      <left style="thin"/>
      <right>
        <color indexed="63"/>
      </right>
      <top style="thin"/>
      <bottom style="thin"/>
    </border>
    <border>
      <left style="medium"/>
      <right>
        <color indexed="63"/>
      </right>
      <top style="thin"/>
      <bottom style="medium"/>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double"/>
      <bottom>
        <color indexed="63"/>
      </bottom>
    </border>
    <border>
      <left>
        <color indexed="63"/>
      </left>
      <right style="medium"/>
      <top style="double"/>
      <bottom>
        <color indexed="63"/>
      </bottom>
    </border>
    <border>
      <left style="medium"/>
      <right>
        <color indexed="63"/>
      </right>
      <top>
        <color indexed="63"/>
      </top>
      <bottom style="double"/>
    </border>
    <border>
      <left>
        <color indexed="63"/>
      </left>
      <right style="medium"/>
      <top>
        <color indexed="63"/>
      </top>
      <bottom style="double"/>
    </border>
    <border>
      <left>
        <color indexed="63"/>
      </left>
      <right style="medium"/>
      <top>
        <color indexed="63"/>
      </top>
      <bottom style="medium"/>
    </border>
    <border>
      <left style="thin"/>
      <right style="medium"/>
      <top style="medium"/>
      <bottom style="thin"/>
    </border>
    <border>
      <left style="thin"/>
      <right style="medium"/>
      <top style="thin"/>
      <bottom style="thin"/>
    </border>
    <border>
      <left style="double"/>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01">
    <xf numFmtId="0" fontId="0" fillId="0" borderId="0" xfId="0" applyAlignment="1">
      <alignment/>
    </xf>
    <xf numFmtId="0" fontId="0" fillId="0" borderId="0" xfId="19" applyAlignment="1">
      <alignment/>
      <protection/>
    </xf>
    <xf numFmtId="0" fontId="0" fillId="0" borderId="0" xfId="19">
      <alignment/>
      <protection/>
    </xf>
    <xf numFmtId="0" fontId="0" fillId="0" borderId="0" xfId="19" applyBorder="1">
      <alignment/>
      <protection/>
    </xf>
    <xf numFmtId="3" fontId="0" fillId="0" borderId="0" xfId="19" applyNumberFormat="1" applyBorder="1">
      <alignment/>
      <protection/>
    </xf>
    <xf numFmtId="3" fontId="0" fillId="0" borderId="0" xfId="19" applyNumberFormat="1">
      <alignment/>
      <protection/>
    </xf>
    <xf numFmtId="38" fontId="4" fillId="0" borderId="1" xfId="19" applyNumberFormat="1" applyFont="1" applyBorder="1">
      <alignment/>
      <protection/>
    </xf>
    <xf numFmtId="0" fontId="5" fillId="0" borderId="2" xfId="19" applyFont="1" applyBorder="1" applyAlignment="1">
      <alignment horizontal="centerContinuous"/>
      <protection/>
    </xf>
    <xf numFmtId="0" fontId="5" fillId="0" borderId="0" xfId="19" applyFont="1" applyBorder="1" applyAlignment="1">
      <alignment horizontal="centerContinuous"/>
      <protection/>
    </xf>
    <xf numFmtId="0" fontId="5" fillId="0" borderId="0" xfId="19" applyFont="1" applyBorder="1">
      <alignment/>
      <protection/>
    </xf>
    <xf numFmtId="0" fontId="5" fillId="0" borderId="0" xfId="19" applyFont="1" applyBorder="1" applyAlignment="1">
      <alignment horizontal="left"/>
      <protection/>
    </xf>
    <xf numFmtId="0" fontId="5" fillId="0" borderId="3" xfId="19" applyFont="1" applyBorder="1">
      <alignment/>
      <protection/>
    </xf>
    <xf numFmtId="0" fontId="5" fillId="0" borderId="4" xfId="19" applyFont="1" applyBorder="1" applyAlignment="1">
      <alignment vertical="top"/>
      <protection/>
    </xf>
    <xf numFmtId="0" fontId="5" fillId="0" borderId="5" xfId="19" applyFont="1" applyBorder="1" applyAlignment="1">
      <alignment horizontal="center" vertical="top" wrapText="1"/>
      <protection/>
    </xf>
    <xf numFmtId="0" fontId="5" fillId="0" borderId="5" xfId="19" applyFont="1" applyBorder="1" applyAlignment="1">
      <alignment horizontal="center" vertical="top"/>
      <protection/>
    </xf>
    <xf numFmtId="0" fontId="5" fillId="0" borderId="6" xfId="19" applyFont="1" applyBorder="1" applyAlignment="1">
      <alignment horizontal="center" vertical="top"/>
      <protection/>
    </xf>
    <xf numFmtId="0" fontId="5" fillId="0" borderId="7" xfId="19" applyFont="1" applyBorder="1" applyAlignment="1">
      <alignment wrapText="1"/>
      <protection/>
    </xf>
    <xf numFmtId="190" fontId="5" fillId="0" borderId="8" xfId="19" applyNumberFormat="1" applyFont="1" applyBorder="1">
      <alignment/>
      <protection/>
    </xf>
    <xf numFmtId="0" fontId="5" fillId="0" borderId="8" xfId="19" applyFont="1" applyBorder="1" applyAlignment="1">
      <alignment horizontal="center" wrapText="1"/>
      <protection/>
    </xf>
    <xf numFmtId="3" fontId="5" fillId="0" borderId="8" xfId="19" applyNumberFormat="1" applyFont="1" applyBorder="1">
      <alignment/>
      <protection/>
    </xf>
    <xf numFmtId="3" fontId="5" fillId="0" borderId="9" xfId="19" applyNumberFormat="1" applyFont="1" applyBorder="1">
      <alignment/>
      <protection/>
    </xf>
    <xf numFmtId="3" fontId="5" fillId="0" borderId="8" xfId="19" applyNumberFormat="1" applyFont="1" applyBorder="1" applyAlignment="1">
      <alignment horizontal="right"/>
      <protection/>
    </xf>
    <xf numFmtId="3" fontId="5" fillId="0" borderId="9" xfId="19" applyNumberFormat="1" applyFont="1" applyBorder="1" applyAlignment="1">
      <alignment horizontal="right"/>
      <protection/>
    </xf>
    <xf numFmtId="0" fontId="5" fillId="0" borderId="10" xfId="19" applyFont="1" applyBorder="1">
      <alignment/>
      <protection/>
    </xf>
    <xf numFmtId="0" fontId="5" fillId="0" borderId="1" xfId="19" applyFont="1" applyBorder="1">
      <alignment/>
      <protection/>
    </xf>
    <xf numFmtId="3" fontId="4" fillId="0" borderId="1" xfId="19" applyNumberFormat="1" applyFont="1" applyBorder="1">
      <alignment/>
      <protection/>
    </xf>
    <xf numFmtId="190" fontId="5" fillId="0" borderId="8" xfId="19" applyNumberFormat="1" applyFont="1" applyBorder="1" applyAlignment="1">
      <alignment horizontal="center" wrapText="1"/>
      <protection/>
    </xf>
    <xf numFmtId="190" fontId="5" fillId="0" borderId="8" xfId="19" applyNumberFormat="1" applyFont="1" applyBorder="1" applyAlignment="1">
      <alignment horizontal="right"/>
      <protection/>
    </xf>
    <xf numFmtId="190" fontId="5" fillId="0" borderId="8" xfId="19" applyNumberFormat="1" applyFont="1" applyBorder="1" applyAlignment="1">
      <alignment horizontal="center"/>
      <protection/>
    </xf>
    <xf numFmtId="0" fontId="5" fillId="0" borderId="4" xfId="19" applyFont="1" applyBorder="1">
      <alignment/>
      <protection/>
    </xf>
    <xf numFmtId="0" fontId="5" fillId="0" borderId="11" xfId="19" applyFont="1" applyBorder="1" applyAlignment="1">
      <alignment horizontal="center"/>
      <protection/>
    </xf>
    <xf numFmtId="0" fontId="5" fillId="0" borderId="12" xfId="19" applyFont="1" applyBorder="1" applyAlignment="1">
      <alignment horizontal="center"/>
      <protection/>
    </xf>
    <xf numFmtId="0" fontId="5" fillId="0" borderId="5" xfId="19" applyFont="1" applyBorder="1" applyAlignment="1">
      <alignment horizontal="center"/>
      <protection/>
    </xf>
    <xf numFmtId="0" fontId="5" fillId="0" borderId="13" xfId="19" applyFont="1" applyBorder="1" applyAlignment="1">
      <alignment horizontal="center"/>
      <protection/>
    </xf>
    <xf numFmtId="0" fontId="5" fillId="0" borderId="14" xfId="19" applyFont="1" applyBorder="1" applyAlignment="1">
      <alignment horizontal="center"/>
      <protection/>
    </xf>
    <xf numFmtId="0" fontId="5" fillId="0" borderId="13" xfId="19" applyFont="1" applyBorder="1">
      <alignment/>
      <protection/>
    </xf>
    <xf numFmtId="0" fontId="5" fillId="0" borderId="14" xfId="19" applyFont="1" applyBorder="1">
      <alignment/>
      <protection/>
    </xf>
    <xf numFmtId="38" fontId="5" fillId="0" borderId="8" xfId="19" applyNumberFormat="1" applyFont="1" applyBorder="1">
      <alignment/>
      <protection/>
    </xf>
    <xf numFmtId="0" fontId="5" fillId="0" borderId="15" xfId="19" applyFont="1" applyBorder="1">
      <alignment/>
      <protection/>
    </xf>
    <xf numFmtId="0" fontId="5" fillId="0" borderId="16" xfId="19" applyFont="1" applyBorder="1">
      <alignment/>
      <protection/>
    </xf>
    <xf numFmtId="0" fontId="0" fillId="0" borderId="0" xfId="19" applyFont="1" applyBorder="1">
      <alignment/>
      <protection/>
    </xf>
    <xf numFmtId="173" fontId="0" fillId="0" borderId="0" xfId="15" applyNumberFormat="1" applyFont="1" applyBorder="1" applyAlignment="1">
      <alignment/>
    </xf>
    <xf numFmtId="173" fontId="0" fillId="0" borderId="8" xfId="15" applyNumberFormat="1" applyFont="1" applyBorder="1" applyAlignment="1">
      <alignment/>
    </xf>
    <xf numFmtId="190" fontId="5" fillId="0" borderId="8" xfId="19" applyNumberFormat="1" applyFont="1" applyBorder="1" applyAlignment="1" quotePrefix="1">
      <alignment horizontal="right" wrapText="1"/>
      <protection/>
    </xf>
    <xf numFmtId="0" fontId="0" fillId="0" borderId="0" xfId="19" applyFont="1">
      <alignment/>
      <protection/>
    </xf>
    <xf numFmtId="0" fontId="7" fillId="0" borderId="0" xfId="19" applyFont="1" applyAlignment="1">
      <alignment horizontal="left" vertical="center" wrapText="1"/>
      <protection/>
    </xf>
    <xf numFmtId="0" fontId="5" fillId="0" borderId="17" xfId="19" applyFont="1" applyBorder="1" applyAlignment="1">
      <alignment horizontal="center" vertical="top"/>
      <protection/>
    </xf>
    <xf numFmtId="3" fontId="5" fillId="0" borderId="18" xfId="19" applyNumberFormat="1" applyFont="1" applyBorder="1">
      <alignment/>
      <protection/>
    </xf>
    <xf numFmtId="3" fontId="5" fillId="0" borderId="18" xfId="19" applyNumberFormat="1" applyFont="1" applyBorder="1" applyAlignment="1">
      <alignment horizontal="right"/>
      <protection/>
    </xf>
    <xf numFmtId="3" fontId="4" fillId="0" borderId="19" xfId="19" applyNumberFormat="1" applyFont="1" applyBorder="1">
      <alignment/>
      <protection/>
    </xf>
    <xf numFmtId="38" fontId="4" fillId="0" borderId="19" xfId="19" applyNumberFormat="1" applyFont="1" applyBorder="1">
      <alignment/>
      <protection/>
    </xf>
    <xf numFmtId="0" fontId="5" fillId="0" borderId="17" xfId="19" applyFont="1" applyBorder="1" applyAlignment="1">
      <alignment horizontal="center"/>
      <protection/>
    </xf>
    <xf numFmtId="173" fontId="0" fillId="0" borderId="18" xfId="15" applyNumberFormat="1" applyFont="1" applyBorder="1" applyAlignment="1">
      <alignment/>
    </xf>
    <xf numFmtId="3" fontId="5" fillId="0" borderId="0" xfId="19" applyNumberFormat="1" applyFont="1" applyBorder="1">
      <alignment/>
      <protection/>
    </xf>
    <xf numFmtId="0" fontId="5" fillId="0" borderId="20" xfId="19" applyFont="1" applyBorder="1" applyAlignment="1">
      <alignment wrapText="1"/>
      <protection/>
    </xf>
    <xf numFmtId="190" fontId="5" fillId="0" borderId="21" xfId="19" applyNumberFormat="1" applyFont="1" applyBorder="1" applyAlignment="1">
      <alignment horizontal="right"/>
      <protection/>
    </xf>
    <xf numFmtId="190" fontId="5" fillId="0" borderId="21" xfId="19" applyNumberFormat="1" applyFont="1" applyBorder="1" applyAlignment="1">
      <alignment horizontal="center"/>
      <protection/>
    </xf>
    <xf numFmtId="3" fontId="5" fillId="0" borderId="22" xfId="19" applyNumberFormat="1" applyFont="1" applyBorder="1">
      <alignment/>
      <protection/>
    </xf>
    <xf numFmtId="173" fontId="0" fillId="0" borderId="22" xfId="15" applyNumberFormat="1" applyBorder="1" applyAlignment="1">
      <alignment/>
    </xf>
    <xf numFmtId="173" fontId="0" fillId="0" borderId="23" xfId="15" applyNumberFormat="1" applyBorder="1" applyAlignment="1">
      <alignment/>
    </xf>
    <xf numFmtId="173" fontId="0" fillId="0" borderId="21" xfId="15" applyNumberFormat="1" applyBorder="1" applyAlignment="1">
      <alignment/>
    </xf>
    <xf numFmtId="173" fontId="0" fillId="0" borderId="14" xfId="15" applyNumberFormat="1" applyFont="1" applyBorder="1" applyAlignment="1">
      <alignment/>
    </xf>
    <xf numFmtId="3" fontId="5" fillId="0" borderId="14" xfId="19" applyNumberFormat="1" applyFont="1" applyBorder="1">
      <alignment/>
      <protection/>
    </xf>
    <xf numFmtId="38" fontId="4" fillId="0" borderId="16" xfId="19" applyNumberFormat="1" applyFont="1" applyBorder="1">
      <alignment/>
      <protection/>
    </xf>
    <xf numFmtId="10" fontId="0" fillId="0" borderId="0" xfId="19" applyNumberFormat="1">
      <alignment/>
      <protection/>
    </xf>
    <xf numFmtId="9" fontId="0" fillId="0" borderId="0" xfId="19" applyNumberFormat="1">
      <alignment/>
      <protection/>
    </xf>
    <xf numFmtId="44" fontId="0" fillId="0" borderId="0" xfId="17" applyAlignment="1">
      <alignment/>
    </xf>
    <xf numFmtId="188" fontId="0" fillId="0" borderId="0" xfId="17" applyNumberFormat="1" applyAlignment="1">
      <alignment/>
    </xf>
    <xf numFmtId="0" fontId="0" fillId="0" borderId="24" xfId="19" applyFont="1" applyBorder="1" applyAlignment="1">
      <alignment/>
      <protection/>
    </xf>
    <xf numFmtId="0" fontId="5" fillId="0" borderId="25" xfId="19" applyFont="1" applyBorder="1" applyAlignment="1">
      <alignment/>
      <protection/>
    </xf>
    <xf numFmtId="0" fontId="6" fillId="0" borderId="25" xfId="19" applyFont="1" applyBorder="1" applyAlignment="1">
      <alignment horizontal="centerContinuous"/>
      <protection/>
    </xf>
    <xf numFmtId="0" fontId="0" fillId="0" borderId="26" xfId="19" applyBorder="1" applyAlignment="1">
      <alignment/>
      <protection/>
    </xf>
    <xf numFmtId="0" fontId="7" fillId="0" borderId="27" xfId="19" applyFont="1" applyBorder="1" applyAlignment="1">
      <alignment horizontal="left"/>
      <protection/>
    </xf>
    <xf numFmtId="0" fontId="0" fillId="0" borderId="28" xfId="19" applyBorder="1" applyAlignment="1">
      <alignment horizontal="centerContinuous"/>
      <protection/>
    </xf>
    <xf numFmtId="0" fontId="5" fillId="0" borderId="29" xfId="19" applyFont="1" applyBorder="1" applyAlignment="1">
      <alignment horizontal="left"/>
      <protection/>
    </xf>
    <xf numFmtId="0" fontId="5" fillId="0" borderId="30" xfId="19" applyFont="1" applyBorder="1" applyAlignment="1">
      <alignment horizontal="centerContinuous"/>
      <protection/>
    </xf>
    <xf numFmtId="0" fontId="5" fillId="0" borderId="27" xfId="19" applyFont="1" applyBorder="1" applyAlignment="1">
      <alignment horizontal="left"/>
      <protection/>
    </xf>
    <xf numFmtId="0" fontId="5" fillId="0" borderId="28" xfId="19" applyFont="1" applyBorder="1">
      <alignment/>
      <protection/>
    </xf>
    <xf numFmtId="0" fontId="5" fillId="0" borderId="27" xfId="19" applyFont="1" applyBorder="1">
      <alignment/>
      <protection/>
    </xf>
    <xf numFmtId="0" fontId="5" fillId="0" borderId="31" xfId="19" applyFont="1" applyBorder="1">
      <alignment/>
      <protection/>
    </xf>
    <xf numFmtId="0" fontId="5" fillId="0" borderId="32" xfId="19" applyFont="1" applyBorder="1">
      <alignment/>
      <protection/>
    </xf>
    <xf numFmtId="0" fontId="4" fillId="0" borderId="27" xfId="19" applyFont="1" applyBorder="1">
      <alignment/>
      <protection/>
    </xf>
    <xf numFmtId="3" fontId="5" fillId="0" borderId="28" xfId="19" applyNumberFormat="1" applyFont="1" applyBorder="1">
      <alignment/>
      <protection/>
    </xf>
    <xf numFmtId="0" fontId="3" fillId="0" borderId="27" xfId="19" applyFont="1" applyBorder="1">
      <alignment/>
      <protection/>
    </xf>
    <xf numFmtId="3" fontId="0" fillId="0" borderId="28" xfId="19" applyNumberFormat="1" applyBorder="1">
      <alignment/>
      <protection/>
    </xf>
    <xf numFmtId="3" fontId="0" fillId="0" borderId="33" xfId="19" applyNumberFormat="1" applyBorder="1">
      <alignment/>
      <protection/>
    </xf>
    <xf numFmtId="0" fontId="8" fillId="0" borderId="0" xfId="19" applyFont="1" applyAlignment="1">
      <alignment horizontal="left" vertical="center" wrapText="1"/>
      <protection/>
    </xf>
    <xf numFmtId="0" fontId="5" fillId="0" borderId="8" xfId="19" applyFont="1" applyBorder="1" applyAlignment="1">
      <alignment horizontal="right" wrapText="1"/>
      <protection/>
    </xf>
    <xf numFmtId="0" fontId="5" fillId="0" borderId="34" xfId="19" applyFont="1" applyBorder="1" applyAlignment="1">
      <alignment horizontal="center" vertical="top"/>
      <protection/>
    </xf>
    <xf numFmtId="3" fontId="5" fillId="0" borderId="35" xfId="19" applyNumberFormat="1" applyFont="1" applyBorder="1">
      <alignment/>
      <protection/>
    </xf>
    <xf numFmtId="173" fontId="0" fillId="0" borderId="35" xfId="15" applyNumberFormat="1" applyBorder="1" applyAlignment="1">
      <alignment/>
    </xf>
    <xf numFmtId="0" fontId="9" fillId="0" borderId="36" xfId="0" applyFont="1" applyBorder="1" applyAlignment="1">
      <alignment/>
    </xf>
    <xf numFmtId="3" fontId="0" fillId="0" borderId="0" xfId="15" applyNumberFormat="1" applyAlignment="1">
      <alignment/>
    </xf>
    <xf numFmtId="0" fontId="5" fillId="0" borderId="9" xfId="19" applyFont="1" applyBorder="1" applyAlignment="1">
      <alignment horizontal="center" wrapText="1"/>
      <protection/>
    </xf>
    <xf numFmtId="190" fontId="5" fillId="0" borderId="22" xfId="19" applyNumberFormat="1" applyFont="1" applyBorder="1" applyAlignment="1">
      <alignment horizontal="center"/>
      <protection/>
    </xf>
    <xf numFmtId="0" fontId="7" fillId="0" borderId="27" xfId="19" applyFont="1" applyBorder="1">
      <alignment/>
      <protection/>
    </xf>
    <xf numFmtId="0" fontId="7" fillId="0" borderId="0" xfId="19" applyFont="1" applyAlignment="1">
      <alignment horizontal="left" vertical="center" wrapText="1"/>
      <protection/>
    </xf>
    <xf numFmtId="0" fontId="7" fillId="0" borderId="27" xfId="19" applyFont="1" applyBorder="1" applyAlignment="1">
      <alignment horizontal="left" vertical="center" wrapText="1"/>
      <protection/>
    </xf>
    <xf numFmtId="0" fontId="7" fillId="0" borderId="0" xfId="19" applyFont="1" applyBorder="1" applyAlignment="1">
      <alignment horizontal="left" vertical="center" wrapText="1"/>
      <protection/>
    </xf>
    <xf numFmtId="0" fontId="7" fillId="0" borderId="37" xfId="19" applyFont="1" applyBorder="1" applyAlignment="1">
      <alignment horizontal="left" vertical="center" wrapText="1"/>
      <protection/>
    </xf>
    <xf numFmtId="0" fontId="7" fillId="0" borderId="38" xfId="19" applyFont="1" applyBorder="1" applyAlignment="1">
      <alignment horizontal="left" vertical="center" wrapText="1"/>
      <protection/>
    </xf>
  </cellXfs>
  <cellStyles count="7">
    <cellStyle name="Normal" xfId="0"/>
    <cellStyle name="Comma" xfId="15"/>
    <cellStyle name="Comma [0]" xfId="16"/>
    <cellStyle name="Currency" xfId="17"/>
    <cellStyle name="Currency [0]" xfId="18"/>
    <cellStyle name="Normal_CIP Correction Fiscal Note"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74"/>
  <sheetViews>
    <sheetView tabSelected="1" workbookViewId="0" topLeftCell="B16">
      <selection activeCell="D31" sqref="D31"/>
    </sheetView>
  </sheetViews>
  <sheetFormatPr defaultColWidth="9.140625" defaultRowHeight="12.75"/>
  <cols>
    <col min="1" max="1" width="22.28125" style="2" customWidth="1"/>
    <col min="2" max="2" width="10.140625" style="2" customWidth="1"/>
    <col min="3" max="4" width="13.7109375" style="2" customWidth="1"/>
    <col min="5" max="5" width="13.57421875" style="2" customWidth="1"/>
    <col min="6" max="6" width="13.7109375" style="2" customWidth="1"/>
    <col min="7" max="7" width="14.140625" style="2" customWidth="1"/>
    <col min="8" max="8" width="11.28125" style="2" bestFit="1" customWidth="1"/>
    <col min="9" max="16384" width="9.140625" style="2" customWidth="1"/>
  </cols>
  <sheetData>
    <row r="1" spans="1:9" ht="15.75">
      <c r="A1" s="68"/>
      <c r="B1" s="69"/>
      <c r="C1" s="70" t="s">
        <v>0</v>
      </c>
      <c r="D1" s="70"/>
      <c r="E1" s="69"/>
      <c r="F1" s="69"/>
      <c r="G1" s="69"/>
      <c r="H1" s="71"/>
      <c r="I1" s="1"/>
    </row>
    <row r="2" spans="1:8" ht="14.25" thickBot="1">
      <c r="A2" s="72"/>
      <c r="B2" s="8"/>
      <c r="C2" s="8"/>
      <c r="D2" s="8"/>
      <c r="E2" s="8"/>
      <c r="F2" s="8"/>
      <c r="G2" s="8"/>
      <c r="H2" s="73"/>
    </row>
    <row r="3" spans="1:8" ht="18" customHeight="1" thickTop="1">
      <c r="A3" s="74" t="s">
        <v>14</v>
      </c>
      <c r="B3" s="7"/>
      <c r="C3" s="7"/>
      <c r="D3" s="7"/>
      <c r="E3" s="7"/>
      <c r="F3" s="7"/>
      <c r="G3" s="7"/>
      <c r="H3" s="75"/>
    </row>
    <row r="4" spans="1:8" ht="18" customHeight="1">
      <c r="A4" s="76" t="s">
        <v>30</v>
      </c>
      <c r="B4" s="8"/>
      <c r="C4" s="8"/>
      <c r="D4" s="8"/>
      <c r="E4" s="8"/>
      <c r="F4" s="8"/>
      <c r="G4" s="9"/>
      <c r="H4" s="77"/>
    </row>
    <row r="5" spans="1:8" ht="18" customHeight="1">
      <c r="A5" s="78" t="s">
        <v>15</v>
      </c>
      <c r="B5" s="9"/>
      <c r="C5" s="10"/>
      <c r="D5" s="10"/>
      <c r="E5" s="40"/>
      <c r="F5" s="9"/>
      <c r="G5" s="9"/>
      <c r="H5" s="77"/>
    </row>
    <row r="6" spans="1:8" ht="18" customHeight="1">
      <c r="A6" s="78" t="s">
        <v>16</v>
      </c>
      <c r="B6" s="9"/>
      <c r="C6" s="9"/>
      <c r="D6" s="9"/>
      <c r="E6" s="9"/>
      <c r="F6" s="9"/>
      <c r="G6" s="9"/>
      <c r="H6" s="77"/>
    </row>
    <row r="7" spans="1:8" ht="18" customHeight="1" thickBot="1">
      <c r="A7" s="79" t="s">
        <v>36</v>
      </c>
      <c r="B7" s="11"/>
      <c r="C7" s="11"/>
      <c r="D7" s="11"/>
      <c r="E7" s="11"/>
      <c r="F7" s="11"/>
      <c r="G7" s="11"/>
      <c r="H7" s="80"/>
    </row>
    <row r="8" spans="1:8" ht="18" customHeight="1" thickTop="1">
      <c r="A8" s="78"/>
      <c r="B8" s="9"/>
      <c r="C8" s="9"/>
      <c r="D8" s="9"/>
      <c r="E8" s="9"/>
      <c r="F8" s="9"/>
      <c r="G8" s="9"/>
      <c r="H8" s="77"/>
    </row>
    <row r="9" spans="1:8" ht="18" customHeight="1">
      <c r="A9" s="78" t="s">
        <v>1</v>
      </c>
      <c r="B9" s="9"/>
      <c r="C9" s="9"/>
      <c r="D9" s="9"/>
      <c r="E9" s="9"/>
      <c r="F9" s="9"/>
      <c r="G9" s="9"/>
      <c r="H9" s="77"/>
    </row>
    <row r="10" spans="1:8" ht="18" customHeight="1" thickBot="1">
      <c r="A10" s="81" t="s">
        <v>2</v>
      </c>
      <c r="B10" s="9"/>
      <c r="C10" s="9"/>
      <c r="D10" s="9"/>
      <c r="E10" s="9"/>
      <c r="F10" s="9"/>
      <c r="G10" s="9"/>
      <c r="H10" s="77"/>
    </row>
    <row r="11" spans="1:8" ht="16.5" customHeight="1">
      <c r="A11" s="12" t="s">
        <v>3</v>
      </c>
      <c r="B11" s="13" t="s">
        <v>4</v>
      </c>
      <c r="C11" s="13" t="s">
        <v>5</v>
      </c>
      <c r="D11" s="13">
        <v>2006</v>
      </c>
      <c r="E11" s="14">
        <v>2007</v>
      </c>
      <c r="F11" s="15">
        <v>2008</v>
      </c>
      <c r="G11" s="14">
        <v>2009</v>
      </c>
      <c r="H11" s="46">
        <v>2010</v>
      </c>
    </row>
    <row r="12" spans="1:11" ht="45.75" customHeight="1">
      <c r="A12" s="16"/>
      <c r="B12" s="43"/>
      <c r="C12" s="18"/>
      <c r="D12" s="93"/>
      <c r="E12" s="20"/>
      <c r="F12" s="20"/>
      <c r="G12" s="19"/>
      <c r="H12" s="47"/>
      <c r="K12" s="44" t="s">
        <v>13</v>
      </c>
    </row>
    <row r="13" spans="1:8" ht="27">
      <c r="A13" s="16" t="s">
        <v>29</v>
      </c>
      <c r="B13" s="27">
        <v>1010</v>
      </c>
      <c r="C13" s="18" t="s">
        <v>13</v>
      </c>
      <c r="D13" s="18"/>
      <c r="E13" s="19">
        <v>36578</v>
      </c>
      <c r="F13" s="20">
        <v>48770</v>
      </c>
      <c r="G13" s="19">
        <v>60963</v>
      </c>
      <c r="H13" s="47">
        <v>73156</v>
      </c>
    </row>
    <row r="14" spans="1:8" ht="13.5">
      <c r="A14" s="16"/>
      <c r="B14" s="27"/>
      <c r="C14" s="18"/>
      <c r="D14" s="18"/>
      <c r="E14" s="19"/>
      <c r="F14" s="20"/>
      <c r="G14" s="19"/>
      <c r="H14" s="47"/>
    </row>
    <row r="15" spans="1:8" ht="13.5">
      <c r="A15" s="16"/>
      <c r="B15" s="27"/>
      <c r="C15" s="18"/>
      <c r="D15" s="18"/>
      <c r="E15" s="19"/>
      <c r="F15" s="20"/>
      <c r="G15" s="19"/>
      <c r="H15" s="47"/>
    </row>
    <row r="16" spans="1:8" ht="13.5">
      <c r="A16" s="16"/>
      <c r="B16" s="17"/>
      <c r="C16" s="18"/>
      <c r="D16" s="18"/>
      <c r="E16" s="21"/>
      <c r="F16" s="22"/>
      <c r="G16" s="21"/>
      <c r="H16" s="48"/>
    </row>
    <row r="17" spans="1:8" ht="18" customHeight="1" thickBot="1">
      <c r="A17" s="23" t="s">
        <v>8</v>
      </c>
      <c r="B17" s="24"/>
      <c r="C17" s="24"/>
      <c r="D17" s="24"/>
      <c r="E17" s="25">
        <f>SUM(E12:E16)</f>
        <v>36578</v>
      </c>
      <c r="F17" s="25">
        <f>SUM(F12:F16)</f>
        <v>48770</v>
      </c>
      <c r="G17" s="25">
        <f>SUM(G12:G16)</f>
        <v>60963</v>
      </c>
      <c r="H17" s="49">
        <f>SUM(H12:H16)</f>
        <v>73156</v>
      </c>
    </row>
    <row r="18" spans="1:8" ht="18" customHeight="1">
      <c r="A18" s="78"/>
      <c r="B18" s="9"/>
      <c r="C18" s="9"/>
      <c r="D18" s="9"/>
      <c r="E18" s="53"/>
      <c r="F18" s="53"/>
      <c r="G18" s="53"/>
      <c r="H18" s="82"/>
    </row>
    <row r="19" spans="1:8" ht="18" customHeight="1" thickBot="1">
      <c r="A19" s="81" t="s">
        <v>6</v>
      </c>
      <c r="B19" s="9"/>
      <c r="C19" s="9"/>
      <c r="D19" s="9"/>
      <c r="E19" s="9"/>
      <c r="F19" s="9"/>
      <c r="G19" s="9"/>
      <c r="H19" s="77"/>
    </row>
    <row r="20" spans="1:8" ht="27">
      <c r="A20" s="12" t="s">
        <v>3</v>
      </c>
      <c r="B20" s="13" t="s">
        <v>4</v>
      </c>
      <c r="C20" s="13" t="s">
        <v>7</v>
      </c>
      <c r="D20" s="13">
        <v>2006</v>
      </c>
      <c r="E20" s="14">
        <f>E11</f>
        <v>2007</v>
      </c>
      <c r="F20" s="14">
        <f>F11</f>
        <v>2008</v>
      </c>
      <c r="G20" s="14">
        <f>G11</f>
        <v>2009</v>
      </c>
      <c r="H20" s="88">
        <f>H11</f>
        <v>2010</v>
      </c>
    </row>
    <row r="21" spans="1:8" ht="13.5">
      <c r="A21" s="54" t="s">
        <v>17</v>
      </c>
      <c r="B21" s="43">
        <v>4610</v>
      </c>
      <c r="C21" s="26">
        <v>4000</v>
      </c>
      <c r="D21" s="26"/>
      <c r="E21" s="19">
        <f aca="true" t="shared" si="0" ref="E21:H24">E69</f>
        <v>6420.599999999999</v>
      </c>
      <c r="F21" s="19">
        <f t="shared" si="0"/>
        <v>8560.8</v>
      </c>
      <c r="G21" s="19">
        <f t="shared" si="0"/>
        <v>10701</v>
      </c>
      <c r="H21" s="89">
        <f t="shared" si="0"/>
        <v>12841.199999999999</v>
      </c>
    </row>
    <row r="22" spans="1:8" ht="18" customHeight="1">
      <c r="A22" s="16" t="s">
        <v>11</v>
      </c>
      <c r="B22" s="27">
        <v>4640</v>
      </c>
      <c r="C22" s="28">
        <v>5000</v>
      </c>
      <c r="D22" s="28"/>
      <c r="E22" s="19">
        <f t="shared" si="0"/>
        <v>17363.16</v>
      </c>
      <c r="F22" s="19">
        <f t="shared" si="0"/>
        <v>23150.879999999997</v>
      </c>
      <c r="G22" s="19">
        <f t="shared" si="0"/>
        <v>28938.6</v>
      </c>
      <c r="H22" s="89">
        <f t="shared" si="0"/>
        <v>34726.32</v>
      </c>
    </row>
    <row r="23" spans="1:8" ht="18" customHeight="1">
      <c r="A23" s="16" t="s">
        <v>24</v>
      </c>
      <c r="B23" s="27">
        <v>5580</v>
      </c>
      <c r="C23" s="28">
        <v>780</v>
      </c>
      <c r="D23" s="28"/>
      <c r="E23" s="19">
        <f t="shared" si="0"/>
        <v>5245.38</v>
      </c>
      <c r="F23" s="19">
        <f t="shared" si="0"/>
        <v>6993.84</v>
      </c>
      <c r="G23" s="19">
        <f t="shared" si="0"/>
        <v>8742.3</v>
      </c>
      <c r="H23" s="89">
        <f t="shared" si="0"/>
        <v>10490.76</v>
      </c>
    </row>
    <row r="24" spans="1:8" ht="18" customHeight="1">
      <c r="A24" s="16" t="s">
        <v>18</v>
      </c>
      <c r="B24" s="87" t="s">
        <v>31</v>
      </c>
      <c r="C24" s="56" t="s">
        <v>31</v>
      </c>
      <c r="D24" s="19">
        <v>5000</v>
      </c>
      <c r="E24" s="19">
        <f t="shared" si="0"/>
        <v>7548.66</v>
      </c>
      <c r="F24" s="19">
        <f t="shared" si="0"/>
        <v>10064.88</v>
      </c>
      <c r="G24" s="19">
        <f t="shared" si="0"/>
        <v>12581.1</v>
      </c>
      <c r="H24" s="89">
        <f t="shared" si="0"/>
        <v>15097.32</v>
      </c>
    </row>
    <row r="25" spans="1:8" ht="18" customHeight="1">
      <c r="A25" s="54"/>
      <c r="B25" s="55"/>
      <c r="C25" s="56"/>
      <c r="D25" s="94"/>
      <c r="E25" s="57"/>
      <c r="F25" s="58"/>
      <c r="G25" s="60"/>
      <c r="H25" s="90"/>
    </row>
    <row r="26" spans="1:8" ht="18" customHeight="1">
      <c r="A26" s="54"/>
      <c r="B26" s="55"/>
      <c r="C26" s="56"/>
      <c r="D26" s="94"/>
      <c r="E26" s="57"/>
      <c r="F26" s="58"/>
      <c r="G26" s="60"/>
      <c r="H26" s="59"/>
    </row>
    <row r="27" spans="1:8" ht="18" customHeight="1" thickBot="1">
      <c r="A27" s="23" t="s">
        <v>8</v>
      </c>
      <c r="B27" s="24"/>
      <c r="C27" s="24"/>
      <c r="D27" s="6">
        <f>SUM(D21:D24)</f>
        <v>5000</v>
      </c>
      <c r="E27" s="6">
        <f>SUM(E21:E24)</f>
        <v>36577.8</v>
      </c>
      <c r="F27" s="6">
        <f>SUM(F21:F24)</f>
        <v>48770.399999999994</v>
      </c>
      <c r="G27" s="6">
        <f>SUM(G21:G24)</f>
        <v>60962.99999999999</v>
      </c>
      <c r="H27" s="50">
        <f>SUM(H21:H24)</f>
        <v>73155.6</v>
      </c>
    </row>
    <row r="28" spans="1:8" ht="18" customHeight="1">
      <c r="A28" s="78"/>
      <c r="B28" s="9"/>
      <c r="C28" s="9"/>
      <c r="D28" s="9"/>
      <c r="E28" s="53"/>
      <c r="F28" s="53"/>
      <c r="G28" s="53"/>
      <c r="H28" s="82"/>
    </row>
    <row r="29" spans="1:8" ht="18" customHeight="1" thickBot="1">
      <c r="A29" s="81" t="s">
        <v>10</v>
      </c>
      <c r="B29" s="9"/>
      <c r="C29" s="9"/>
      <c r="D29" s="9"/>
      <c r="E29" s="9"/>
      <c r="F29" s="9"/>
      <c r="G29" s="9"/>
      <c r="H29" s="77"/>
    </row>
    <row r="30" spans="1:9" ht="18" customHeight="1">
      <c r="A30" s="29"/>
      <c r="B30" s="30"/>
      <c r="C30" s="31"/>
      <c r="D30" s="31">
        <v>2006</v>
      </c>
      <c r="E30" s="32">
        <f>E20</f>
        <v>2007</v>
      </c>
      <c r="F30" s="32">
        <f>F20</f>
        <v>2008</v>
      </c>
      <c r="G30" s="31">
        <f>G20</f>
        <v>2009</v>
      </c>
      <c r="H30" s="51">
        <f>H20</f>
        <v>2010</v>
      </c>
      <c r="I30" s="3"/>
    </row>
    <row r="31" spans="1:9" ht="18" customHeight="1">
      <c r="A31" s="91" t="s">
        <v>33</v>
      </c>
      <c r="B31" s="33"/>
      <c r="C31" s="34"/>
      <c r="D31" s="41"/>
      <c r="E31" s="41"/>
      <c r="F31" s="42" t="s">
        <v>13</v>
      </c>
      <c r="G31" s="61" t="s">
        <v>13</v>
      </c>
      <c r="H31" s="52" t="s">
        <v>13</v>
      </c>
      <c r="I31" s="3"/>
    </row>
    <row r="32" spans="1:9" ht="18" customHeight="1">
      <c r="A32" s="91" t="s">
        <v>34</v>
      </c>
      <c r="B32" s="35"/>
      <c r="C32" s="36"/>
      <c r="D32" s="19">
        <v>5000</v>
      </c>
      <c r="E32" s="19" t="s">
        <v>13</v>
      </c>
      <c r="F32" s="19" t="s">
        <v>13</v>
      </c>
      <c r="G32" s="62" t="s">
        <v>13</v>
      </c>
      <c r="H32" s="47" t="s">
        <v>13</v>
      </c>
      <c r="I32" s="4"/>
    </row>
    <row r="33" spans="1:9" ht="18" customHeight="1">
      <c r="A33" s="91" t="s">
        <v>35</v>
      </c>
      <c r="B33" s="35"/>
      <c r="C33" s="36"/>
      <c r="D33" s="35"/>
      <c r="E33" s="20"/>
      <c r="F33" s="19"/>
      <c r="G33" s="62"/>
      <c r="H33" s="47"/>
      <c r="I33" s="4"/>
    </row>
    <row r="34" spans="1:8" ht="18" customHeight="1">
      <c r="A34" s="91" t="s">
        <v>32</v>
      </c>
      <c r="B34" s="35"/>
      <c r="C34" s="36"/>
      <c r="D34" s="36"/>
      <c r="E34" s="37">
        <v>36578</v>
      </c>
      <c r="F34" s="37">
        <v>48770</v>
      </c>
      <c r="G34" s="37">
        <v>60963</v>
      </c>
      <c r="H34" s="47">
        <v>73156</v>
      </c>
    </row>
    <row r="35" spans="1:9" ht="18" customHeight="1" thickBot="1">
      <c r="A35" s="23" t="s">
        <v>8</v>
      </c>
      <c r="B35" s="38"/>
      <c r="C35" s="39"/>
      <c r="D35" s="6">
        <f>SUM(D31:D34)</f>
        <v>5000</v>
      </c>
      <c r="E35" s="6">
        <f>SUM(E31:E34)</f>
        <v>36578</v>
      </c>
      <c r="F35" s="6">
        <f>SUM(F31:F34)</f>
        <v>48770</v>
      </c>
      <c r="G35" s="63">
        <f>SUM(G31:G34)</f>
        <v>60963</v>
      </c>
      <c r="H35" s="50">
        <f>SUM(H31:H34)</f>
        <v>73156</v>
      </c>
      <c r="I35" s="5"/>
    </row>
    <row r="36" spans="1:9" ht="18" customHeight="1">
      <c r="A36" s="83" t="s">
        <v>9</v>
      </c>
      <c r="B36" s="9"/>
      <c r="C36" s="9"/>
      <c r="D36" s="9"/>
      <c r="E36" s="53"/>
      <c r="F36" s="53"/>
      <c r="G36" s="53"/>
      <c r="H36" s="84"/>
      <c r="I36" s="5"/>
    </row>
    <row r="37" spans="1:9" ht="18" customHeight="1">
      <c r="A37" s="95" t="s">
        <v>37</v>
      </c>
      <c r="B37" s="9"/>
      <c r="C37" s="9"/>
      <c r="D37" s="9"/>
      <c r="E37" s="53"/>
      <c r="F37" s="53"/>
      <c r="G37" s="53"/>
      <c r="H37" s="84"/>
      <c r="I37" s="5"/>
    </row>
    <row r="38" spans="1:9" ht="13.5" customHeight="1">
      <c r="A38" s="97" t="s">
        <v>38</v>
      </c>
      <c r="B38" s="98"/>
      <c r="C38" s="98"/>
      <c r="D38" s="98"/>
      <c r="E38" s="98"/>
      <c r="F38" s="98"/>
      <c r="G38" s="98"/>
      <c r="H38" s="84"/>
      <c r="I38" s="5"/>
    </row>
    <row r="39" spans="1:9" ht="27" customHeight="1" thickBot="1">
      <c r="A39" s="99"/>
      <c r="B39" s="100"/>
      <c r="C39" s="100"/>
      <c r="D39" s="100"/>
      <c r="E39" s="100"/>
      <c r="F39" s="100"/>
      <c r="G39" s="100"/>
      <c r="H39" s="85"/>
      <c r="I39" s="5"/>
    </row>
    <row r="40" spans="1:7" ht="13.5" customHeight="1">
      <c r="A40" s="96"/>
      <c r="B40" s="96"/>
      <c r="C40" s="96"/>
      <c r="D40" s="96"/>
      <c r="E40" s="96"/>
      <c r="F40" s="96"/>
      <c r="G40" s="96"/>
    </row>
    <row r="41" spans="1:7" ht="18.75" customHeight="1">
      <c r="A41" s="96"/>
      <c r="B41" s="96"/>
      <c r="C41" s="96"/>
      <c r="D41" s="96"/>
      <c r="E41" s="96"/>
      <c r="F41" s="96"/>
      <c r="G41" s="96"/>
    </row>
    <row r="42" spans="1:7" ht="12.75">
      <c r="A42" s="96" t="s">
        <v>13</v>
      </c>
      <c r="B42" s="96"/>
      <c r="C42" s="96"/>
      <c r="D42" s="96"/>
      <c r="E42" s="96"/>
      <c r="F42" s="96"/>
      <c r="G42" s="96"/>
    </row>
    <row r="43" spans="1:7" ht="12.75" hidden="1">
      <c r="A43" s="96"/>
      <c r="B43" s="96"/>
      <c r="C43" s="96"/>
      <c r="D43" s="96"/>
      <c r="E43" s="96"/>
      <c r="F43" s="96"/>
      <c r="G43" s="96"/>
    </row>
    <row r="44" spans="1:7" ht="12.75">
      <c r="A44" s="45"/>
      <c r="B44" s="45"/>
      <c r="C44" s="45"/>
      <c r="D44" s="45"/>
      <c r="E44" s="45"/>
      <c r="F44" s="45"/>
      <c r="G44" s="45"/>
    </row>
    <row r="45" spans="1:7" ht="12.75">
      <c r="A45" s="86" t="s">
        <v>28</v>
      </c>
      <c r="B45" s="45"/>
      <c r="C45" s="45"/>
      <c r="D45" s="45"/>
      <c r="E45" s="45"/>
      <c r="F45" s="45"/>
      <c r="G45" s="45"/>
    </row>
    <row r="46" spans="1:7" ht="12.75">
      <c r="A46" s="45"/>
      <c r="B46" s="45"/>
      <c r="C46" s="45"/>
      <c r="D46" s="45"/>
      <c r="E46" s="45"/>
      <c r="F46" s="45"/>
      <c r="G46" s="45"/>
    </row>
    <row r="47" spans="1:4" ht="12.75">
      <c r="A47" s="44" t="s">
        <v>26</v>
      </c>
      <c r="C47" s="44" t="s">
        <v>25</v>
      </c>
      <c r="D47" s="44"/>
    </row>
    <row r="49" spans="2:8" ht="12.75">
      <c r="B49" s="2">
        <v>2005</v>
      </c>
      <c r="C49" s="2">
        <v>2006</v>
      </c>
      <c r="E49" s="2">
        <v>2007</v>
      </c>
      <c r="F49" s="2">
        <v>2008</v>
      </c>
      <c r="G49" s="2">
        <v>2009</v>
      </c>
      <c r="H49" s="2">
        <v>2010</v>
      </c>
    </row>
    <row r="50" ht="12.75">
      <c r="A50" s="44" t="s">
        <v>27</v>
      </c>
    </row>
    <row r="51" spans="1:8" ht="12.75">
      <c r="A51" s="44" t="s">
        <v>17</v>
      </c>
      <c r="B51" s="5">
        <v>35670</v>
      </c>
      <c r="C51" s="5">
        <f aca="true" t="shared" si="1" ref="C51:H54">B51</f>
        <v>35670</v>
      </c>
      <c r="D51" s="5"/>
      <c r="E51" s="5">
        <f>C51</f>
        <v>35670</v>
      </c>
      <c r="F51" s="5">
        <f t="shared" si="1"/>
        <v>35670</v>
      </c>
      <c r="G51" s="5">
        <f t="shared" si="1"/>
        <v>35670</v>
      </c>
      <c r="H51" s="5">
        <f t="shared" si="1"/>
        <v>35670</v>
      </c>
    </row>
    <row r="52" spans="1:8" ht="12.75">
      <c r="A52" s="44" t="s">
        <v>12</v>
      </c>
      <c r="B52" s="5">
        <v>96462</v>
      </c>
      <c r="C52" s="5">
        <f t="shared" si="1"/>
        <v>96462</v>
      </c>
      <c r="D52" s="5"/>
      <c r="E52" s="5">
        <f>C52</f>
        <v>96462</v>
      </c>
      <c r="F52" s="5">
        <f t="shared" si="1"/>
        <v>96462</v>
      </c>
      <c r="G52" s="5">
        <f t="shared" si="1"/>
        <v>96462</v>
      </c>
      <c r="H52" s="5">
        <f t="shared" si="1"/>
        <v>96462</v>
      </c>
    </row>
    <row r="53" spans="1:8" ht="12.75">
      <c r="A53" s="44" t="s">
        <v>19</v>
      </c>
      <c r="B53" s="5">
        <v>29141</v>
      </c>
      <c r="C53" s="5">
        <f t="shared" si="1"/>
        <v>29141</v>
      </c>
      <c r="D53" s="5"/>
      <c r="E53" s="5">
        <f>C53</f>
        <v>29141</v>
      </c>
      <c r="F53" s="5">
        <f t="shared" si="1"/>
        <v>29141</v>
      </c>
      <c r="G53" s="5">
        <f t="shared" si="1"/>
        <v>29141</v>
      </c>
      <c r="H53" s="5">
        <f t="shared" si="1"/>
        <v>29141</v>
      </c>
    </row>
    <row r="54" spans="1:8" ht="12.75">
      <c r="A54" s="44" t="s">
        <v>20</v>
      </c>
      <c r="B54" s="5">
        <f>B56-SUM(B51:B53)</f>
        <v>41937</v>
      </c>
      <c r="C54" s="5">
        <f t="shared" si="1"/>
        <v>41937</v>
      </c>
      <c r="D54" s="5"/>
      <c r="E54" s="5">
        <f>C54</f>
        <v>41937</v>
      </c>
      <c r="F54" s="5">
        <f t="shared" si="1"/>
        <v>41937</v>
      </c>
      <c r="G54" s="5">
        <f t="shared" si="1"/>
        <v>41937</v>
      </c>
      <c r="H54" s="5">
        <f t="shared" si="1"/>
        <v>41937</v>
      </c>
    </row>
    <row r="55" spans="2:8" ht="12.75">
      <c r="B55" s="5"/>
      <c r="C55" s="5"/>
      <c r="D55" s="5"/>
      <c r="E55" s="5"/>
      <c r="F55" s="5"/>
      <c r="G55" s="5"/>
      <c r="H55" s="5"/>
    </row>
    <row r="56" spans="1:8" ht="12.75">
      <c r="A56" s="44" t="s">
        <v>21</v>
      </c>
      <c r="B56" s="5">
        <f>237655-34445</f>
        <v>203210</v>
      </c>
      <c r="C56" s="5">
        <f>B56</f>
        <v>203210</v>
      </c>
      <c r="D56" s="5"/>
      <c r="E56" s="5">
        <f>C56</f>
        <v>203210</v>
      </c>
      <c r="F56" s="5">
        <f>E56</f>
        <v>203210</v>
      </c>
      <c r="G56" s="5">
        <f>F56</f>
        <v>203210</v>
      </c>
      <c r="H56" s="5">
        <f>G56</f>
        <v>203210</v>
      </c>
    </row>
    <row r="59" spans="1:8" ht="12.75">
      <c r="A59" s="44" t="s">
        <v>22</v>
      </c>
      <c r="E59" s="64">
        <v>0.045</v>
      </c>
      <c r="F59" s="65">
        <v>0.06</v>
      </c>
      <c r="G59" s="64">
        <v>0.075</v>
      </c>
      <c r="H59" s="65">
        <v>0.09</v>
      </c>
    </row>
    <row r="61" spans="1:8" ht="12.75">
      <c r="A61" s="44" t="s">
        <v>17</v>
      </c>
      <c r="E61" s="92">
        <f>E$59*E51</f>
        <v>1605.1499999999999</v>
      </c>
      <c r="F61" s="92">
        <f>F$59*F51</f>
        <v>2140.2</v>
      </c>
      <c r="G61" s="92">
        <f>G$59*G51</f>
        <v>2675.25</v>
      </c>
      <c r="H61" s="92">
        <f>H$59*H51</f>
        <v>3210.2999999999997</v>
      </c>
    </row>
    <row r="62" spans="1:8" ht="12.75">
      <c r="A62" s="44" t="s">
        <v>12</v>
      </c>
      <c r="E62" s="92">
        <f aca="true" t="shared" si="2" ref="E62:H64">E$59*E52</f>
        <v>4340.79</v>
      </c>
      <c r="F62" s="92">
        <f t="shared" si="2"/>
        <v>5787.719999999999</v>
      </c>
      <c r="G62" s="92">
        <f t="shared" si="2"/>
        <v>7234.65</v>
      </c>
      <c r="H62" s="92">
        <f t="shared" si="2"/>
        <v>8681.58</v>
      </c>
    </row>
    <row r="63" spans="1:8" ht="12.75">
      <c r="A63" s="44" t="s">
        <v>19</v>
      </c>
      <c r="E63" s="92">
        <f t="shared" si="2"/>
        <v>1311.345</v>
      </c>
      <c r="F63" s="92">
        <f t="shared" si="2"/>
        <v>1748.46</v>
      </c>
      <c r="G63" s="92">
        <f t="shared" si="2"/>
        <v>2185.575</v>
      </c>
      <c r="H63" s="92">
        <f t="shared" si="2"/>
        <v>2622.69</v>
      </c>
    </row>
    <row r="64" spans="1:8" ht="12.75">
      <c r="A64" s="44" t="s">
        <v>20</v>
      </c>
      <c r="E64" s="92">
        <f t="shared" si="2"/>
        <v>1887.165</v>
      </c>
      <c r="F64" s="92">
        <f t="shared" si="2"/>
        <v>2516.22</v>
      </c>
      <c r="G64" s="92">
        <f t="shared" si="2"/>
        <v>3145.275</v>
      </c>
      <c r="H64" s="92">
        <f t="shared" si="2"/>
        <v>3774.33</v>
      </c>
    </row>
    <row r="67" spans="1:8" ht="12.75">
      <c r="A67" s="44" t="s">
        <v>23</v>
      </c>
      <c r="E67" s="66">
        <v>4</v>
      </c>
      <c r="F67" s="66">
        <v>4</v>
      </c>
      <c r="G67" s="66">
        <v>4</v>
      </c>
      <c r="H67" s="66">
        <v>4</v>
      </c>
    </row>
    <row r="69" spans="1:8" ht="12.75">
      <c r="A69" s="44" t="s">
        <v>17</v>
      </c>
      <c r="E69" s="67">
        <f>E61*E$67</f>
        <v>6420.599999999999</v>
      </c>
      <c r="F69" s="67">
        <f>F61*F$67</f>
        <v>8560.8</v>
      </c>
      <c r="G69" s="67">
        <f>G61*G$67</f>
        <v>10701</v>
      </c>
      <c r="H69" s="67">
        <f>H61*H$67</f>
        <v>12841.199999999999</v>
      </c>
    </row>
    <row r="70" spans="1:8" ht="12.75">
      <c r="A70" s="44" t="s">
        <v>12</v>
      </c>
      <c r="E70" s="67">
        <f aca="true" t="shared" si="3" ref="E70:H72">E62*E$67</f>
        <v>17363.16</v>
      </c>
      <c r="F70" s="67">
        <f t="shared" si="3"/>
        <v>23150.879999999997</v>
      </c>
      <c r="G70" s="67">
        <f t="shared" si="3"/>
        <v>28938.6</v>
      </c>
      <c r="H70" s="67">
        <f t="shared" si="3"/>
        <v>34726.32</v>
      </c>
    </row>
    <row r="71" spans="1:8" ht="12.75">
      <c r="A71" s="44" t="s">
        <v>19</v>
      </c>
      <c r="E71" s="67">
        <f t="shared" si="3"/>
        <v>5245.38</v>
      </c>
      <c r="F71" s="67">
        <f t="shared" si="3"/>
        <v>6993.84</v>
      </c>
      <c r="G71" s="67">
        <f t="shared" si="3"/>
        <v>8742.3</v>
      </c>
      <c r="H71" s="67">
        <f t="shared" si="3"/>
        <v>10490.76</v>
      </c>
    </row>
    <row r="72" spans="1:8" ht="12.75">
      <c r="A72" s="44" t="s">
        <v>20</v>
      </c>
      <c r="E72" s="67">
        <f t="shared" si="3"/>
        <v>7548.66</v>
      </c>
      <c r="F72" s="67">
        <f t="shared" si="3"/>
        <v>10064.88</v>
      </c>
      <c r="G72" s="67">
        <f t="shared" si="3"/>
        <v>12581.1</v>
      </c>
      <c r="H72" s="67">
        <f t="shared" si="3"/>
        <v>15097.32</v>
      </c>
    </row>
    <row r="74" spans="1:8" ht="12.75">
      <c r="A74" s="44" t="s">
        <v>21</v>
      </c>
      <c r="E74" s="67">
        <f>SUM(E69:E72)</f>
        <v>36577.8</v>
      </c>
      <c r="F74" s="67">
        <f>SUM(F69:F72)</f>
        <v>48770.399999999994</v>
      </c>
      <c r="G74" s="67">
        <f>SUM(G69:G72)</f>
        <v>60962.99999999999</v>
      </c>
      <c r="H74" s="67">
        <f>SUM(H69:H72)</f>
        <v>73155.6</v>
      </c>
    </row>
  </sheetData>
  <mergeCells count="3">
    <mergeCell ref="A42:G43"/>
    <mergeCell ref="A38:G39"/>
    <mergeCell ref="A40:G41"/>
  </mergeCells>
  <printOptions horizontalCentered="1"/>
  <pageMargins left="0.5" right="0.5" top="0.68" bottom="0.77" header="0.5" footer="0.5"/>
  <pageSetup fitToHeight="1" fitToWidth="1" horizontalDpi="600" verticalDpi="600" orientation="portrait" scale="86" r:id="rId1"/>
  <headerFooter alignWithMargins="0">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Darcia Thurman</dc:creator>
  <cp:keywords/>
  <dc:description/>
  <cp:lastModifiedBy>Allende-Foss, Angel</cp:lastModifiedBy>
  <cp:lastPrinted>2006-05-17T23:03:20Z</cp:lastPrinted>
  <dcterms:created xsi:type="dcterms:W3CDTF">2002-04-29T21:15:32Z</dcterms:created>
  <dcterms:modified xsi:type="dcterms:W3CDTF">2006-05-18T17:13:10Z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2085311561</vt:i4>
  </property>
  <property fmtid="{D5CDD505-2E9C-101B-9397-08002B2CF9AE}" pid="3" name="_EmailSubject">
    <vt:lpwstr>Climate change</vt:lpwstr>
  </property>
  <property fmtid="{D5CDD505-2E9C-101B-9397-08002B2CF9AE}" pid="4" name="_AuthorEmail">
    <vt:lpwstr>Shelley.Harrison@METROKC.GOV</vt:lpwstr>
  </property>
  <property fmtid="{D5CDD505-2E9C-101B-9397-08002B2CF9AE}" pid="5" name="_AuthorEmailDisplayName">
    <vt:lpwstr>Harrison, Shelley</vt:lpwstr>
  </property>
  <property fmtid="{D5CDD505-2E9C-101B-9397-08002B2CF9AE}" pid="6" name="_PreviousAdHocReviewCycleID">
    <vt:i4>-1343062330</vt:i4>
  </property>
  <property fmtid="{D5CDD505-2E9C-101B-9397-08002B2CF9AE}" pid="7" name="_ReviewingToolsShownOnce">
    <vt:lpwstr/>
  </property>
</Properties>
</file>