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'CSP'!$A$1:$H$55</definedName>
  </definedNames>
  <calcPr fullCalcOnLoad="1"/>
</workbook>
</file>

<file path=xl/sharedStrings.xml><?xml version="1.0" encoding="utf-8"?>
<sst xmlns="http://schemas.openxmlformats.org/spreadsheetml/2006/main" count="66" uniqueCount="53">
  <si>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</si>
  <si>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</si>
  <si>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</si>
  <si>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</si>
  <si>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</si>
  <si>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</si>
  <si>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</si>
  <si>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</si>
  <si>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</si>
  <si>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</si>
  <si>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</si>
  <si>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</si>
  <si>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</si>
  <si>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</si>
  <si>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</si>
  <si>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</si>
  <si>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</si>
  <si>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</si>
  <si>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</si>
  <si>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</si>
  <si>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</si>
  <si>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</si>
  <si>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</si>
  <si>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Julie Koler</t>
  </si>
  <si>
    <t xml:space="preserve"> </t>
  </si>
  <si>
    <t>DNRP and various other departments</t>
  </si>
  <si>
    <t>Archaeologist FTE Increase for Agency Review</t>
  </si>
  <si>
    <t>2nd Omnibus Supplemental Ordinance 2012</t>
  </si>
  <si>
    <t>Sol. Waste/Natural Res. Admin</t>
  </si>
  <si>
    <t>A38100</t>
  </si>
  <si>
    <t>Various</t>
  </si>
  <si>
    <t>Salaries / Benefits</t>
  </si>
  <si>
    <t>Department-Division</t>
  </si>
  <si>
    <t>Hours</t>
  </si>
  <si>
    <t>Revenue to HPP</t>
  </si>
  <si>
    <t>DCHS</t>
  </si>
  <si>
    <t>DDES</t>
  </si>
  <si>
    <t>DNRP - Parks</t>
  </si>
  <si>
    <t>DNRP - SWD</t>
  </si>
  <si>
    <t>DNRP - WLRD</t>
  </si>
  <si>
    <t>DNRP - WTD</t>
  </si>
  <si>
    <t>DES - FMD</t>
  </si>
  <si>
    <t>Total</t>
  </si>
  <si>
    <t>Estimated Revenues in out years.</t>
  </si>
  <si>
    <t>Current Year revenues are estimated at half of this</t>
  </si>
  <si>
    <t>because the increase in workload will be for half a year</t>
  </si>
  <si>
    <r>
      <rPr>
        <vertAlign val="superscript"/>
        <sz val="10.5"/>
        <rFont val="Univers"/>
        <family val="2"/>
      </rPr>
      <t>1</t>
    </r>
    <r>
      <rPr>
        <sz val="10.5"/>
        <rFont val="Univers"/>
        <family val="2"/>
      </rPr>
      <t xml:space="preserve"> Revenue generated by review of departments' capital projects for impacts to cultural resources</t>
    </r>
  </si>
  <si>
    <r>
      <rPr>
        <vertAlign val="superscript"/>
        <sz val="10.5"/>
        <rFont val="Univers"/>
        <family val="2"/>
      </rPr>
      <t>2</t>
    </r>
    <r>
      <rPr>
        <sz val="10.5"/>
        <rFont val="Univers"/>
        <family val="2"/>
      </rPr>
      <t xml:space="preserve"> Excess revenue could supplant the HPHP Fund which currently funds part of the FTE</t>
    </r>
  </si>
  <si>
    <t>John Walsh</t>
  </si>
  <si>
    <t>For 2012</t>
  </si>
  <si>
    <r>
      <rPr>
        <vertAlign val="superscript"/>
        <sz val="10.5"/>
        <rFont val="Univers"/>
        <family val="2"/>
      </rPr>
      <t>3</t>
    </r>
    <r>
      <rPr>
        <sz val="10.5"/>
        <rFont val="Univers"/>
        <family val="2"/>
      </rPr>
      <t xml:space="preserve"> This should not impact the capital budgets of affected agencies as they already have funds set aside for this type of review.</t>
    </r>
  </si>
  <si>
    <t>This excess revenue is due to the reviewer putting in more billable hours for project review than the .25 FTE increase would suggest: 780 vs 520 hours.</t>
  </si>
  <si>
    <t>This means he is doing more billable than non-billable work, thereby increasing revenues for the fund.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</si>
</sst>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i/>
      <u val="single"/>
      <sz val="10"/>
      <name val="Univers"/>
      <family val="2"/>
    </font>
    <font>
      <b/>
      <sz val="11"/>
      <color indexed="8"/>
      <name val="Calibri"/>
      <family val="2"/>
    </font>
    <font>
      <i/>
      <u val="single"/>
      <sz val="10.5"/>
      <name val="Univers"/>
      <family val="2"/>
    </font>
    <font>
      <vertAlign val="superscript"/>
      <sz val="10.5"/>
      <name val="Univer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 quotePrefix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3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165" fontId="2" fillId="0" borderId="19" xfId="42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3" fontId="4" fillId="0" borderId="31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9" fontId="2" fillId="0" borderId="0" xfId="57" applyFont="1" applyAlignment="1">
      <alignment/>
    </xf>
    <xf numFmtId="0" fontId="2" fillId="0" borderId="18" xfId="0" applyFont="1" applyBorder="1" applyAlignment="1">
      <alignment horizontal="left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44" fontId="42" fillId="0" borderId="0" xfId="44" applyFont="1" applyAlignment="1">
      <alignment/>
    </xf>
    <xf numFmtId="44" fontId="4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PageLayoutView="0" workbookViewId="0" topLeftCell="A10">
      <selection activeCell="H1" sqref="A1:H55"/>
    </sheetView>
  </sheetViews>
  <sheetFormatPr defaultColWidth="9.140625" defaultRowHeight="12.75"/>
  <cols>
    <col min="1" max="1" width="19.140625" style="0" customWidth="1"/>
    <col min="2" max="2" width="19.8515625" style="0" bestFit="1" customWidth="1"/>
    <col min="3" max="3" width="15.28125" style="0" bestFit="1" customWidth="1"/>
    <col min="4" max="4" width="11.57421875" style="0" customWidth="1"/>
    <col min="5" max="5" width="19.8515625" style="0" bestFit="1" customWidth="1"/>
    <col min="6" max="6" width="13.57421875" style="0" customWidth="1"/>
    <col min="7" max="7" width="15.28125" style="0" bestFit="1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22</v>
      </c>
      <c r="B3" s="6"/>
      <c r="C3" s="7"/>
      <c r="D3" s="6" t="s">
        <v>27</v>
      </c>
      <c r="E3" s="7"/>
      <c r="F3" s="7"/>
      <c r="G3" s="7"/>
      <c r="H3" s="8"/>
      <c r="I3" s="4"/>
    </row>
    <row r="4" spans="1:9" ht="18" customHeight="1">
      <c r="A4" s="9" t="s">
        <v>1</v>
      </c>
      <c r="C4" s="11"/>
      <c r="D4" s="10" t="s">
        <v>26</v>
      </c>
      <c r="E4" s="11"/>
      <c r="F4" s="11"/>
      <c r="G4" s="11"/>
      <c r="H4" s="12"/>
      <c r="I4" s="4"/>
    </row>
    <row r="5" spans="1:8" ht="18" customHeight="1">
      <c r="A5" s="13" t="s">
        <v>2</v>
      </c>
      <c r="B5" s="14"/>
      <c r="C5" s="14" t="s">
        <v>24</v>
      </c>
      <c r="D5" s="14" t="s">
        <v>25</v>
      </c>
      <c r="E5" s="14"/>
      <c r="F5" s="14"/>
      <c r="G5" s="14"/>
      <c r="H5" s="15"/>
    </row>
    <row r="6" spans="1:8" ht="18" customHeight="1">
      <c r="A6" s="13" t="s">
        <v>3</v>
      </c>
      <c r="B6" s="14"/>
      <c r="C6" s="14"/>
      <c r="D6" s="14" t="s">
        <v>23</v>
      </c>
      <c r="E6" s="14"/>
      <c r="F6" s="14"/>
      <c r="G6" s="14"/>
      <c r="H6" s="15"/>
    </row>
    <row r="7" spans="1:8" ht="18" customHeight="1" thickBot="1">
      <c r="A7" s="16" t="s">
        <v>4</v>
      </c>
      <c r="B7" s="17"/>
      <c r="C7" s="17"/>
      <c r="D7" s="17" t="s">
        <v>48</v>
      </c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5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6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7</v>
      </c>
      <c r="B11" s="38"/>
      <c r="C11" s="39" t="s">
        <v>8</v>
      </c>
      <c r="D11" s="39" t="s">
        <v>9</v>
      </c>
      <c r="E11" s="39" t="s">
        <v>10</v>
      </c>
      <c r="F11" s="39" t="s">
        <v>11</v>
      </c>
      <c r="G11" s="40" t="s">
        <v>12</v>
      </c>
      <c r="H11" s="41" t="s">
        <v>13</v>
      </c>
    </row>
    <row r="12" spans="1:10" ht="18" customHeight="1">
      <c r="A12" s="42"/>
      <c r="B12" s="20"/>
      <c r="C12" s="21" t="s">
        <v>14</v>
      </c>
      <c r="D12" s="21" t="s">
        <v>15</v>
      </c>
      <c r="E12" s="62"/>
      <c r="F12" s="62"/>
      <c r="G12" s="63"/>
      <c r="H12" s="64"/>
      <c r="J12" s="33"/>
    </row>
    <row r="13" spans="1:10" ht="18" customHeight="1">
      <c r="A13" s="42" t="s">
        <v>28</v>
      </c>
      <c r="B13" s="20"/>
      <c r="C13" s="24">
        <v>4040</v>
      </c>
      <c r="D13" s="21" t="s">
        <v>30</v>
      </c>
      <c r="E13" s="23">
        <v>27690</v>
      </c>
      <c r="F13" s="23">
        <v>55380</v>
      </c>
      <c r="G13" s="35">
        <v>55380</v>
      </c>
      <c r="H13" s="43">
        <v>55380</v>
      </c>
      <c r="J13" s="75"/>
    </row>
    <row r="14" spans="1:10" ht="18" customHeight="1">
      <c r="A14" s="42"/>
      <c r="B14" s="20"/>
      <c r="C14" s="24"/>
      <c r="D14" s="21"/>
      <c r="E14" s="25"/>
      <c r="F14" s="23"/>
      <c r="G14" s="35"/>
      <c r="H14" s="43"/>
      <c r="J14" s="76"/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10" ht="18" customHeight="1" thickBot="1">
      <c r="A16" s="45"/>
      <c r="B16" s="46" t="s">
        <v>16</v>
      </c>
      <c r="C16" s="47"/>
      <c r="D16" s="47"/>
      <c r="E16" s="65">
        <v>27690</v>
      </c>
      <c r="F16" s="65">
        <v>55380</v>
      </c>
      <c r="G16" s="65">
        <v>55380</v>
      </c>
      <c r="H16" s="66">
        <v>55380</v>
      </c>
      <c r="J16" s="73"/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17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7" t="s">
        <v>7</v>
      </c>
      <c r="B19" s="38"/>
      <c r="C19" s="39" t="s">
        <v>8</v>
      </c>
      <c r="D19" s="39" t="s">
        <v>18</v>
      </c>
      <c r="E19" s="39" t="s">
        <v>10</v>
      </c>
      <c r="F19" s="39" t="s">
        <v>11</v>
      </c>
      <c r="G19" s="40" t="s">
        <v>12</v>
      </c>
      <c r="H19" s="41" t="s">
        <v>13</v>
      </c>
    </row>
    <row r="20" spans="1:8" ht="18" customHeight="1">
      <c r="A20" s="42"/>
      <c r="B20" s="27"/>
      <c r="C20" s="21" t="s">
        <v>14</v>
      </c>
      <c r="D20" s="21"/>
      <c r="E20" s="62"/>
      <c r="F20" s="62"/>
      <c r="G20" s="63"/>
      <c r="H20" s="64"/>
    </row>
    <row r="21" spans="1:10" ht="18" customHeight="1">
      <c r="A21" s="42" t="s">
        <v>28</v>
      </c>
      <c r="B21" s="27"/>
      <c r="C21" s="24">
        <v>4040</v>
      </c>
      <c r="D21" s="21" t="s">
        <v>29</v>
      </c>
      <c r="E21" s="23">
        <v>13154</v>
      </c>
      <c r="F21" s="23">
        <f>26308*1.05</f>
        <v>27623.4</v>
      </c>
      <c r="G21" s="23">
        <f>F21*1.05</f>
        <v>29004.570000000003</v>
      </c>
      <c r="H21" s="43">
        <f>G21*1.05</f>
        <v>30454.798500000004</v>
      </c>
      <c r="J21" s="73"/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19</v>
      </c>
      <c r="C24" s="47"/>
      <c r="D24" s="47"/>
      <c r="E24" s="65">
        <v>13154</v>
      </c>
      <c r="F24" s="65">
        <f>F21</f>
        <v>27623.4</v>
      </c>
      <c r="G24" s="65">
        <f>G21</f>
        <v>29004.570000000003</v>
      </c>
      <c r="H24" s="65">
        <f>H21</f>
        <v>30454.798500000004</v>
      </c>
      <c r="I24" s="61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51" t="s">
        <v>20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7"/>
      <c r="B27" s="38"/>
      <c r="C27" s="48"/>
      <c r="D27" s="49"/>
      <c r="E27" s="39" t="s">
        <v>10</v>
      </c>
      <c r="F27" s="39" t="s">
        <v>11</v>
      </c>
      <c r="G27" s="40" t="s">
        <v>12</v>
      </c>
      <c r="H27" s="41" t="s">
        <v>13</v>
      </c>
      <c r="I27" s="31"/>
      <c r="J27" s="31"/>
    </row>
    <row r="28" spans="1:10" ht="18" customHeight="1">
      <c r="A28" s="68" t="s">
        <v>31</v>
      </c>
      <c r="C28" s="29"/>
      <c r="D28" s="30"/>
      <c r="E28" s="23">
        <v>13154</v>
      </c>
      <c r="F28" s="23">
        <f>F21</f>
        <v>27623.4</v>
      </c>
      <c r="G28" s="23">
        <f>G21</f>
        <v>29004.570000000003</v>
      </c>
      <c r="H28" s="23">
        <f>H21</f>
        <v>30454.798500000004</v>
      </c>
      <c r="I28" s="31"/>
      <c r="J28" s="31"/>
    </row>
    <row r="29" spans="1:10" ht="18" customHeight="1">
      <c r="A29" s="42"/>
      <c r="B29" s="20"/>
      <c r="C29" s="20"/>
      <c r="D29" s="27"/>
      <c r="E29" s="23"/>
      <c r="F29" s="23"/>
      <c r="G29" s="35"/>
      <c r="H29" s="43"/>
      <c r="I29" s="32"/>
      <c r="J29" s="32"/>
    </row>
    <row r="30" spans="1:10" ht="18" customHeight="1">
      <c r="A30" s="42"/>
      <c r="B30" s="20"/>
      <c r="C30" s="20"/>
      <c r="D30" s="27"/>
      <c r="E30" s="23"/>
      <c r="F30" s="23"/>
      <c r="G30" s="35"/>
      <c r="H30" s="43"/>
      <c r="I30" s="32"/>
      <c r="J30" s="32"/>
    </row>
    <row r="31" spans="1:8" ht="18" customHeight="1">
      <c r="A31" s="42"/>
      <c r="B31" s="20"/>
      <c r="C31" s="20"/>
      <c r="D31" s="27"/>
      <c r="E31" s="60"/>
      <c r="F31" s="23"/>
      <c r="G31" s="35"/>
      <c r="H31" s="43"/>
    </row>
    <row r="32" spans="1:8" ht="18" customHeight="1">
      <c r="A32" s="54"/>
      <c r="B32" s="55"/>
      <c r="C32" s="55"/>
      <c r="D32" s="56"/>
      <c r="E32" s="57"/>
      <c r="F32" s="57"/>
      <c r="G32" s="58"/>
      <c r="H32" s="59"/>
    </row>
    <row r="33" spans="1:10" ht="18" customHeight="1" thickBot="1">
      <c r="A33" s="45" t="s">
        <v>19</v>
      </c>
      <c r="B33" s="46"/>
      <c r="C33" s="46"/>
      <c r="D33" s="50"/>
      <c r="E33" s="65">
        <v>13154</v>
      </c>
      <c r="F33" s="65">
        <f>SUM(F28:F31)</f>
        <v>27623.4</v>
      </c>
      <c r="G33" s="65">
        <f>SUM(G28:G31)</f>
        <v>29004.570000000003</v>
      </c>
      <c r="H33" s="66">
        <f>SUM(H28:H31)</f>
        <v>30454.798500000004</v>
      </c>
      <c r="I33" s="33"/>
      <c r="J33" s="33"/>
    </row>
    <row r="34" spans="1:10" ht="18" customHeight="1">
      <c r="A34" s="19" t="s">
        <v>21</v>
      </c>
      <c r="B34" s="19"/>
      <c r="C34" s="19"/>
      <c r="D34" s="19"/>
      <c r="E34" s="26"/>
      <c r="F34" s="67"/>
      <c r="G34" s="67"/>
      <c r="H34" s="67"/>
      <c r="I34" s="33"/>
      <c r="J34" s="33"/>
    </row>
    <row r="35" spans="1:10" ht="15.75">
      <c r="A35" s="19" t="s">
        <v>46</v>
      </c>
      <c r="C35" s="19"/>
      <c r="D35" s="19"/>
      <c r="E35" s="26"/>
      <c r="F35" s="26"/>
      <c r="G35" s="26"/>
      <c r="H35" s="26"/>
      <c r="I35" s="33"/>
      <c r="J35" s="33"/>
    </row>
    <row r="36" spans="1:10" ht="13.5">
      <c r="A36" s="74" t="s">
        <v>43</v>
      </c>
      <c r="J36" s="33"/>
    </row>
    <row r="37" spans="1:4" ht="15">
      <c r="A37" s="69" t="s">
        <v>32</v>
      </c>
      <c r="B37" s="69" t="s">
        <v>33</v>
      </c>
      <c r="C37" s="69" t="s">
        <v>34</v>
      </c>
      <c r="D37" s="69" t="s">
        <v>49</v>
      </c>
    </row>
    <row r="38" spans="1:4" ht="15">
      <c r="A38" s="70" t="s">
        <v>35</v>
      </c>
      <c r="B38" s="71">
        <v>20</v>
      </c>
      <c r="C38" s="77">
        <v>1420</v>
      </c>
      <c r="D38" s="77">
        <f>C38/2</f>
        <v>710</v>
      </c>
    </row>
    <row r="39" spans="1:4" ht="15">
      <c r="A39" s="70" t="s">
        <v>36</v>
      </c>
      <c r="B39" s="71">
        <v>80</v>
      </c>
      <c r="C39" s="77">
        <v>5680</v>
      </c>
      <c r="D39" s="77">
        <f aca="true" t="shared" si="0" ref="D39:D44">C39/2</f>
        <v>2840</v>
      </c>
    </row>
    <row r="40" spans="1:4" ht="15">
      <c r="A40" s="70" t="s">
        <v>37</v>
      </c>
      <c r="B40" s="71">
        <v>75</v>
      </c>
      <c r="C40" s="77">
        <v>5325</v>
      </c>
      <c r="D40" s="77">
        <f t="shared" si="0"/>
        <v>2662.5</v>
      </c>
    </row>
    <row r="41" spans="1:4" ht="15">
      <c r="A41" s="70" t="s">
        <v>38</v>
      </c>
      <c r="B41" s="71">
        <v>15</v>
      </c>
      <c r="C41" s="77">
        <v>1065</v>
      </c>
      <c r="D41" s="77">
        <f t="shared" si="0"/>
        <v>532.5</v>
      </c>
    </row>
    <row r="42" spans="1:4" ht="15">
      <c r="A42" s="70" t="s">
        <v>39</v>
      </c>
      <c r="B42" s="71">
        <v>340</v>
      </c>
      <c r="C42" s="77">
        <v>24140</v>
      </c>
      <c r="D42" s="77">
        <f t="shared" si="0"/>
        <v>12070</v>
      </c>
    </row>
    <row r="43" spans="1:4" ht="15">
      <c r="A43" s="70" t="s">
        <v>40</v>
      </c>
      <c r="B43" s="71">
        <v>200</v>
      </c>
      <c r="C43" s="77">
        <v>14200</v>
      </c>
      <c r="D43" s="77">
        <f t="shared" si="0"/>
        <v>7100</v>
      </c>
    </row>
    <row r="44" spans="1:4" ht="15">
      <c r="A44" s="70" t="s">
        <v>41</v>
      </c>
      <c r="B44" s="71">
        <v>50</v>
      </c>
      <c r="C44" s="77">
        <v>3550</v>
      </c>
      <c r="D44" s="77">
        <f t="shared" si="0"/>
        <v>1775</v>
      </c>
    </row>
    <row r="45" spans="1:4" ht="15">
      <c r="A45" s="72" t="s">
        <v>42</v>
      </c>
      <c r="B45" s="72">
        <v>780</v>
      </c>
      <c r="C45" s="78">
        <f>SUM(C38:C44)</f>
        <v>55380</v>
      </c>
      <c r="D45" s="78">
        <f>SUM(D38:D44)</f>
        <v>27690</v>
      </c>
    </row>
    <row r="47" ht="13.5">
      <c r="A47" s="19" t="s">
        <v>44</v>
      </c>
    </row>
    <row r="48" ht="13.5">
      <c r="A48" s="19" t="s">
        <v>45</v>
      </c>
    </row>
    <row r="49" ht="13.5">
      <c r="A49" s="19"/>
    </row>
    <row r="50" ht="15.75">
      <c r="A50" s="19" t="s">
        <v>47</v>
      </c>
    </row>
    <row r="51" ht="13.5">
      <c r="A51" s="19" t="s">
        <v>51</v>
      </c>
    </row>
    <row r="52" ht="13.5">
      <c r="A52" s="19" t="s">
        <v>52</v>
      </c>
    </row>
    <row r="54" ht="15.75">
      <c r="A54" s="19" t="s">
        <v>50</v>
      </c>
    </row>
  </sheetData>
  <sheetProtection/>
  <printOptions/>
  <pageMargins left="0.77" right="0.75" top="1" bottom="1" header="0.5" footer="0.5"/>
  <pageSetup fitToHeight="1" fitToWidth="1" horizontalDpi="600" verticalDpi="600" orientation="portrait" scale="7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Blossey, Linda</cp:lastModifiedBy>
  <cp:lastPrinted>2012-06-18T21:16:06Z</cp:lastPrinted>
  <dcterms:created xsi:type="dcterms:W3CDTF">1999-06-02T23:29:55Z</dcterms:created>
  <dcterms:modified xsi:type="dcterms:W3CDTF">2012-06-21T16:43:37Z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