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<sst xmlns="http://schemas.openxmlformats.org/spreadsheetml/2006/main" count="41" uniqueCount="41">
  <si>
    <t>Form C</t>
  </si>
  <si>
    <t>Stadium</t>
  </si>
  <si>
    <t>Fund/Number:  4480/0290</t>
  </si>
  <si>
    <t>Prepared by:  Steve Broz</t>
  </si>
  <si>
    <t>Date Prepared:  4/30/03</t>
  </si>
  <si>
    <t>Category</t>
  </si>
  <si>
    <t xml:space="preserve">2002 Actual </t>
  </si>
  <si>
    <t>2003 Adopted</t>
  </si>
  <si>
    <t xml:space="preserve">2003 Revised  </t>
  </si>
  <si>
    <t>2003 Estimated</t>
  </si>
  <si>
    <t>Estimated-Adopted Change</t>
  </si>
  <si>
    <t>Explanation of Change</t>
  </si>
  <si>
    <t xml:space="preserve">Beginning Fund Balance </t>
  </si>
  <si>
    <t>Revenues</t>
  </si>
  <si>
    <r>
      <t xml:space="preserve">.  </t>
    </r>
    <r>
      <rPr>
        <sz val="12"/>
        <rFont val="Times New Roman"/>
        <family val="1"/>
      </rPr>
      <t>Operating revenue</t>
    </r>
  </si>
  <si>
    <r>
      <t xml:space="preserve">. </t>
    </r>
    <r>
      <rPr>
        <sz val="12"/>
        <rFont val="Times New Roman"/>
        <family val="1"/>
      </rPr>
      <t xml:space="preserve"> Net Investment Revenue</t>
    </r>
  </si>
  <si>
    <t>Projected net interest earnings for 2003</t>
  </si>
  <si>
    <r>
      <t xml:space="preserve">.  </t>
    </r>
    <r>
      <rPr>
        <sz val="12"/>
        <rFont val="Times New Roman"/>
        <family val="1"/>
      </rPr>
      <t>Miscellaneous</t>
    </r>
  </si>
  <si>
    <t>Total Revenues</t>
  </si>
  <si>
    <t>Expenditures</t>
  </si>
  <si>
    <t>.  Prior year (2002) reappropriation</t>
  </si>
  <si>
    <t>prior year reappropriation</t>
  </si>
  <si>
    <t>Transfer of personal property sales proceeds to YSFG</t>
  </si>
  <si>
    <t>Total Expenditures</t>
  </si>
  <si>
    <t>Estimated Underexpenditures</t>
  </si>
  <si>
    <t>Other Fund Transactions</t>
  </si>
  <si>
    <t>Adjust Beginning fund balance to correct for 2001 ye</t>
  </si>
  <si>
    <t>Total Other Fund Transactions</t>
  </si>
  <si>
    <t>Ending Fund Balance</t>
  </si>
  <si>
    <t>Designations and Reserves</t>
  </si>
  <si>
    <r>
      <t xml:space="preserve">.  </t>
    </r>
    <r>
      <rPr>
        <sz val="9"/>
        <rFont val="Times New Roman"/>
        <family val="1"/>
      </rPr>
      <t>Fund balance transfer to Youth Sports Facilities Grant [fund] reserve</t>
    </r>
  </si>
  <si>
    <t>2002 Budget Proviso; projected 2002 suppl;emental</t>
  </si>
  <si>
    <t>Total Designations and Reserves</t>
  </si>
  <si>
    <t>Ending Undesignated Fund Balance</t>
  </si>
  <si>
    <t>Any remaining fund balance will be transferred to CX, after all Stadium obligations are satisfied.</t>
  </si>
  <si>
    <t>Target Fund Balance</t>
  </si>
  <si>
    <t>Financial Plan Notes:</t>
  </si>
  <si>
    <t>2002 actuals are based on 14th Month Cash balance(s) &amp; transactions</t>
  </si>
  <si>
    <t>There is no 2003 Adopted Budget for the Stadium; fund 4480</t>
  </si>
  <si>
    <t>.  2003 Supplemental (technical) correction</t>
  </si>
  <si>
    <t>2nd Quarter Omnibus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</si>
</sst>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2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7" fontId="4" fillId="2" borderId="6" xfId="19" applyFont="1" applyFill="1" applyBorder="1" applyAlignment="1">
      <alignment horizontal="center" wrapText="1"/>
      <protection/>
    </xf>
    <xf numFmtId="37" fontId="4" fillId="2" borderId="7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2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4" fillId="0" borderId="2" xfId="15" applyNumberFormat="1" applyFont="1" applyFill="1" applyBorder="1" applyAlignment="1">
      <alignment/>
    </xf>
    <xf numFmtId="164" fontId="4" fillId="0" borderId="4" xfId="15" applyNumberFormat="1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164" fontId="4" fillId="0" borderId="9" xfId="15" applyNumberFormat="1" applyFont="1" applyBorder="1" applyAlignment="1">
      <alignment/>
    </xf>
    <xf numFmtId="164" fontId="5" fillId="0" borderId="1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2" fillId="0" borderId="11" xfId="15" applyNumberFormat="1" applyFont="1" applyFill="1" applyBorder="1" applyAlignment="1">
      <alignment/>
    </xf>
    <xf numFmtId="164" fontId="2" fillId="0" borderId="12" xfId="15" applyNumberFormat="1" applyFont="1" applyFill="1" applyBorder="1" applyAlignment="1">
      <alignment/>
    </xf>
    <xf numFmtId="164" fontId="2" fillId="0" borderId="13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8" fillId="0" borderId="13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15" xfId="15" applyNumberFormat="1" applyFont="1" applyBorder="1" applyAlignment="1">
      <alignment/>
    </xf>
    <xf numFmtId="164" fontId="8" fillId="0" borderId="11" xfId="15" applyNumberFormat="1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37" fontId="2" fillId="0" borderId="11" xfId="19" applyFont="1" applyFill="1" applyBorder="1" applyAlignment="1">
      <alignment horizontal="left"/>
      <protection/>
    </xf>
    <xf numFmtId="164" fontId="8" fillId="0" borderId="11" xfId="15" applyNumberFormat="1" applyFont="1" applyBorder="1" applyAlignment="1">
      <alignment wrapText="1"/>
    </xf>
    <xf numFmtId="164" fontId="9" fillId="0" borderId="11" xfId="15" applyNumberFormat="1" applyFont="1" applyBorder="1" applyAlignment="1">
      <alignment wrapText="1"/>
    </xf>
    <xf numFmtId="164" fontId="2" fillId="0" borderId="12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164" fontId="4" fillId="0" borderId="10" xfId="15" applyNumberFormat="1" applyFont="1" applyFill="1" applyBorder="1" applyAlignment="1">
      <alignment/>
    </xf>
    <xf numFmtId="164" fontId="4" fillId="0" borderId="10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4" fontId="8" fillId="3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>
      <alignment/>
    </xf>
    <xf numFmtId="164" fontId="2" fillId="3" borderId="4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37" fontId="4" fillId="0" borderId="11" xfId="19" applyFont="1" applyFill="1" applyBorder="1" applyAlignment="1">
      <alignment horizontal="left"/>
      <protection/>
    </xf>
    <xf numFmtId="164" fontId="8" fillId="0" borderId="11" xfId="15" applyNumberFormat="1" applyFont="1" applyFill="1" applyBorder="1" applyAlignment="1" quotePrefix="1">
      <alignment/>
    </xf>
    <xf numFmtId="164" fontId="9" fillId="0" borderId="12" xfId="15" applyNumberFormat="1" applyFont="1" applyBorder="1" applyAlignment="1">
      <alignment/>
    </xf>
    <xf numFmtId="37" fontId="10" fillId="0" borderId="11" xfId="19" applyFont="1" applyFill="1" applyBorder="1" applyAlignment="1">
      <alignment horizontal="left"/>
      <protection/>
    </xf>
    <xf numFmtId="164" fontId="9" fillId="0" borderId="11" xfId="15" applyNumberFormat="1" applyFont="1" applyFill="1" applyBorder="1" applyAlignment="1" quotePrefix="1">
      <alignment/>
    </xf>
    <xf numFmtId="164" fontId="2" fillId="0" borderId="2" xfId="15" applyNumberFormat="1" applyFont="1" applyFill="1" applyBorder="1" applyAlignment="1" quotePrefix="1">
      <alignment/>
    </xf>
    <xf numFmtId="164" fontId="2" fillId="0" borderId="4" xfId="15" applyNumberFormat="1" applyFont="1" applyFill="1" applyBorder="1" applyAlignment="1" quotePrefix="1">
      <alignment/>
    </xf>
    <xf numFmtId="164" fontId="9" fillId="0" borderId="2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1" xfId="15" applyNumberFormat="1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1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 wrapText="1"/>
    </xf>
    <xf numFmtId="37" fontId="4" fillId="0" borderId="16" xfId="19" applyFont="1" applyFill="1" applyBorder="1" applyAlignment="1" quotePrefix="1">
      <alignment horizontal="left"/>
      <protection/>
    </xf>
    <xf numFmtId="164" fontId="2" fillId="0" borderId="2" xfId="15" applyNumberFormat="1" applyFont="1" applyFill="1" applyBorder="1" applyAlignment="1">
      <alignment/>
    </xf>
    <xf numFmtId="164" fontId="2" fillId="0" borderId="7" xfId="15" applyNumberFormat="1" applyFont="1" applyBorder="1" applyAlignment="1">
      <alignment horizontal="right"/>
    </xf>
    <xf numFmtId="164" fontId="9" fillId="0" borderId="1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7" fontId="5" fillId="0" borderId="0" xfId="19" applyFont="1" applyBorder="1" applyAlignment="1" quotePrefix="1">
      <alignment horizontal="left"/>
      <protection/>
    </xf>
    <xf numFmtId="37" fontId="9" fillId="0" borderId="0" xfId="19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19" applyFont="1" applyBorder="1">
      <alignment/>
      <protection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7" fontId="4" fillId="0" borderId="0" xfId="19" applyFont="1" applyBorder="1">
      <alignment/>
      <protection/>
    </xf>
    <xf numFmtId="37" fontId="2" fillId="0" borderId="0" xfId="19" applyFont="1" applyBorder="1">
      <alignment/>
      <protection/>
    </xf>
    <xf numFmtId="0" fontId="9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3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="75" zoomScaleNormal="75" workbookViewId="0" topLeftCell="A1">
      <selection activeCell="A8" sqref="A8"/>
    </sheetView>
  </sheetViews>
  <sheetFormatPr defaultColWidth="9.140625" defaultRowHeight="12.75"/>
  <cols>
    <col min="1" max="1" width="38.8515625" style="110" customWidth="1"/>
    <col min="2" max="2" width="12.8515625" style="3" bestFit="1" customWidth="1"/>
    <col min="3" max="3" width="9.421875" style="17" customWidth="1"/>
    <col min="4" max="4" width="9.421875" style="3" customWidth="1"/>
    <col min="5" max="5" width="13.00390625" style="3" customWidth="1"/>
    <col min="6" max="6" width="12.421875" style="3" customWidth="1"/>
    <col min="7" max="7" width="43.42187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5" t="s">
        <v>1</v>
      </c>
      <c r="B2" s="115"/>
      <c r="C2" s="115"/>
      <c r="D2" s="115"/>
      <c r="E2" s="115"/>
      <c r="F2" s="115"/>
      <c r="G2" s="115"/>
      <c r="H2" s="6"/>
    </row>
    <row r="3" spans="1:20" s="13" customFormat="1" ht="15.75">
      <c r="A3" s="8" t="s">
        <v>2</v>
      </c>
      <c r="B3" s="9"/>
      <c r="C3" s="9"/>
      <c r="D3" s="9"/>
      <c r="E3" s="9"/>
      <c r="F3" s="9"/>
      <c r="G3" s="10" t="s">
        <v>40</v>
      </c>
      <c r="H3" s="9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</row>
    <row r="4" spans="1:20" s="13" customFormat="1" ht="15.75">
      <c r="A4" s="8" t="s">
        <v>3</v>
      </c>
      <c r="B4" s="9"/>
      <c r="C4" s="9"/>
      <c r="D4" s="9"/>
      <c r="E4" s="9"/>
      <c r="F4" s="14"/>
      <c r="G4" s="10" t="s">
        <v>4</v>
      </c>
      <c r="H4" s="9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</row>
    <row r="5" spans="1:8" ht="9" customHeight="1">
      <c r="A5" s="15"/>
      <c r="B5" s="16"/>
      <c r="E5" s="6"/>
      <c r="F5" s="18"/>
      <c r="H5" s="18"/>
    </row>
    <row r="6" spans="1:8" s="27" customFormat="1" ht="33" customHeight="1">
      <c r="A6" s="19" t="s">
        <v>5</v>
      </c>
      <c r="B6" s="20" t="s">
        <v>6</v>
      </c>
      <c r="C6" s="21" t="s">
        <v>7</v>
      </c>
      <c r="D6" s="22" t="s">
        <v>8</v>
      </c>
      <c r="E6" s="23" t="s">
        <v>9</v>
      </c>
      <c r="F6" s="24" t="s">
        <v>10</v>
      </c>
      <c r="G6" s="25" t="s">
        <v>11</v>
      </c>
      <c r="H6" s="26"/>
    </row>
    <row r="7" spans="1:9" s="36" customFormat="1" ht="15.75">
      <c r="A7" s="28" t="s">
        <v>12</v>
      </c>
      <c r="B7" s="29">
        <v>1076747</v>
      </c>
      <c r="C7" s="30"/>
      <c r="D7" s="30"/>
      <c r="E7" s="31">
        <f>+B22</f>
        <v>1061921</v>
      </c>
      <c r="F7" s="32"/>
      <c r="G7" s="33"/>
      <c r="H7" s="34"/>
      <c r="I7" s="35"/>
    </row>
    <row r="8" spans="1:9" s="45" customFormat="1" ht="15.75">
      <c r="A8" s="37" t="s">
        <v>13</v>
      </c>
      <c r="B8" s="38"/>
      <c r="C8" s="39"/>
      <c r="D8" s="39"/>
      <c r="E8" s="40"/>
      <c r="F8" s="41"/>
      <c r="G8" s="42"/>
      <c r="H8" s="43"/>
      <c r="I8" s="44"/>
    </row>
    <row r="9" spans="1:9" s="45" customFormat="1" ht="15.75">
      <c r="A9" s="37" t="s">
        <v>14</v>
      </c>
      <c r="B9" s="38"/>
      <c r="C9" s="39"/>
      <c r="D9" s="39"/>
      <c r="E9" s="39"/>
      <c r="F9" s="46">
        <f>+E9-C9</f>
        <v>0</v>
      </c>
      <c r="G9" s="47"/>
      <c r="H9" s="43"/>
      <c r="I9" s="44"/>
    </row>
    <row r="10" spans="1:9" s="45" customFormat="1" ht="15.75">
      <c r="A10" s="37" t="s">
        <v>15</v>
      </c>
      <c r="B10" s="38">
        <v>38833</v>
      </c>
      <c r="C10" s="39">
        <v>0</v>
      </c>
      <c r="D10" s="39"/>
      <c r="E10" s="39">
        <v>22680</v>
      </c>
      <c r="F10" s="46">
        <f>+E10-C10</f>
        <v>22680</v>
      </c>
      <c r="G10" s="48" t="s">
        <v>16</v>
      </c>
      <c r="H10" s="43"/>
      <c r="I10" s="44"/>
    </row>
    <row r="11" spans="1:9" s="45" customFormat="1" ht="15.75">
      <c r="A11" s="37" t="s">
        <v>17</v>
      </c>
      <c r="B11" s="38"/>
      <c r="C11" s="39"/>
      <c r="D11" s="39"/>
      <c r="E11" s="39"/>
      <c r="F11" s="46"/>
      <c r="G11" s="47"/>
      <c r="H11" s="43"/>
      <c r="I11" s="44"/>
    </row>
    <row r="12" spans="1:9" s="36" customFormat="1" ht="15.75">
      <c r="A12" s="28" t="s">
        <v>18</v>
      </c>
      <c r="B12" s="29">
        <f>SUM(B8:B11)</f>
        <v>38833</v>
      </c>
      <c r="C12" s="29">
        <f>SUM(C9:C11)</f>
        <v>0</v>
      </c>
      <c r="D12" s="29">
        <f>SUM(D9:D11)</f>
        <v>0</v>
      </c>
      <c r="E12" s="29">
        <f>SUM(E9:E11)</f>
        <v>22680</v>
      </c>
      <c r="F12" s="29">
        <f>SUM(F9:F11)</f>
        <v>22680</v>
      </c>
      <c r="G12" s="49"/>
      <c r="H12" s="34"/>
      <c r="I12" s="35"/>
    </row>
    <row r="13" spans="1:9" s="45" customFormat="1" ht="15.75">
      <c r="A13" s="37" t="s">
        <v>19</v>
      </c>
      <c r="B13" s="38"/>
      <c r="C13" s="39"/>
      <c r="D13" s="39"/>
      <c r="E13" s="50"/>
      <c r="F13" s="46"/>
      <c r="G13" s="51"/>
      <c r="H13" s="43"/>
      <c r="I13" s="44"/>
    </row>
    <row r="14" spans="1:9" s="45" customFormat="1" ht="15.75">
      <c r="A14" s="52"/>
      <c r="B14" s="38">
        <v>-53660</v>
      </c>
      <c r="C14" s="39"/>
      <c r="D14" s="39"/>
      <c r="E14" s="39"/>
      <c r="F14" s="46">
        <f>+E14-C14</f>
        <v>0</v>
      </c>
      <c r="G14" s="53"/>
      <c r="H14" s="43"/>
      <c r="I14" s="44"/>
    </row>
    <row r="15" spans="1:9" s="45" customFormat="1" ht="15.75">
      <c r="A15" s="37" t="s">
        <v>20</v>
      </c>
      <c r="B15" s="38"/>
      <c r="C15" s="39"/>
      <c r="D15" s="39"/>
      <c r="E15" s="39">
        <v>-27998</v>
      </c>
      <c r="F15" s="46">
        <f>+E15-C15</f>
        <v>-27998</v>
      </c>
      <c r="G15" s="54" t="s">
        <v>21</v>
      </c>
      <c r="H15" s="43"/>
      <c r="I15" s="44"/>
    </row>
    <row r="16" spans="1:9" s="45" customFormat="1" ht="15.75">
      <c r="A16" s="37" t="s">
        <v>39</v>
      </c>
      <c r="B16" s="38"/>
      <c r="C16" s="55"/>
      <c r="D16" s="39"/>
      <c r="E16" s="39">
        <v>-646257</v>
      </c>
      <c r="F16" s="46">
        <f>+E16-C16</f>
        <v>-646257</v>
      </c>
      <c r="G16" s="48" t="s">
        <v>22</v>
      </c>
      <c r="H16" s="43"/>
      <c r="I16" s="44"/>
    </row>
    <row r="17" spans="1:9" s="36" customFormat="1" ht="15.75">
      <c r="A17" s="56" t="s">
        <v>23</v>
      </c>
      <c r="B17" s="57">
        <f>SUM(B14:B16)</f>
        <v>-53660</v>
      </c>
      <c r="C17" s="57">
        <f>SUM(C14:C16)</f>
        <v>0</v>
      </c>
      <c r="D17" s="57">
        <f>SUM(D14:D16)</f>
        <v>0</v>
      </c>
      <c r="E17" s="57">
        <f>SUM(E14:E16)</f>
        <v>-674255</v>
      </c>
      <c r="F17" s="58">
        <f>+E17-C17</f>
        <v>-674255</v>
      </c>
      <c r="G17" s="59"/>
      <c r="H17" s="34"/>
      <c r="I17" s="35"/>
    </row>
    <row r="18" spans="1:9" s="45" customFormat="1" ht="15.75">
      <c r="A18" s="60" t="s">
        <v>24</v>
      </c>
      <c r="B18" s="61"/>
      <c r="C18" s="62"/>
      <c r="D18" s="62">
        <f>-D14*0.01</f>
        <v>0</v>
      </c>
      <c r="E18" s="63"/>
      <c r="F18" s="64"/>
      <c r="G18" s="65"/>
      <c r="H18" s="43"/>
      <c r="I18" s="44"/>
    </row>
    <row r="19" spans="1:9" s="45" customFormat="1" ht="15.75">
      <c r="A19" s="66" t="s">
        <v>25</v>
      </c>
      <c r="B19" s="67"/>
      <c r="C19" s="38"/>
      <c r="D19" s="38"/>
      <c r="E19" s="38"/>
      <c r="F19" s="50"/>
      <c r="G19" s="68"/>
      <c r="H19" s="43"/>
      <c r="I19" s="44"/>
    </row>
    <row r="20" spans="1:9" s="45" customFormat="1" ht="15.75">
      <c r="A20" s="69" t="s">
        <v>26</v>
      </c>
      <c r="B20" s="38">
        <v>1</v>
      </c>
      <c r="C20" s="38"/>
      <c r="D20" s="38"/>
      <c r="E20" s="38"/>
      <c r="F20" s="50"/>
      <c r="H20" s="43"/>
      <c r="I20" s="44"/>
    </row>
    <row r="21" spans="1:9" s="45" customFormat="1" ht="15.75">
      <c r="A21" s="37" t="s">
        <v>27</v>
      </c>
      <c r="B21" s="70">
        <f>SUM(B20:B20)</f>
        <v>1</v>
      </c>
      <c r="C21" s="38"/>
      <c r="D21" s="38"/>
      <c r="E21" s="38"/>
      <c r="F21" s="50"/>
      <c r="G21" s="68"/>
      <c r="H21" s="43"/>
      <c r="I21" s="44"/>
    </row>
    <row r="22" spans="1:9" s="75" customFormat="1" ht="15.75">
      <c r="A22" s="28" t="s">
        <v>28</v>
      </c>
      <c r="B22" s="71">
        <f>+B7+B12+B17+B21</f>
        <v>1061921</v>
      </c>
      <c r="C22" s="72">
        <f>+C7+C12+C17+C18</f>
        <v>0</v>
      </c>
      <c r="D22" s="72">
        <f>+D7+D12+D17+D18</f>
        <v>0</v>
      </c>
      <c r="E22" s="72">
        <f>+E7+E12+E17+E18</f>
        <v>410346</v>
      </c>
      <c r="F22" s="64"/>
      <c r="G22" s="73"/>
      <c r="H22" s="74"/>
      <c r="I22" s="74"/>
    </row>
    <row r="23" spans="1:9" s="45" customFormat="1" ht="15.75">
      <c r="A23" s="66" t="s">
        <v>29</v>
      </c>
      <c r="C23" s="38"/>
      <c r="D23" s="39">
        <v>0</v>
      </c>
      <c r="E23" s="76">
        <v>0</v>
      </c>
      <c r="F23" s="77"/>
      <c r="G23" s="78"/>
      <c r="H23" s="79"/>
      <c r="I23" s="44"/>
    </row>
    <row r="24" spans="1:9" s="45" customFormat="1" ht="15.75">
      <c r="A24" s="69" t="s">
        <v>30</v>
      </c>
      <c r="B24" s="38">
        <v>-646257</v>
      </c>
      <c r="C24" s="39"/>
      <c r="D24" s="39"/>
      <c r="E24" s="76"/>
      <c r="F24" s="80"/>
      <c r="G24" s="68" t="s">
        <v>31</v>
      </c>
      <c r="H24" s="79"/>
      <c r="I24" s="44"/>
    </row>
    <row r="25" spans="1:9" s="36" customFormat="1" ht="15.75">
      <c r="A25" s="66" t="s">
        <v>32</v>
      </c>
      <c r="B25" s="81">
        <f>SUM(B23:B24)</f>
        <v>-646257</v>
      </c>
      <c r="C25" s="82">
        <f>SUM(C23:C24)</f>
        <v>0</v>
      </c>
      <c r="D25" s="82">
        <f>SUM(D23:D24)</f>
        <v>0</v>
      </c>
      <c r="E25" s="83">
        <f>SUM(E23:E24)</f>
        <v>0</v>
      </c>
      <c r="F25" s="84"/>
      <c r="G25" s="85"/>
      <c r="H25" s="86"/>
      <c r="I25" s="35"/>
    </row>
    <row r="26" spans="1:9" s="36" customFormat="1" ht="26.25">
      <c r="A26" s="28" t="s">
        <v>33</v>
      </c>
      <c r="B26" s="29">
        <f>+B22+B25</f>
        <v>415664</v>
      </c>
      <c r="C26" s="30">
        <f>+C22+C25</f>
        <v>0</v>
      </c>
      <c r="D26" s="30">
        <f>+D22+D25</f>
        <v>0</v>
      </c>
      <c r="E26" s="30">
        <f>+E22+E25</f>
        <v>410346</v>
      </c>
      <c r="F26" s="32"/>
      <c r="G26" s="87" t="s">
        <v>34</v>
      </c>
      <c r="H26" s="34"/>
      <c r="I26" s="35"/>
    </row>
    <row r="27" spans="1:9" s="45" customFormat="1" ht="16.5" thickBot="1">
      <c r="A27" s="88" t="s">
        <v>35</v>
      </c>
      <c r="B27" s="89">
        <v>0</v>
      </c>
      <c r="C27" s="62">
        <f>-C14*0.026</f>
        <v>0</v>
      </c>
      <c r="D27" s="62">
        <f>-D14*0.026</f>
        <v>0</v>
      </c>
      <c r="E27" s="62"/>
      <c r="F27" s="90"/>
      <c r="G27" s="91"/>
      <c r="H27" s="92"/>
      <c r="I27" s="44"/>
    </row>
    <row r="28" spans="1:8" s="96" customFormat="1" ht="13.5" customHeight="1">
      <c r="A28" s="93" t="s">
        <v>36</v>
      </c>
      <c r="B28" s="94"/>
      <c r="C28" s="95"/>
      <c r="D28" s="94"/>
      <c r="E28" s="94"/>
      <c r="G28" s="94"/>
      <c r="H28" s="94"/>
    </row>
    <row r="29" spans="2:8" s="96" customFormat="1" ht="10.5" customHeight="1">
      <c r="B29" s="97"/>
      <c r="C29" s="98"/>
      <c r="D29" s="97"/>
      <c r="E29" s="94"/>
      <c r="F29" s="94"/>
      <c r="G29" s="97"/>
      <c r="H29" s="97"/>
    </row>
    <row r="30" spans="1:8" s="96" customFormat="1" ht="14.25" customHeight="1">
      <c r="A30" s="99" t="s">
        <v>37</v>
      </c>
      <c r="B30" s="97"/>
      <c r="C30" s="100"/>
      <c r="D30" s="97"/>
      <c r="E30" s="94"/>
      <c r="F30" s="94"/>
      <c r="G30" s="97"/>
      <c r="H30" s="97"/>
    </row>
    <row r="31" spans="1:8" s="96" customFormat="1" ht="11.25" customHeight="1">
      <c r="A31" s="96" t="s">
        <v>38</v>
      </c>
      <c r="B31" s="94"/>
      <c r="C31" s="101"/>
      <c r="D31" s="94"/>
      <c r="E31" s="94"/>
      <c r="F31" s="94"/>
      <c r="G31" s="102"/>
      <c r="H31" s="97"/>
    </row>
    <row r="32" spans="1:8" s="45" customFormat="1" ht="15" customHeight="1">
      <c r="A32" s="96"/>
      <c r="B32" s="103"/>
      <c r="C32" s="104"/>
      <c r="D32" s="103"/>
      <c r="E32" s="105"/>
      <c r="F32" s="105"/>
      <c r="G32" s="94"/>
      <c r="H32" s="105"/>
    </row>
    <row r="33" spans="1:8" s="45" customFormat="1" ht="15.75">
      <c r="A33" s="106"/>
      <c r="B33" s="107"/>
      <c r="C33" s="108"/>
      <c r="D33" s="107"/>
      <c r="E33" s="107"/>
      <c r="F33" s="107"/>
      <c r="G33" s="97"/>
      <c r="H33" s="103"/>
    </row>
    <row r="34" spans="1:8" s="45" customFormat="1" ht="15.75">
      <c r="A34" s="109"/>
      <c r="B34" s="107"/>
      <c r="C34" s="108"/>
      <c r="D34" s="107"/>
      <c r="E34" s="107"/>
      <c r="F34" s="107"/>
      <c r="G34" s="97"/>
      <c r="H34" s="103"/>
    </row>
    <row r="35" spans="1:8" s="45" customFormat="1" ht="15.75">
      <c r="A35" s="109"/>
      <c r="B35" s="107"/>
      <c r="C35" s="108"/>
      <c r="D35" s="107"/>
      <c r="E35" s="107"/>
      <c r="F35" s="107"/>
      <c r="G35" s="97"/>
      <c r="H35" s="103"/>
    </row>
    <row r="36" spans="1:8" s="45" customFormat="1" ht="15.75">
      <c r="A36" s="109"/>
      <c r="B36" s="107"/>
      <c r="C36" s="108"/>
      <c r="D36" s="107"/>
      <c r="E36" s="107"/>
      <c r="F36" s="107"/>
      <c r="G36" s="97"/>
      <c r="H36" s="103"/>
    </row>
    <row r="37" spans="1:8" s="45" customFormat="1" ht="15.75">
      <c r="A37" s="109"/>
      <c r="B37" s="107"/>
      <c r="C37" s="108"/>
      <c r="D37" s="107"/>
      <c r="E37" s="107"/>
      <c r="F37" s="107"/>
      <c r="G37" s="97"/>
      <c r="H37" s="103"/>
    </row>
    <row r="38" spans="1:8" s="45" customFormat="1" ht="15.75">
      <c r="A38" s="109"/>
      <c r="B38" s="107"/>
      <c r="C38" s="108"/>
      <c r="D38" s="107"/>
      <c r="E38" s="107"/>
      <c r="F38" s="107"/>
      <c r="G38" s="97"/>
      <c r="H38" s="103"/>
    </row>
    <row r="39" spans="2:8" ht="15">
      <c r="B39" s="111"/>
      <c r="C39" s="112"/>
      <c r="D39" s="111"/>
      <c r="E39" s="111"/>
      <c r="F39" s="111"/>
      <c r="G39" s="113"/>
      <c r="H39" s="114"/>
    </row>
    <row r="40" spans="2:8" ht="15">
      <c r="B40" s="111"/>
      <c r="C40" s="112"/>
      <c r="D40" s="111"/>
      <c r="E40" s="111"/>
      <c r="F40" s="111"/>
      <c r="G40" s="113"/>
      <c r="H40" s="114"/>
    </row>
    <row r="41" spans="2:8" ht="15">
      <c r="B41" s="111"/>
      <c r="C41" s="112"/>
      <c r="D41" s="111"/>
      <c r="E41" s="111"/>
      <c r="F41" s="111"/>
      <c r="G41" s="113"/>
      <c r="H41" s="114"/>
    </row>
    <row r="42" spans="2:8" ht="15">
      <c r="B42" s="111"/>
      <c r="C42" s="112"/>
      <c r="D42" s="111"/>
      <c r="E42" s="111"/>
      <c r="F42" s="111"/>
      <c r="G42" s="113"/>
      <c r="H42" s="114"/>
    </row>
    <row r="43" ht="12.75">
      <c r="G43" s="113"/>
    </row>
    <row r="44" ht="12.75">
      <c r="G44" s="113"/>
    </row>
    <row r="45" ht="12.75">
      <c r="G45" s="113"/>
    </row>
    <row r="46" ht="12.75">
      <c r="G46" s="113"/>
    </row>
    <row r="47" ht="12.75">
      <c r="G47" s="113"/>
    </row>
    <row r="48" ht="12.75">
      <c r="G48" s="113"/>
    </row>
    <row r="49" ht="12.75">
      <c r="G49" s="113"/>
    </row>
    <row r="50" ht="12.75">
      <c r="G50" s="113"/>
    </row>
    <row r="51" ht="12.75">
      <c r="G51" s="113"/>
    </row>
    <row r="52" ht="12.75">
      <c r="G52" s="113"/>
    </row>
    <row r="53" ht="12.75">
      <c r="G53" s="113"/>
    </row>
    <row r="54" ht="12.75">
      <c r="G54" s="113"/>
    </row>
    <row r="55" ht="12.75">
      <c r="G55" s="113"/>
    </row>
    <row r="56" ht="12.75">
      <c r="G56" s="113"/>
    </row>
    <row r="57" ht="12.75">
      <c r="G57" s="113"/>
    </row>
    <row r="58" ht="12.75">
      <c r="G58" s="113"/>
    </row>
    <row r="59" ht="12.75">
      <c r="G59" s="113"/>
    </row>
    <row r="60" ht="12.75">
      <c r="G60" s="113"/>
    </row>
    <row r="61" ht="12.75">
      <c r="G61" s="113"/>
    </row>
    <row r="62" ht="12.75">
      <c r="G62" s="113"/>
    </row>
    <row r="63" ht="12.75">
      <c r="G63" s="113"/>
    </row>
    <row r="64" ht="12.75">
      <c r="G64" s="113"/>
    </row>
    <row r="65" ht="12.75">
      <c r="G65" s="113"/>
    </row>
    <row r="66" ht="12.75">
      <c r="G66" s="113"/>
    </row>
    <row r="67" ht="12.75">
      <c r="G67" s="113"/>
    </row>
    <row r="68" ht="12.75">
      <c r="G68" s="113"/>
    </row>
    <row r="69" ht="12.75">
      <c r="G69" s="113"/>
    </row>
    <row r="70" ht="12.75">
      <c r="G70" s="113"/>
    </row>
    <row r="71" ht="12.75">
      <c r="G71" s="113"/>
    </row>
    <row r="72" ht="12.75">
      <c r="G72" s="113"/>
    </row>
    <row r="73" ht="12.75">
      <c r="G73" s="113"/>
    </row>
    <row r="74" ht="12.75">
      <c r="G74" s="113"/>
    </row>
    <row r="75" ht="12.75">
      <c r="G75" s="113"/>
    </row>
    <row r="76" ht="12.75">
      <c r="G76" s="113"/>
    </row>
    <row r="77" ht="12.75">
      <c r="G77" s="113"/>
    </row>
    <row r="78" ht="12.75">
      <c r="G78" s="113"/>
    </row>
    <row r="79" ht="12.75">
      <c r="G79" s="113"/>
    </row>
    <row r="80" ht="12.75">
      <c r="G80" s="113"/>
    </row>
    <row r="81" ht="12.75">
      <c r="G81" s="113"/>
    </row>
    <row r="82" ht="12.75">
      <c r="G82" s="113"/>
    </row>
    <row r="83" ht="12.75">
      <c r="G83" s="113"/>
    </row>
    <row r="84" ht="12.75">
      <c r="G84" s="113"/>
    </row>
    <row r="85" ht="12.75">
      <c r="G85" s="113"/>
    </row>
    <row r="86" ht="12.75">
      <c r="G86" s="113"/>
    </row>
    <row r="87" ht="12.75">
      <c r="G87" s="113"/>
    </row>
    <row r="88" ht="12.75">
      <c r="G88" s="113"/>
    </row>
    <row r="89" ht="12.75">
      <c r="G89" s="113"/>
    </row>
    <row r="90" ht="12.75">
      <c r="G90" s="113"/>
    </row>
    <row r="91" ht="12.75">
      <c r="G91" s="113"/>
    </row>
    <row r="92" ht="12.75">
      <c r="G92" s="113"/>
    </row>
    <row r="93" ht="12.75">
      <c r="G93" s="113"/>
    </row>
    <row r="94" ht="12.75">
      <c r="G94" s="113"/>
    </row>
    <row r="95" ht="12.75">
      <c r="G95" s="113"/>
    </row>
    <row r="96" ht="12.75">
      <c r="G96" s="113"/>
    </row>
    <row r="97" ht="12.75">
      <c r="G97" s="113"/>
    </row>
    <row r="98" ht="12.75">
      <c r="G98" s="113"/>
    </row>
    <row r="99" ht="12.75">
      <c r="G99" s="113"/>
    </row>
    <row r="100" ht="12.75">
      <c r="G100" s="113"/>
    </row>
    <row r="101" ht="12.75">
      <c r="G101" s="113"/>
    </row>
    <row r="102" ht="12.75">
      <c r="G102" s="113"/>
    </row>
    <row r="103" ht="12.75">
      <c r="G103" s="113"/>
    </row>
    <row r="104" ht="12.75">
      <c r="G104" s="113"/>
    </row>
    <row r="105" ht="12.75">
      <c r="G105" s="113"/>
    </row>
    <row r="106" ht="12.75">
      <c r="G106" s="113"/>
    </row>
    <row r="107" ht="12.75">
      <c r="G107" s="113"/>
    </row>
    <row r="108" ht="12.75">
      <c r="G108" s="113"/>
    </row>
    <row r="109" ht="12.75">
      <c r="G109" s="113"/>
    </row>
    <row r="110" ht="12.75">
      <c r="G110" s="113"/>
    </row>
    <row r="111" ht="12.75">
      <c r="G111" s="113"/>
    </row>
    <row r="112" ht="12.75">
      <c r="G112" s="113"/>
    </row>
    <row r="113" ht="12.75">
      <c r="G113" s="113"/>
    </row>
    <row r="114" ht="12.75">
      <c r="G114" s="113"/>
    </row>
    <row r="115" ht="12.75">
      <c r="G115" s="113"/>
    </row>
    <row r="116" ht="12.75">
      <c r="G116" s="113"/>
    </row>
    <row r="117" ht="12.75">
      <c r="G117" s="113"/>
    </row>
    <row r="118" ht="12.75">
      <c r="G118" s="113"/>
    </row>
    <row r="119" ht="12.75">
      <c r="G119" s="113"/>
    </row>
    <row r="120" ht="12.75">
      <c r="G120" s="113"/>
    </row>
    <row r="121" ht="12.75">
      <c r="G121" s="113"/>
    </row>
    <row r="122" ht="12.75">
      <c r="G122" s="113"/>
    </row>
    <row r="123" ht="12.75">
      <c r="G123" s="113"/>
    </row>
    <row r="124" ht="12.75">
      <c r="G124" s="113"/>
    </row>
    <row r="125" ht="12.75">
      <c r="G125" s="113"/>
    </row>
    <row r="126" ht="12.75">
      <c r="G126" s="113"/>
    </row>
    <row r="127" ht="12.75">
      <c r="G127" s="113"/>
    </row>
    <row r="128" ht="12.75">
      <c r="G128" s="113"/>
    </row>
    <row r="129" ht="12.75">
      <c r="G129" s="113"/>
    </row>
    <row r="130" ht="12.75">
      <c r="G130" s="113"/>
    </row>
    <row r="131" ht="12.75">
      <c r="G131" s="113"/>
    </row>
  </sheetData>
  <mergeCells count="1">
    <mergeCell ref="A2:G2"/>
  </mergeCells>
  <printOptions/>
  <pageMargins left="0.2" right="0.19" top="1" bottom="0.33" header="0.5" footer="0.26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Broz</dc:creator>
  <cp:keywords/>
  <dc:description/>
  <cp:lastModifiedBy>Network Manager</cp:lastModifiedBy>
  <cp:lastPrinted>2003-05-21T19:15:59Z</cp:lastPrinted>
  <dcterms:created xsi:type="dcterms:W3CDTF">2003-05-21T15:49:59Z</dcterms:created>
  <dcterms:modified xsi:type="dcterms:W3CDTF">2003-06-04T20:49:02Z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-2043789383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