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8 fiscal note Final" sheetId="1" r:id="rId1"/>
  </sheets>
  <definedNames>
    <definedName name="_xlnm.Print_Area" localSheetId="0">'2008 fiscal note Final'!$A$1:$H$36</definedName>
  </definedNames>
  <calcPr fullCalcOnLoad="1"/>
</workbook>
</file>

<file path=xl/sharedStrings.xml><?xml version="1.0" encoding="utf-8"?>
<sst xmlns="http://schemas.openxmlformats.org/spreadsheetml/2006/main" count="41" uniqueCount="33">
  <si>
    <t>FISCAL NOTE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</si>
  <si>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</si>
  <si>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</si>
  <si>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</si>
  <si>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</si>
  <si>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</si>
  <si>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</si>
  <si>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</si>
  <si>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</si>
  <si>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</si>
  <si>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</si>
  <si>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</si>
  <si>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</si>
  <si>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</si>
  <si>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Assumptions:</t>
  </si>
  <si>
    <t>Impact of the above legislation on the fiscal affairs of King County is estimated to be:</t>
  </si>
  <si>
    <t>Ordinance/Motion No.  2008-XXXX</t>
  </si>
  <si>
    <t>Title:  2008/2009 Mid Biennial Supplemental Ordinance</t>
  </si>
  <si>
    <t>Public Transportation Fund/Transit</t>
  </si>
  <si>
    <t>Various</t>
  </si>
  <si>
    <t>5000M</t>
  </si>
  <si>
    <t>Fund Balance</t>
  </si>
  <si>
    <t>5010M</t>
  </si>
  <si>
    <t>Changes from assumptions in the 2008/2009 adopted budget are provided in the "Mid-Biennial Key Assumption" document.</t>
  </si>
  <si>
    <t>Capital Project Expense</t>
  </si>
  <si>
    <t>This document is included in the Mid-Biennial budget supplemental request.</t>
  </si>
  <si>
    <t>Sales Tax</t>
  </si>
  <si>
    <t>Fares</t>
  </si>
  <si>
    <t>Public Transportation Fund/CIP</t>
  </si>
  <si>
    <t>Note Prepared By:  Darcia Thurman/Duncan Mitchell</t>
  </si>
  <si>
    <t>Note Reviewed By:  Darcia Thurman/Duncan Mitchell</t>
  </si>
  <si>
    <t>Public Transportation Fund/DOT Director's Office</t>
  </si>
  <si>
    <t xml:space="preserve">Affected Agency and/or Agencies:  DOT Director's Office, Transit Operating and Transit CIP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</si>
</sst>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17" xfId="0" applyNumberFormat="1" applyFont="1" applyBorder="1" applyAlignment="1">
      <alignment/>
    </xf>
    <xf numFmtId="38" fontId="6" fillId="0" borderId="19" xfId="0" applyNumberFormat="1" applyFont="1" applyBorder="1" applyAlignment="1">
      <alignment/>
    </xf>
    <xf numFmtId="38" fontId="4" fillId="0" borderId="10" xfId="0" applyNumberFormat="1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8" fontId="4" fillId="0" borderId="10" xfId="42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5" xfId="55" applyFont="1" applyBorder="1" applyAlignment="1">
      <alignment wrapText="1"/>
      <protection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4" fillId="0" borderId="23" xfId="55" applyFont="1" applyBorder="1" applyAlignment="1">
      <alignment wrapText="1"/>
      <protection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6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7" xfId="0" applyBorder="1" applyAlignment="1">
      <alignment wrapText="1"/>
    </xf>
    <xf numFmtId="0" fontId="4" fillId="0" borderId="28" xfId="0" applyFont="1" applyBorder="1" applyAlignment="1">
      <alignment horizontal="left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A5" sqref="A5:H5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7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25" t="s">
        <v>0</v>
      </c>
      <c r="E1" s="3"/>
      <c r="F1" s="2"/>
      <c r="G1" s="2"/>
      <c r="H1" s="2"/>
      <c r="I1" s="1"/>
      <c r="J1" s="1"/>
    </row>
    <row r="2" spans="1:9" ht="14.25" thickBot="1">
      <c r="A2" s="13"/>
      <c r="B2" s="3"/>
      <c r="C2" s="3"/>
      <c r="D2" s="3"/>
      <c r="E2" s="3"/>
      <c r="F2" s="3"/>
      <c r="G2" s="3"/>
      <c r="H2" s="3"/>
      <c r="I2" s="4"/>
    </row>
    <row r="3" spans="1:9" ht="13.5" thickTop="1">
      <c r="A3" s="44" t="s">
        <v>16</v>
      </c>
      <c r="B3" s="45"/>
      <c r="C3" s="45"/>
      <c r="D3" s="45"/>
      <c r="E3" s="45"/>
      <c r="F3" s="45"/>
      <c r="G3" s="45"/>
      <c r="H3" s="46"/>
      <c r="I3" s="4"/>
    </row>
    <row r="4" spans="1:9" ht="12.75">
      <c r="A4" s="41" t="s">
        <v>17</v>
      </c>
      <c r="B4" s="42"/>
      <c r="C4" s="42"/>
      <c r="D4" s="42"/>
      <c r="E4" s="42"/>
      <c r="F4" s="42"/>
      <c r="G4" s="42"/>
      <c r="H4" s="43"/>
      <c r="I4" s="4"/>
    </row>
    <row r="5" spans="1:8" ht="12.75">
      <c r="A5" s="47" t="s">
        <v>32</v>
      </c>
      <c r="B5" s="42"/>
      <c r="C5" s="42"/>
      <c r="D5" s="42"/>
      <c r="E5" s="42"/>
      <c r="F5" s="42"/>
      <c r="G5" s="42"/>
      <c r="H5" s="43"/>
    </row>
    <row r="6" spans="1:8" ht="12.75">
      <c r="A6" s="47" t="s">
        <v>29</v>
      </c>
      <c r="B6" s="42"/>
      <c r="C6" s="42"/>
      <c r="D6" s="42"/>
      <c r="E6" s="42"/>
      <c r="F6" s="42"/>
      <c r="G6" s="42"/>
      <c r="H6" s="43"/>
    </row>
    <row r="7" spans="1:8" ht="13.5" thickBot="1">
      <c r="A7" s="48" t="s">
        <v>30</v>
      </c>
      <c r="B7" s="49"/>
      <c r="C7" s="49"/>
      <c r="D7" s="49"/>
      <c r="E7" s="49"/>
      <c r="F7" s="49"/>
      <c r="G7" s="49"/>
      <c r="H7" s="50"/>
    </row>
    <row r="8" spans="1:8" ht="18" customHeight="1" thickTop="1">
      <c r="A8" s="6"/>
      <c r="C8" s="6"/>
      <c r="D8" s="5"/>
      <c r="E8" s="5"/>
      <c r="F8" s="5"/>
      <c r="G8" s="5"/>
      <c r="H8" s="5"/>
    </row>
    <row r="9" spans="1:8" ht="18" customHeight="1">
      <c r="A9" s="5" t="s">
        <v>15</v>
      </c>
      <c r="C9" s="6"/>
      <c r="D9" s="6"/>
      <c r="E9" s="6"/>
      <c r="F9" s="6"/>
      <c r="G9" s="6"/>
      <c r="H9" s="6"/>
    </row>
    <row r="10" spans="1:8" ht="18" customHeight="1" thickBot="1">
      <c r="A10" s="24" t="s">
        <v>11</v>
      </c>
      <c r="B10" s="5"/>
      <c r="C10" s="6"/>
      <c r="D10" s="6"/>
      <c r="E10" s="6"/>
      <c r="F10" s="6"/>
      <c r="G10" s="6"/>
      <c r="H10" s="6"/>
    </row>
    <row r="11" spans="1:8" ht="18" customHeight="1">
      <c r="A11" s="14" t="s">
        <v>1</v>
      </c>
      <c r="B11" s="15"/>
      <c r="C11" s="16" t="s">
        <v>4</v>
      </c>
      <c r="D11" s="16" t="s">
        <v>5</v>
      </c>
      <c r="E11" s="16">
        <v>2008</v>
      </c>
      <c r="F11" s="16">
        <f>E11+1</f>
        <v>2009</v>
      </c>
      <c r="G11" s="16">
        <f>F11+1</f>
        <v>2010</v>
      </c>
      <c r="H11" s="17">
        <f>G11+1</f>
        <v>2011</v>
      </c>
    </row>
    <row r="12" spans="1:8" ht="18" customHeight="1">
      <c r="A12" s="40" t="s">
        <v>18</v>
      </c>
      <c r="B12" s="39"/>
      <c r="C12" s="7">
        <v>464</v>
      </c>
      <c r="D12" s="7" t="s">
        <v>26</v>
      </c>
      <c r="E12" s="29">
        <v>-13391569</v>
      </c>
      <c r="F12" s="29">
        <v>-50398496</v>
      </c>
      <c r="G12" s="30"/>
      <c r="H12" s="31"/>
    </row>
    <row r="13" spans="1:8" ht="18" customHeight="1">
      <c r="A13" s="40" t="s">
        <v>18</v>
      </c>
      <c r="B13" s="39"/>
      <c r="C13" s="7">
        <v>464</v>
      </c>
      <c r="D13" s="7" t="s">
        <v>27</v>
      </c>
      <c r="E13" s="29">
        <v>3189357</v>
      </c>
      <c r="F13" s="29">
        <v>22759022</v>
      </c>
      <c r="G13" s="30"/>
      <c r="H13" s="31"/>
    </row>
    <row r="14" spans="1:8" ht="18" customHeight="1">
      <c r="A14" s="40" t="s">
        <v>18</v>
      </c>
      <c r="B14" s="39"/>
      <c r="C14" s="7">
        <v>464</v>
      </c>
      <c r="D14" s="7" t="s">
        <v>19</v>
      </c>
      <c r="E14" s="29">
        <f>-25051348-E13-E12</f>
        <v>-14849136</v>
      </c>
      <c r="F14" s="29">
        <f>-52385314-F13-F12</f>
        <v>-24745840</v>
      </c>
      <c r="G14" s="30"/>
      <c r="H14" s="31"/>
    </row>
    <row r="15" spans="1:8" ht="18" customHeight="1">
      <c r="A15" s="40" t="s">
        <v>18</v>
      </c>
      <c r="B15" s="39"/>
      <c r="C15" s="7">
        <v>464</v>
      </c>
      <c r="D15" s="7" t="s">
        <v>21</v>
      </c>
      <c r="E15" s="32">
        <f>+E24-E14-E13-E12</f>
        <v>-11413373</v>
      </c>
      <c r="F15" s="32">
        <f>+F24-F14-F13-F12</f>
        <v>61456371</v>
      </c>
      <c r="G15" s="30"/>
      <c r="H15" s="31"/>
    </row>
    <row r="16" spans="1:8" ht="18" customHeight="1" thickBot="1">
      <c r="A16" s="18"/>
      <c r="B16" s="19" t="s">
        <v>2</v>
      </c>
      <c r="C16" s="20"/>
      <c r="D16" s="20"/>
      <c r="E16" s="27">
        <f>SUM(E12:E15)</f>
        <v>-36464721</v>
      </c>
      <c r="F16" s="27">
        <f>SUM(F12:F15)</f>
        <v>9071057</v>
      </c>
      <c r="G16" s="27">
        <f>SUM(G12:G15)</f>
        <v>0</v>
      </c>
      <c r="H16" s="28">
        <f>SUM(H12:H15)</f>
        <v>0</v>
      </c>
    </row>
    <row r="17" spans="1:8" ht="18" customHeight="1">
      <c r="A17" s="6"/>
      <c r="B17" s="6"/>
      <c r="C17" s="6"/>
      <c r="D17" s="6"/>
      <c r="E17" s="9"/>
      <c r="F17" s="9"/>
      <c r="G17" s="9"/>
      <c r="H17" s="9"/>
    </row>
    <row r="18" spans="1:8" ht="18" customHeight="1" thickBot="1">
      <c r="A18" s="23" t="s">
        <v>12</v>
      </c>
      <c r="B18" s="5"/>
      <c r="C18" s="5"/>
      <c r="D18" s="6"/>
      <c r="E18" s="6"/>
      <c r="F18" s="6"/>
      <c r="G18" s="6"/>
      <c r="H18" s="6"/>
    </row>
    <row r="19" spans="1:8" ht="18" customHeight="1">
      <c r="A19" s="14" t="s">
        <v>1</v>
      </c>
      <c r="B19" s="15"/>
      <c r="C19" s="16" t="s">
        <v>4</v>
      </c>
      <c r="D19" s="16" t="s">
        <v>10</v>
      </c>
      <c r="E19" s="16">
        <v>2008</v>
      </c>
      <c r="F19" s="16">
        <f>E19+1</f>
        <v>2009</v>
      </c>
      <c r="G19" s="16">
        <f>F19+1</f>
        <v>2010</v>
      </c>
      <c r="H19" s="17">
        <f>G19+1</f>
        <v>2011</v>
      </c>
    </row>
    <row r="20" spans="1:8" ht="18" customHeight="1">
      <c r="A20" s="40" t="s">
        <v>18</v>
      </c>
      <c r="B20" s="39"/>
      <c r="C20" s="7">
        <v>464</v>
      </c>
      <c r="D20" s="7" t="s">
        <v>20</v>
      </c>
      <c r="E20" s="29">
        <v>11749661</v>
      </c>
      <c r="F20" s="29">
        <v>27387536</v>
      </c>
      <c r="G20" s="30"/>
      <c r="H20" s="31"/>
    </row>
    <row r="21" spans="1:8" ht="27.75" customHeight="1">
      <c r="A21" s="40" t="s">
        <v>31</v>
      </c>
      <c r="B21" s="39"/>
      <c r="C21" s="7">
        <v>464</v>
      </c>
      <c r="D21" s="7" t="s">
        <v>22</v>
      </c>
      <c r="E21" s="29">
        <v>265135</v>
      </c>
      <c r="F21" s="29">
        <v>110485</v>
      </c>
      <c r="G21" s="30"/>
      <c r="H21" s="31"/>
    </row>
    <row r="22" spans="1:8" ht="18" customHeight="1">
      <c r="A22" s="40" t="s">
        <v>28</v>
      </c>
      <c r="B22" s="39"/>
      <c r="C22" s="33">
        <v>3641</v>
      </c>
      <c r="D22" s="7" t="s">
        <v>20</v>
      </c>
      <c r="E22" s="29">
        <v>-48479517</v>
      </c>
      <c r="F22" s="29">
        <v>-18426964</v>
      </c>
      <c r="G22" s="30"/>
      <c r="H22" s="31"/>
    </row>
    <row r="23" spans="1:8" ht="18" customHeight="1">
      <c r="A23" s="40"/>
      <c r="B23" s="39"/>
      <c r="C23" s="8"/>
      <c r="D23" s="8"/>
      <c r="E23" s="32"/>
      <c r="F23" s="29"/>
      <c r="G23" s="30"/>
      <c r="H23" s="31"/>
    </row>
    <row r="24" spans="1:9" ht="18" customHeight="1" thickBot="1">
      <c r="A24" s="18"/>
      <c r="B24" s="19" t="s">
        <v>3</v>
      </c>
      <c r="C24" s="20"/>
      <c r="D24" s="20"/>
      <c r="E24" s="27">
        <f>SUM(E20:E23)</f>
        <v>-36464721</v>
      </c>
      <c r="F24" s="27">
        <f>SUM(F20:F23)</f>
        <v>9071057</v>
      </c>
      <c r="G24" s="27">
        <f>SUM(G20:G23)</f>
        <v>0</v>
      </c>
      <c r="H24" s="28">
        <f>SUM(H20:H23)</f>
        <v>0</v>
      </c>
      <c r="I24" s="26"/>
    </row>
    <row r="25" spans="1:8" ht="18" customHeight="1">
      <c r="A25" s="6"/>
      <c r="B25" s="6"/>
      <c r="C25" s="6"/>
      <c r="D25" s="6"/>
      <c r="E25" s="9"/>
      <c r="F25" s="9"/>
      <c r="G25" s="9"/>
      <c r="H25" s="9"/>
    </row>
    <row r="26" spans="1:8" ht="18" customHeight="1" thickBot="1">
      <c r="A26" s="23" t="s">
        <v>13</v>
      </c>
      <c r="B26" s="5"/>
      <c r="C26" s="5"/>
      <c r="D26" s="5"/>
      <c r="E26" s="6"/>
      <c r="F26" s="6"/>
      <c r="G26" s="6"/>
      <c r="H26" s="6"/>
    </row>
    <row r="27" spans="1:10" ht="18" customHeight="1">
      <c r="A27" s="14"/>
      <c r="B27" s="15"/>
      <c r="C27" s="21"/>
      <c r="D27" s="22"/>
      <c r="E27" s="16">
        <v>2008</v>
      </c>
      <c r="F27" s="16">
        <f>E27+1</f>
        <v>2009</v>
      </c>
      <c r="G27" s="16">
        <f>F27+1</f>
        <v>2010</v>
      </c>
      <c r="H27" s="17">
        <f>G27+1</f>
        <v>2011</v>
      </c>
      <c r="I27" s="10"/>
      <c r="J27" s="10"/>
    </row>
    <row r="28" spans="1:10" ht="18" customHeight="1">
      <c r="A28" s="37" t="s">
        <v>6</v>
      </c>
      <c r="B28" s="38"/>
      <c r="C28" s="38"/>
      <c r="D28" s="39"/>
      <c r="E28" s="29">
        <f>707134-46844</f>
        <v>660290</v>
      </c>
      <c r="F28" s="29">
        <f>28341371-54234-23786174+67144+1363-148263+696</f>
        <v>4421903</v>
      </c>
      <c r="G28" s="30"/>
      <c r="H28" s="31"/>
      <c r="I28" s="10"/>
      <c r="J28" s="10"/>
    </row>
    <row r="29" spans="1:10" ht="18" customHeight="1">
      <c r="A29" s="37" t="s">
        <v>7</v>
      </c>
      <c r="B29" s="38"/>
      <c r="C29" s="38"/>
      <c r="D29" s="39"/>
      <c r="E29" s="29">
        <f>11040190+2337+311979</f>
        <v>11354506</v>
      </c>
      <c r="F29" s="29">
        <f>24792119-443024-829859-843738+101705-3488+93947</f>
        <v>22867662</v>
      </c>
      <c r="G29" s="30"/>
      <c r="H29" s="31"/>
      <c r="I29" s="11"/>
      <c r="J29" s="11"/>
    </row>
    <row r="30" spans="1:10" ht="18" customHeight="1">
      <c r="A30" s="37" t="s">
        <v>8</v>
      </c>
      <c r="B30" s="38"/>
      <c r="C30" s="38"/>
      <c r="D30" s="39"/>
      <c r="E30" s="29"/>
      <c r="F30" s="29"/>
      <c r="G30" s="30"/>
      <c r="H30" s="31"/>
      <c r="I30" s="11"/>
      <c r="J30" s="11"/>
    </row>
    <row r="31" spans="1:8" ht="18" customHeight="1">
      <c r="A31" s="37" t="s">
        <v>9</v>
      </c>
      <c r="B31" s="38"/>
      <c r="C31" s="38"/>
      <c r="D31" s="39"/>
      <c r="E31" s="32"/>
      <c r="F31" s="29">
        <f>-556-12388+224019-2619</f>
        <v>208456</v>
      </c>
      <c r="G31" s="30"/>
      <c r="H31" s="31"/>
    </row>
    <row r="32" spans="1:8" ht="18" customHeight="1">
      <c r="A32" s="37" t="s">
        <v>24</v>
      </c>
      <c r="B32" s="38"/>
      <c r="C32" s="38"/>
      <c r="D32" s="39"/>
      <c r="E32" s="32">
        <f>+E22</f>
        <v>-48479517</v>
      </c>
      <c r="F32" s="32">
        <f>+F22</f>
        <v>-18426964</v>
      </c>
      <c r="G32" s="30"/>
      <c r="H32" s="31"/>
    </row>
    <row r="33" spans="1:10" ht="18" customHeight="1" thickBot="1">
      <c r="A33" s="34" t="s">
        <v>3</v>
      </c>
      <c r="B33" s="35"/>
      <c r="C33" s="35"/>
      <c r="D33" s="36"/>
      <c r="E33" s="27">
        <f>SUM(E28:E32)</f>
        <v>-36464721</v>
      </c>
      <c r="F33" s="27">
        <f>SUM(F28:F32)</f>
        <v>9071057</v>
      </c>
      <c r="G33" s="27">
        <f>SUM(G28:G32)</f>
        <v>0</v>
      </c>
      <c r="H33" s="28">
        <f>SUM(H28:H32)</f>
        <v>0</v>
      </c>
      <c r="I33" s="12"/>
      <c r="J33" s="12"/>
    </row>
    <row r="34" spans="1:10" ht="18" customHeight="1">
      <c r="A34" s="6" t="s">
        <v>14</v>
      </c>
      <c r="B34" s="6"/>
      <c r="C34" s="6"/>
      <c r="D34" s="6"/>
      <c r="E34" s="9"/>
      <c r="F34" s="9"/>
      <c r="G34" s="9"/>
      <c r="H34" s="9"/>
      <c r="I34" s="12"/>
      <c r="J34" s="12"/>
    </row>
    <row r="35" spans="1:8" ht="12.75">
      <c r="A35" s="42" t="s">
        <v>23</v>
      </c>
      <c r="B35" s="42"/>
      <c r="C35" s="42"/>
      <c r="D35" s="42"/>
      <c r="E35" s="42"/>
      <c r="F35" s="42"/>
      <c r="G35" s="42"/>
      <c r="H35" s="42"/>
    </row>
    <row r="36" ht="12.75">
      <c r="A36" t="s">
        <v>25</v>
      </c>
    </row>
  </sheetData>
  <sheetProtection/>
  <mergeCells count="20">
    <mergeCell ref="A3:H3"/>
    <mergeCell ref="A5:H5"/>
    <mergeCell ref="A6:H6"/>
    <mergeCell ref="A7:H7"/>
    <mergeCell ref="A12:B12"/>
    <mergeCell ref="A13:B13"/>
    <mergeCell ref="A20:B20"/>
    <mergeCell ref="A21:B21"/>
    <mergeCell ref="A22:B22"/>
    <mergeCell ref="A23:B23"/>
    <mergeCell ref="A4:H4"/>
    <mergeCell ref="A35:H35"/>
    <mergeCell ref="A14:B14"/>
    <mergeCell ref="A15:B15"/>
    <mergeCell ref="A33:D33"/>
    <mergeCell ref="A28:D28"/>
    <mergeCell ref="A29:D29"/>
    <mergeCell ref="A30:D30"/>
    <mergeCell ref="A32:D32"/>
    <mergeCell ref="A31:D31"/>
  </mergeCells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Header>&amp;C&amp;A</oddHeader>
    <oddFooter>&amp;L&amp;Z&amp;F
&amp;A
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2008-10-10T02:29:35Z</cp:lastPrinted>
  <dcterms:created xsi:type="dcterms:W3CDTF">1999-06-02T23:29:55Z</dcterms:created>
  <dcterms:modified xsi:type="dcterms:W3CDTF">2008-10-14T15:36:57Z</dcterms:modified>
  <cp:category/>
  <cp:version/>
  <cp:contentType/>
  <cp:contentStatus/>
</cp:coreProperties>
</file>